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120" windowHeight="8580"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externalReferences>
    <externalReference r:id="rId10"/>
  </externalReference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<sst xmlns="http://schemas.openxmlformats.org/spreadsheetml/2006/main" count="273" uniqueCount="196">
  <si>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</si>
  <si>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</si>
  <si>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</si>
  <si>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</si>
  <si>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</si>
  <si>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</si>
  <si>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</si>
  <si>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</si>
  <si>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</si>
  <si>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</si>
  <si>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</si>
  <si>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</si>
  <si>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</si>
  <si>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</si>
  <si>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</si>
  <si>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</si>
  <si>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</si>
  <si>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</si>
  <si>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</si>
  <si>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</si>
  <si>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</si>
  <si>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</si>
  <si>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</si>
  <si>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</si>
  <si>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</si>
  <si>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</si>
  <si>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</si>
  <si>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</si>
  <si>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</si>
  <si>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</si>
  <si>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</si>
  <si>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</si>
  <si>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</si>
  <si>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</si>
  <si>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</si>
  <si>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</si>
  <si>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</si>
  <si>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</si>
  <si>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</si>
  <si>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</si>
  <si>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</si>
  <si>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</si>
  <si>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</si>
  <si>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</si>
  <si>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</si>
  <si>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</si>
  <si>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</si>
  <si>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</si>
  <si>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</si>
  <si>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</si>
  <si>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</si>
  <si>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</si>
  <si>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</si>
  <si>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</si>
  <si>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</si>
  <si>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</si>
  <si>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</si>
  <si>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</si>
  <si>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</si>
  <si>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</si>
  <si>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</si>
  <si>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</si>
  <si>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</si>
  <si>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</si>
  <si>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</si>
  <si>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</si>
  <si>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</si>
  <si>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</si>
  <si>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</si>
  <si>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</si>
  <si>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</si>
  <si>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</si>
  <si>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</si>
  <si>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</si>
  <si>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</si>
  <si>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</si>
  <si>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</si>
  <si>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</si>
  <si>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</si>
  <si>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</si>
  <si>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</si>
  <si>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</si>
  <si>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</si>
  <si>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</si>
  <si>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</si>
  <si>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</si>
  <si>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</si>
  <si>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</si>
  <si>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</si>
  <si>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</si>
  <si>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</si>
  <si>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</si>
  <si>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</si>
  <si>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</si>
  <si>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</si>
  <si>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</si>
  <si>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</si>
  <si>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</si>
  <si>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</si>
  <si>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</si>
  <si>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</si>
  <si>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</si>
  <si>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</si>
  <si>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</si>
  <si>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</si>
  <si>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</si>
  <si>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</si>
  <si>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</si>
  <si>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</si>
  <si>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</si>
  <si>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</si>
  <si>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</si>
  <si>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</si>
  <si>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</si>
  <si>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</si>
  <si>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</si>
  <si>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</si>
  <si>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</si>
  <si>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</si>
  <si>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</si>
  <si>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</si>
  <si>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</si>
  <si>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</si>
  <si>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</si>
  <si>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</si>
  <si>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</si>
  <si>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</si>
  <si>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</si>
  <si>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</si>
  <si>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</si>
  <si>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</si>
  <si>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</si>
  <si>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</si>
  <si>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</si>
  <si>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</si>
  <si>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</si>
  <si>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</si>
  <si>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</si>
  <si>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</si>
  <si>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</si>
  <si>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</si>
  <si>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</si>
  <si>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</si>
  <si>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</si>
  <si>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</si>
  <si>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</si>
  <si>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</si>
  <si>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</si>
  <si>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</si>
  <si>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</si>
  <si>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</si>
  <si>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</si>
  <si>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</si>
  <si>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</si>
  <si>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</si>
  <si>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</si>
  <si>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</si>
  <si>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</si>
  <si>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</si>
  <si>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</si>
  <si>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</si>
  <si>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</si>
  <si>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</si>
  <si>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</si>
  <si>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</si>
  <si>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</si>
  <si>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</si>
  <si>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</si>
  <si>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</si>
  <si>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</si>
  <si>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</si>
  <si>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</si>
  <si>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</si>
  <si>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</si>
  <si>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</si>
  <si>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</si>
  <si>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</si>
  <si>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</si>
  <si>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</si>
  <si>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</si>
  <si>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</si>
  <si>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</si>
  <si>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</si>
  <si>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Nicole Moreau</t>
  </si>
  <si>
    <t>Externe</t>
  </si>
  <si>
    <t>2231, Bourgogne, Chambly, Qc, J3L1Z9</t>
  </si>
  <si>
    <t>Geneviève Paquet</t>
  </si>
  <si>
    <t>Groupe de recherche appliquée en macroécologie (GRAME)</t>
  </si>
  <si>
    <t>non</t>
  </si>
  <si>
    <t>327, boul. Curé-Labelle, Suite 104, Laval, Qc, H7P 2P2</t>
  </si>
  <si>
    <t>Valentina Poch</t>
  </si>
  <si>
    <t>Interne</t>
  </si>
  <si>
    <t>800 Sherbrooke, bur. 213, Lachine, H8S 1H2</t>
  </si>
  <si>
    <t>Jonathan Théorêt</t>
  </si>
  <si>
    <t>R-3740-2010</t>
  </si>
  <si>
    <t>4 août 2010 - 21 décembre 2010</t>
  </si>
</sst>
</file>

<file path=xl/styles.xml><?xml version="1.0" encoding="utf-8"?>
<styleSheet xmlns="http://schemas.openxmlformats.org/spreadsheetml/2006/main">
  <numFmts count="4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
    <numFmt numFmtId="175" formatCode="#,##0.00\ &quot;$&quot;"/>
    <numFmt numFmtId="176" formatCode="#,##0\ _$"/>
    <numFmt numFmtId="177" formatCode="#,##0.0\ &quot;$&quot;_);[Red]\(#,##0.0\ &quot;$&quot;\)"/>
    <numFmt numFmtId="178" formatCode="#,##0.000"/>
    <numFmt numFmtId="179" formatCode="_ * #,##0.000_)\ &quot;$&quot;_ ;_ * \(#,##0.000\)\ &quot;$&quot;_ ;_ * &quot;-&quot;??_)\ &quot;$&quot;_ ;_ @_ "/>
    <numFmt numFmtId="180" formatCode="_ * #,##0.0000_)\ &quot;$&quot;_ ;_ * \(#,##0.0000\)\ &quot;$&quot;_ ;_ * &quot;-&quot;??_)\ &quot;$&quot;_ ;_ @_ "/>
    <numFmt numFmtId="181" formatCode="0.000"/>
    <numFmt numFmtId="182" formatCode="0.0"/>
    <numFmt numFmtId="183" formatCode="_ * #,##0.0_)\ &quot;$&quot;_ ;_ * \(#,##0.0\)\ &quot;$&quot;_ ;_ * &quot;-&quot;??_)\ &quot;$&quot;_ ;_ @_ "/>
    <numFmt numFmtId="184" formatCode="_ * #,##0_)\ &quot;$&quot;_ ;_ * \(#,##0\)\ &quot;$&quot;_ ;_ * &quot;-&quot;??_)\ &quot;$&quot;_ ;_ @_ "/>
    <numFmt numFmtId="185" formatCode="#,##0.000\ &quot;$&quot;"/>
    <numFmt numFmtId="186" formatCode="#,##0.00\ [$$-C0C]"/>
    <numFmt numFmtId="187" formatCode="#,##0.00\ _$"/>
    <numFmt numFmtId="188" formatCode="[$-C0C]d\ mmmm\,\ yyyy"/>
    <numFmt numFmtId="189" formatCode="yyyy/mm/dd;@"/>
    <numFmt numFmtId="190" formatCode="#,##0.0\ _$"/>
    <numFmt numFmtId="191" formatCode="[$-C0C]d\ mmm\ yyyy;@"/>
    <numFmt numFmtId="192" formatCode="000\ 000\ 000"/>
    <numFmt numFmtId="193" formatCode="_ * #,##0.0_)\ _$_ ;_ * \(#,##0.0\)\ _$_ ;_ * &quot;-&quot;?_)\ _$_ ;_ @_ "/>
    <numFmt numFmtId="194" formatCode="#,##0.0\ _$_);\(#,##0.0\ _$\)"/>
    <numFmt numFmtId="195" formatCode="0.0000"/>
    <numFmt numFmtId="196" formatCode="[$-F800]dddd\,\ mmmm\ dd\,\ yyyy"/>
    <numFmt numFmtId="197" formatCode="0.0%"/>
    <numFmt numFmtId="198" formatCode="#,##0.0"/>
    <numFmt numFmtId="199" formatCode="#,##0.0_);\(#,##0.0\)"/>
  </numFmts>
  <fonts count="82">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sz val="9"/>
      <color indexed="12"/>
      <name val="Times New Roman"/>
      <family val="1"/>
    </font>
    <font>
      <sz val="12"/>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44"/>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thin"/>
    </border>
    <border>
      <left>
        <color indexed="63"/>
      </left>
      <right>
        <color indexed="63"/>
      </right>
      <top style="hair"/>
      <bottom style="hair"/>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70" fillId="27" borderId="1" applyNumberFormat="0" applyAlignment="0" applyProtection="0"/>
    <xf numFmtId="0" fontId="7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65">
    <xf numFmtId="0" fontId="0" fillId="0" borderId="0" xfId="0" applyAlignment="1">
      <alignment/>
    </xf>
    <xf numFmtId="2" fontId="14" fillId="33" borderId="10" xfId="0" applyNumberFormat="1" applyFont="1" applyFill="1" applyBorder="1" applyAlignment="1" applyProtection="1">
      <alignment horizontal="left" wrapText="1"/>
      <protection/>
    </xf>
    <xf numFmtId="2" fontId="14" fillId="33" borderId="11" xfId="0" applyNumberFormat="1" applyFont="1" applyFill="1" applyBorder="1" applyAlignment="1" applyProtection="1">
      <alignment horizontal="left" wrapText="1"/>
      <protection/>
    </xf>
    <xf numFmtId="0" fontId="7"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5" fillId="33" borderId="0" xfId="0" applyNumberFormat="1" applyFont="1" applyFill="1" applyBorder="1" applyAlignment="1" applyProtection="1">
      <alignment horizontal="left" vertical="center" wrapText="1"/>
      <protection/>
    </xf>
    <xf numFmtId="0" fontId="6" fillId="33" borderId="0" xfId="0" applyFont="1" applyFill="1" applyBorder="1" applyAlignment="1" applyProtection="1">
      <alignment/>
      <protection locked="0"/>
    </xf>
    <xf numFmtId="0" fontId="0" fillId="33" borderId="0" xfId="0" applyFill="1" applyBorder="1" applyAlignment="1" applyProtection="1">
      <alignment/>
      <protection/>
    </xf>
    <xf numFmtId="0" fontId="7" fillId="33" borderId="13" xfId="0" applyFont="1" applyFill="1" applyBorder="1" applyAlignment="1" applyProtection="1">
      <alignment vertical="center" wrapText="1"/>
      <protection/>
    </xf>
    <xf numFmtId="0" fontId="0" fillId="33" borderId="0" xfId="0" applyFill="1" applyAlignment="1">
      <alignment/>
    </xf>
    <xf numFmtId="20" fontId="26" fillId="33" borderId="0" xfId="0" applyNumberFormat="1" applyFont="1" applyFill="1" applyBorder="1" applyAlignment="1" applyProtection="1">
      <alignment horizontal="left" vertical="top" wrapText="1"/>
      <protection/>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0" fillId="33" borderId="0" xfId="0" applyFill="1" applyBorder="1" applyAlignment="1">
      <alignment/>
    </xf>
    <xf numFmtId="175" fontId="14" fillId="33" borderId="16" xfId="0" applyNumberFormat="1" applyFont="1" applyFill="1" applyBorder="1" applyAlignment="1">
      <alignment horizontal="right" vertical="center"/>
    </xf>
    <xf numFmtId="0" fontId="0" fillId="34" borderId="0" xfId="0" applyFill="1" applyAlignment="1" applyProtection="1">
      <alignment/>
      <protection/>
    </xf>
    <xf numFmtId="0" fontId="7" fillId="33" borderId="17" xfId="0" applyFont="1" applyFill="1" applyBorder="1" applyAlignment="1" applyProtection="1">
      <alignment vertical="center" wrapText="1"/>
      <protection/>
    </xf>
    <xf numFmtId="0" fontId="0" fillId="34" borderId="0" xfId="0" applyFill="1" applyAlignment="1">
      <alignment/>
    </xf>
    <xf numFmtId="20" fontId="21" fillId="34" borderId="18" xfId="0" applyNumberFormat="1" applyFont="1" applyFill="1" applyBorder="1" applyAlignment="1" applyProtection="1">
      <alignment horizontal="left" vertical="center" wrapText="1"/>
      <protection/>
    </xf>
    <xf numFmtId="20" fontId="21" fillId="34" borderId="0" xfId="0" applyNumberFormat="1" applyFont="1" applyFill="1" applyBorder="1" applyAlignment="1" applyProtection="1">
      <alignment horizontal="left" vertical="center" wrapText="1"/>
      <protection/>
    </xf>
    <xf numFmtId="0" fontId="7" fillId="33" borderId="19" xfId="0" applyFont="1" applyFill="1" applyBorder="1" applyAlignment="1">
      <alignment vertical="center" wrapText="1"/>
    </xf>
    <xf numFmtId="0" fontId="7"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4"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xf>
    <xf numFmtId="20" fontId="26" fillId="34" borderId="22" xfId="0" applyNumberFormat="1" applyFont="1" applyFill="1" applyBorder="1" applyAlignment="1" applyProtection="1">
      <alignment horizontal="left" vertical="center" wrapText="1"/>
      <protection/>
    </xf>
    <xf numFmtId="20" fontId="26"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8" fillId="33" borderId="23" xfId="48" applyFont="1" applyFill="1" applyBorder="1" applyAlignment="1">
      <alignment horizontal="center" vertical="center"/>
    </xf>
    <xf numFmtId="44" fontId="8" fillId="33" borderId="24" xfId="0" applyNumberFormat="1" applyFont="1" applyFill="1" applyBorder="1" applyAlignment="1" applyProtection="1">
      <alignment vertical="center" wrapText="1"/>
      <protection/>
    </xf>
    <xf numFmtId="44" fontId="8" fillId="33" borderId="25" xfId="0" applyNumberFormat="1" applyFont="1" applyFill="1" applyBorder="1" applyAlignment="1" applyProtection="1">
      <alignment vertical="center" wrapText="1"/>
      <protection/>
    </xf>
    <xf numFmtId="44" fontId="8" fillId="33" borderId="26" xfId="0" applyNumberFormat="1" applyFont="1" applyFill="1" applyBorder="1" applyAlignment="1" applyProtection="1">
      <alignment vertical="center" wrapText="1"/>
      <protection/>
    </xf>
    <xf numFmtId="44" fontId="8" fillId="33" borderId="27" xfId="0" applyNumberFormat="1" applyFont="1" applyFill="1" applyBorder="1" applyAlignment="1" applyProtection="1">
      <alignment vertical="center" wrapText="1"/>
      <protection/>
    </xf>
    <xf numFmtId="0" fontId="13" fillId="33" borderId="28" xfId="0" applyFont="1" applyFill="1" applyBorder="1" applyAlignment="1">
      <alignment vertical="top" wrapText="1"/>
    </xf>
    <xf numFmtId="0" fontId="13" fillId="33" borderId="29" xfId="0" applyFont="1" applyFill="1" applyBorder="1" applyAlignment="1">
      <alignment horizontal="center" vertical="top"/>
    </xf>
    <xf numFmtId="0" fontId="13" fillId="33" borderId="30" xfId="0" applyFont="1" applyFill="1" applyBorder="1" applyAlignment="1">
      <alignment horizontal="center" vertical="top" wrapText="1"/>
    </xf>
    <xf numFmtId="0" fontId="13" fillId="33" borderId="16" xfId="0" applyFont="1" applyFill="1" applyBorder="1" applyAlignment="1">
      <alignment horizontal="center" vertical="top"/>
    </xf>
    <xf numFmtId="0" fontId="8" fillId="33" borderId="31" xfId="0" applyFont="1" applyFill="1" applyBorder="1" applyAlignment="1">
      <alignment horizontal="left" vertical="center"/>
    </xf>
    <xf numFmtId="0" fontId="8" fillId="33" borderId="32"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19" xfId="0" applyFont="1" applyFill="1" applyBorder="1" applyAlignment="1">
      <alignment vertical="center" wrapText="1"/>
    </xf>
    <xf numFmtId="0" fontId="13" fillId="33" borderId="2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9" xfId="0" applyFont="1" applyFill="1" applyBorder="1" applyAlignment="1">
      <alignment horizontal="center" vertical="top" wrapText="1"/>
    </xf>
    <xf numFmtId="0" fontId="8" fillId="33" borderId="33" xfId="0" applyFont="1" applyFill="1" applyBorder="1" applyAlignment="1">
      <alignment vertical="center" wrapText="1"/>
    </xf>
    <xf numFmtId="0" fontId="8" fillId="33" borderId="13" xfId="0" applyFont="1" applyFill="1" applyBorder="1" applyAlignment="1">
      <alignment vertical="center" wrapText="1"/>
    </xf>
    <xf numFmtId="44" fontId="8" fillId="33" borderId="34" xfId="0" applyNumberFormat="1" applyFont="1" applyFill="1" applyBorder="1" applyAlignment="1" applyProtection="1">
      <alignment vertical="center" wrapText="1"/>
      <protection/>
    </xf>
    <xf numFmtId="44" fontId="8" fillId="33" borderId="35" xfId="0" applyNumberFormat="1" applyFont="1" applyFill="1" applyBorder="1" applyAlignment="1" applyProtection="1">
      <alignment vertical="center" wrapText="1"/>
      <protection/>
    </xf>
    <xf numFmtId="44" fontId="8"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8" fillId="34" borderId="22" xfId="0" applyNumberFormat="1" applyFont="1" applyFill="1" applyBorder="1" applyAlignment="1" applyProtection="1">
      <alignment horizontal="left" vertical="center" wrapText="1"/>
      <protection/>
    </xf>
    <xf numFmtId="0" fontId="8" fillId="33" borderId="36" xfId="0" applyFont="1" applyFill="1" applyBorder="1" applyAlignment="1">
      <alignment vertical="center" wrapText="1"/>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9" xfId="0" applyFont="1" applyFill="1" applyBorder="1" applyAlignment="1">
      <alignment horizontal="center" vertical="center"/>
    </xf>
    <xf numFmtId="44" fontId="15" fillId="35" borderId="21" xfId="0" applyNumberFormat="1" applyFont="1" applyFill="1" applyBorder="1" applyAlignment="1" applyProtection="1">
      <alignment vertical="center" wrapText="1"/>
      <protection/>
    </xf>
    <xf numFmtId="44" fontId="15" fillId="35" borderId="20" xfId="0" applyNumberFormat="1" applyFont="1" applyFill="1" applyBorder="1" applyAlignment="1" applyProtection="1">
      <alignment vertical="center" wrapText="1"/>
      <protection/>
    </xf>
    <xf numFmtId="44" fontId="8" fillId="33" borderId="38" xfId="0" applyNumberFormat="1" applyFont="1" applyFill="1" applyBorder="1" applyAlignment="1" applyProtection="1">
      <alignment horizontal="center" vertical="center" wrapText="1"/>
      <protection/>
    </xf>
    <xf numFmtId="0" fontId="13" fillId="33" borderId="30" xfId="0" applyFont="1" applyFill="1" applyBorder="1" applyAlignment="1">
      <alignment horizontal="center" vertical="center" wrapText="1"/>
    </xf>
    <xf numFmtId="0" fontId="13" fillId="33" borderId="39" xfId="0" applyFont="1" applyFill="1" applyBorder="1" applyAlignment="1">
      <alignment horizontal="center" vertical="top" wrapText="1"/>
    </xf>
    <xf numFmtId="0" fontId="7"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8" fillId="33" borderId="42" xfId="0" applyFont="1" applyFill="1" applyBorder="1" applyAlignment="1">
      <alignment vertical="center" wrapText="1"/>
    </xf>
    <xf numFmtId="20" fontId="23"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3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3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33" borderId="0" xfId="0" applyFont="1" applyFill="1" applyAlignment="1" applyProtection="1">
      <alignment/>
      <protection locked="0"/>
    </xf>
    <xf numFmtId="0" fontId="9" fillId="0" borderId="0" xfId="0" applyFont="1" applyFill="1" applyAlignment="1" applyProtection="1">
      <alignment/>
      <protection/>
    </xf>
    <xf numFmtId="0" fontId="9" fillId="33" borderId="0" xfId="0" applyFont="1" applyFill="1" applyAlignment="1" applyProtection="1">
      <alignment/>
      <protection/>
    </xf>
    <xf numFmtId="0" fontId="9" fillId="0" borderId="15" xfId="0" applyFont="1"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4" borderId="0" xfId="0" applyFill="1" applyBorder="1" applyAlignment="1">
      <alignment/>
    </xf>
    <xf numFmtId="0" fontId="6" fillId="33" borderId="0" xfId="0" applyFont="1" applyFill="1" applyBorder="1" applyAlignment="1" applyProtection="1">
      <alignment/>
      <protection/>
    </xf>
    <xf numFmtId="0" fontId="5"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protection/>
    </xf>
    <xf numFmtId="20" fontId="26" fillId="33" borderId="0" xfId="0" applyNumberFormat="1" applyFont="1" applyFill="1" applyBorder="1" applyAlignment="1" applyProtection="1">
      <alignment horizontal="left" vertical="top"/>
      <protection/>
    </xf>
    <xf numFmtId="20" fontId="11"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3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4" fillId="33" borderId="46" xfId="0" applyNumberFormat="1" applyFont="1" applyFill="1" applyBorder="1" applyAlignment="1" applyProtection="1">
      <alignment horizontal="left" vertical="top" wrapText="1"/>
      <protection/>
    </xf>
    <xf numFmtId="2" fontId="14"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164" fontId="23" fillId="36" borderId="47" xfId="0" applyNumberFormat="1" applyFont="1" applyFill="1" applyBorder="1" applyAlignment="1" applyProtection="1">
      <alignment horizontal="left" vertical="center"/>
      <protection/>
    </xf>
    <xf numFmtId="164" fontId="23" fillId="36" borderId="48" xfId="0" applyNumberFormat="1" applyFont="1" applyFill="1" applyBorder="1" applyAlignment="1" applyProtection="1">
      <alignment vertical="center" wrapText="1"/>
      <protection/>
    </xf>
    <xf numFmtId="44" fontId="8" fillId="36" borderId="49" xfId="0" applyNumberFormat="1" applyFont="1" applyFill="1" applyBorder="1" applyAlignment="1" applyProtection="1">
      <alignment vertical="center" wrapText="1"/>
      <protection/>
    </xf>
    <xf numFmtId="44" fontId="8" fillId="37" borderId="49" xfId="0" applyNumberFormat="1" applyFont="1" applyFill="1" applyBorder="1" applyAlignment="1" applyProtection="1">
      <alignment vertical="center" wrapText="1"/>
      <protection/>
    </xf>
    <xf numFmtId="2" fontId="14" fillId="33" borderId="46" xfId="0" applyNumberFormat="1" applyFont="1" applyFill="1" applyBorder="1" applyAlignment="1" applyProtection="1">
      <alignment horizontal="left" wrapText="1"/>
      <protection/>
    </xf>
    <xf numFmtId="0" fontId="0" fillId="38" borderId="0" xfId="0" applyFill="1" applyAlignment="1">
      <alignment wrapText="1"/>
    </xf>
    <xf numFmtId="0" fontId="7" fillId="38" borderId="13" xfId="0" applyFont="1" applyFill="1" applyBorder="1" applyAlignment="1" applyProtection="1">
      <alignment vertical="center"/>
      <protection/>
    </xf>
    <xf numFmtId="0" fontId="0" fillId="38" borderId="0" xfId="0" applyFill="1" applyAlignment="1">
      <alignment/>
    </xf>
    <xf numFmtId="0" fontId="13" fillId="38" borderId="20" xfId="0" applyFont="1" applyFill="1" applyBorder="1" applyAlignment="1" applyProtection="1">
      <alignment horizontal="center" vertical="center" wrapText="1"/>
      <protection/>
    </xf>
    <xf numFmtId="0" fontId="13" fillId="38" borderId="21" xfId="0" applyFont="1" applyFill="1" applyBorder="1" applyAlignment="1" applyProtection="1">
      <alignment horizontal="center" vertical="center" wrapText="1"/>
      <protection/>
    </xf>
    <xf numFmtId="0" fontId="13" fillId="38" borderId="50" xfId="0" applyFont="1" applyFill="1" applyBorder="1" applyAlignment="1" applyProtection="1">
      <alignment horizontal="left" vertical="top"/>
      <protection/>
    </xf>
    <xf numFmtId="0" fontId="13" fillId="38" borderId="46" xfId="0" applyFont="1" applyFill="1" applyBorder="1" applyAlignment="1" applyProtection="1">
      <alignment horizontal="center" vertical="top" wrapText="1"/>
      <protection/>
    </xf>
    <xf numFmtId="0" fontId="13" fillId="38" borderId="49" xfId="0" applyFont="1" applyFill="1" applyBorder="1" applyAlignment="1" applyProtection="1">
      <alignment horizontal="center" vertical="top" wrapText="1"/>
      <protection/>
    </xf>
    <xf numFmtId="0" fontId="13" fillId="38" borderId="14" xfId="0" applyFont="1" applyFill="1" applyBorder="1" applyAlignment="1" applyProtection="1">
      <alignment horizontal="left" vertical="top" wrapText="1"/>
      <protection/>
    </xf>
    <xf numFmtId="0" fontId="39" fillId="38" borderId="51" xfId="0" applyFont="1" applyFill="1" applyBorder="1" applyAlignment="1" applyProtection="1">
      <alignment horizontal="center"/>
      <protection/>
    </xf>
    <xf numFmtId="0" fontId="39" fillId="38" borderId="29" xfId="0" applyFont="1" applyFill="1" applyBorder="1" applyAlignment="1" applyProtection="1">
      <alignment horizontal="center"/>
      <protection/>
    </xf>
    <xf numFmtId="0" fontId="13" fillId="38" borderId="30" xfId="0" applyFont="1" applyFill="1" applyBorder="1" applyAlignment="1" applyProtection="1">
      <alignment horizontal="center" vertical="top" wrapText="1"/>
      <protection/>
    </xf>
    <xf numFmtId="0" fontId="13" fillId="38" borderId="16" xfId="0" applyFont="1" applyFill="1" applyBorder="1" applyAlignment="1" applyProtection="1">
      <alignment horizontal="center" vertical="top" wrapText="1"/>
      <protection/>
    </xf>
    <xf numFmtId="0" fontId="13" fillId="38" borderId="40" xfId="0" applyFont="1" applyFill="1" applyBorder="1" applyAlignment="1" applyProtection="1">
      <alignment horizontal="left" vertical="center" wrapText="1"/>
      <protection/>
    </xf>
    <xf numFmtId="0" fontId="13" fillId="38" borderId="52" xfId="0" applyFont="1" applyFill="1" applyBorder="1" applyAlignment="1" applyProtection="1">
      <alignment horizontal="left" vertical="center" wrapText="1"/>
      <protection/>
    </xf>
    <xf numFmtId="0" fontId="0" fillId="38" borderId="0" xfId="0" applyFill="1" applyBorder="1" applyAlignment="1">
      <alignment/>
    </xf>
    <xf numFmtId="0" fontId="13" fillId="38" borderId="15" xfId="0" applyFont="1" applyFill="1" applyBorder="1" applyAlignment="1" applyProtection="1">
      <alignment horizontal="left" vertical="top" wrapText="1"/>
      <protection/>
    </xf>
    <xf numFmtId="164" fontId="8" fillId="36" borderId="10" xfId="0" applyNumberFormat="1" applyFont="1" applyFill="1" applyBorder="1" applyAlignment="1" applyProtection="1">
      <alignment vertical="center" wrapText="1"/>
      <protection/>
    </xf>
    <xf numFmtId="164" fontId="8" fillId="36" borderId="53" xfId="0" applyNumberFormat="1" applyFont="1" applyFill="1" applyBorder="1" applyAlignment="1" applyProtection="1">
      <alignment vertical="center" wrapText="1"/>
      <protection/>
    </xf>
    <xf numFmtId="164" fontId="8"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8" borderId="54" xfId="0" applyFont="1" applyFill="1" applyBorder="1" applyAlignment="1" applyProtection="1">
      <alignment vertical="center"/>
      <protection/>
    </xf>
    <xf numFmtId="164" fontId="23" fillId="36" borderId="55" xfId="0" applyNumberFormat="1" applyFont="1" applyFill="1" applyBorder="1" applyAlignment="1" applyProtection="1">
      <alignment horizontal="left" vertical="center"/>
      <protection/>
    </xf>
    <xf numFmtId="164" fontId="8" fillId="36" borderId="56" xfId="0" applyNumberFormat="1" applyFont="1" applyFill="1" applyBorder="1" applyAlignment="1" applyProtection="1">
      <alignment vertical="center" wrapText="1"/>
      <protection/>
    </xf>
    <xf numFmtId="164" fontId="8" fillId="36" borderId="29" xfId="0" applyNumberFormat="1" applyFont="1" applyFill="1" applyBorder="1" applyAlignment="1" applyProtection="1">
      <alignment vertical="center" wrapText="1"/>
      <protection/>
    </xf>
    <xf numFmtId="0" fontId="13" fillId="36" borderId="23" xfId="0" applyFont="1" applyFill="1" applyBorder="1" applyAlignment="1" applyProtection="1">
      <alignment horizontal="right" vertical="center" wrapText="1"/>
      <protection/>
    </xf>
    <xf numFmtId="4" fontId="8" fillId="36" borderId="20" xfId="0" applyNumberFormat="1" applyFont="1" applyFill="1" applyBorder="1" applyAlignment="1" applyProtection="1">
      <alignment horizontal="right" vertical="center" wrapText="1" indent="2"/>
      <protection/>
    </xf>
    <xf numFmtId="175" fontId="8" fillId="36" borderId="46" xfId="0" applyNumberFormat="1" applyFont="1" applyFill="1" applyBorder="1" applyAlignment="1" applyProtection="1">
      <alignment horizontal="right" vertical="center"/>
      <protection/>
    </xf>
    <xf numFmtId="175" fontId="8" fillId="36" borderId="45" xfId="0" applyNumberFormat="1" applyFont="1" applyFill="1" applyBorder="1" applyAlignment="1" applyProtection="1">
      <alignment horizontal="right" vertical="center"/>
      <protection/>
    </xf>
    <xf numFmtId="0" fontId="14" fillId="36" borderId="15" xfId="0" applyFont="1" applyFill="1" applyBorder="1" applyAlignment="1" applyProtection="1">
      <alignment horizontal="right" vertical="center" wrapText="1"/>
      <protection/>
    </xf>
    <xf numFmtId="0" fontId="14" fillId="36" borderId="30" xfId="0" applyFont="1" applyFill="1" applyBorder="1" applyAlignment="1" applyProtection="1">
      <alignment horizontal="right" vertical="center"/>
      <protection/>
    </xf>
    <xf numFmtId="0" fontId="14" fillId="36" borderId="39" xfId="0" applyFont="1" applyFill="1" applyBorder="1" applyAlignment="1" applyProtection="1">
      <alignment horizontal="right" vertical="center"/>
      <protection/>
    </xf>
    <xf numFmtId="175" fontId="8" fillId="36" borderId="20" xfId="0" applyNumberFormat="1" applyFont="1" applyFill="1" applyBorder="1" applyAlignment="1" applyProtection="1">
      <alignment horizontal="right" vertical="center" wrapText="1"/>
      <protection/>
    </xf>
    <xf numFmtId="175" fontId="8" fillId="36" borderId="30" xfId="0" applyNumberFormat="1" applyFont="1" applyFill="1" applyBorder="1" applyAlignment="1" applyProtection="1">
      <alignment horizontal="right" vertical="center" wrapText="1"/>
      <protection/>
    </xf>
    <xf numFmtId="175" fontId="8" fillId="36" borderId="21" xfId="0" applyNumberFormat="1" applyFont="1" applyFill="1" applyBorder="1" applyAlignment="1" applyProtection="1">
      <alignment vertical="center" wrapText="1"/>
      <protection/>
    </xf>
    <xf numFmtId="175" fontId="8" fillId="36" borderId="26" xfId="0" applyNumberFormat="1" applyFont="1" applyFill="1" applyBorder="1" applyAlignment="1" applyProtection="1">
      <alignment vertical="center" wrapText="1"/>
      <protection/>
    </xf>
    <xf numFmtId="175" fontId="8" fillId="36" borderId="27" xfId="0" applyNumberFormat="1" applyFont="1" applyFill="1" applyBorder="1" applyAlignment="1" applyProtection="1">
      <alignment vertical="center" wrapText="1"/>
      <protection/>
    </xf>
    <xf numFmtId="175" fontId="8" fillId="36" borderId="24" xfId="0" applyNumberFormat="1" applyFont="1" applyFill="1" applyBorder="1" applyAlignment="1" applyProtection="1">
      <alignment horizontal="right" vertical="center" wrapText="1"/>
      <protection/>
    </xf>
    <xf numFmtId="175" fontId="8" fillId="36" borderId="35" xfId="0" applyNumberFormat="1" applyFont="1" applyFill="1" applyBorder="1" applyAlignment="1" applyProtection="1">
      <alignment horizontal="right" vertical="center" wrapText="1"/>
      <protection/>
    </xf>
    <xf numFmtId="4" fontId="8" fillId="36" borderId="46" xfId="0" applyNumberFormat="1" applyFont="1" applyFill="1" applyBorder="1" applyAlignment="1" applyProtection="1">
      <alignment horizontal="right" vertical="center" wrapText="1" indent="2"/>
      <protection/>
    </xf>
    <xf numFmtId="0" fontId="8" fillId="36" borderId="29" xfId="0" applyFont="1" applyFill="1" applyBorder="1" applyAlignment="1" applyProtection="1">
      <alignment horizontal="right" vertical="center"/>
      <protection/>
    </xf>
    <xf numFmtId="0" fontId="14" fillId="36" borderId="30" xfId="0" applyFont="1" applyFill="1" applyBorder="1" applyAlignment="1" applyProtection="1">
      <alignment horizontal="center" vertical="top" wrapText="1"/>
      <protection/>
    </xf>
    <xf numFmtId="0" fontId="7" fillId="38" borderId="12" xfId="0" applyFont="1" applyFill="1" applyBorder="1" applyAlignment="1" applyProtection="1">
      <alignment vertical="center" wrapText="1"/>
      <protection/>
    </xf>
    <xf numFmtId="0" fontId="7" fillId="38" borderId="57" xfId="0" applyFont="1" applyFill="1" applyBorder="1" applyAlignment="1" applyProtection="1">
      <alignment horizontal="center" vertical="center"/>
      <protection/>
    </xf>
    <xf numFmtId="0" fontId="7" fillId="38" borderId="32" xfId="0" applyFont="1" applyFill="1" applyBorder="1" applyAlignment="1" applyProtection="1">
      <alignment vertical="center" wrapText="1"/>
      <protection/>
    </xf>
    <xf numFmtId="0" fontId="7" fillId="38" borderId="36" xfId="0" applyFont="1" applyFill="1" applyBorder="1" applyAlignment="1" applyProtection="1">
      <alignment vertical="center" wrapText="1"/>
      <protection/>
    </xf>
    <xf numFmtId="0" fontId="7" fillId="38" borderId="58" xfId="0" applyFont="1" applyFill="1" applyBorder="1" applyAlignment="1" applyProtection="1">
      <alignment horizontal="center" vertical="center" wrapText="1"/>
      <protection/>
    </xf>
    <xf numFmtId="0" fontId="7" fillId="38" borderId="59" xfId="0" applyFont="1" applyFill="1" applyBorder="1" applyAlignment="1" applyProtection="1">
      <alignment horizontal="center" vertical="center" wrapText="1"/>
      <protection/>
    </xf>
    <xf numFmtId="0" fontId="13" fillId="38" borderId="36" xfId="0" applyFont="1" applyFill="1" applyBorder="1" applyAlignment="1">
      <alignment vertical="center"/>
    </xf>
    <xf numFmtId="0" fontId="13" fillId="38" borderId="60" xfId="0" applyFont="1" applyFill="1" applyBorder="1" applyAlignment="1" applyProtection="1">
      <alignment vertical="center" wrapText="1"/>
      <protection/>
    </xf>
    <xf numFmtId="0" fontId="41" fillId="0" borderId="0" xfId="0" applyFont="1" applyAlignment="1" applyProtection="1">
      <alignment horizontal="right"/>
      <protection/>
    </xf>
    <xf numFmtId="164" fontId="44" fillId="0" borderId="24" xfId="0" applyNumberFormat="1" applyFont="1" applyFill="1" applyBorder="1" applyAlignment="1" applyProtection="1">
      <alignment horizontal="left" vertical="center" indent="1"/>
      <protection locked="0"/>
    </xf>
    <xf numFmtId="164" fontId="44" fillId="0" borderId="25" xfId="0" applyNumberFormat="1" applyFont="1" applyFill="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8" borderId="24" xfId="0" applyFont="1" applyFill="1" applyBorder="1" applyAlignment="1" applyProtection="1">
      <alignment horizontal="center" vertical="center"/>
      <protection/>
    </xf>
    <xf numFmtId="0" fontId="13" fillId="38" borderId="31" xfId="0" applyFont="1" applyFill="1" applyBorder="1" applyAlignment="1" applyProtection="1">
      <alignment horizontal="left" vertical="center" wrapText="1"/>
      <protection/>
    </xf>
    <xf numFmtId="0" fontId="13" fillId="38" borderId="64" xfId="0" applyFont="1" applyFill="1" applyBorder="1" applyAlignment="1" applyProtection="1">
      <alignment horizontal="center" vertical="center" wrapText="1"/>
      <protection/>
    </xf>
    <xf numFmtId="0" fontId="13" fillId="38" borderId="54" xfId="0" applyFont="1" applyFill="1" applyBorder="1" applyAlignment="1" applyProtection="1">
      <alignment horizontal="left" vertical="center" wrapText="1"/>
      <protection/>
    </xf>
    <xf numFmtId="0" fontId="12" fillId="38" borderId="35" xfId="0" applyFont="1" applyFill="1" applyBorder="1" applyAlignment="1" applyProtection="1">
      <alignment horizontal="center" vertical="center" wrapText="1"/>
      <protection/>
    </xf>
    <xf numFmtId="0" fontId="12" fillId="38" borderId="11" xfId="0" applyFont="1" applyFill="1" applyBorder="1" applyAlignment="1">
      <alignment horizontal="center" vertical="center" wrapText="1"/>
    </xf>
    <xf numFmtId="0" fontId="8" fillId="38" borderId="65"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8" fillId="38" borderId="66" xfId="0" applyFont="1" applyFill="1" applyBorder="1" applyAlignment="1" applyProtection="1">
      <alignment horizontal="left" vertical="center" wrapText="1" indent="1"/>
      <protection/>
    </xf>
    <xf numFmtId="0" fontId="8" fillId="38" borderId="67" xfId="0" applyFont="1" applyFill="1" applyBorder="1" applyAlignment="1" applyProtection="1">
      <alignment horizontal="left" vertical="center" wrapText="1" indent="1"/>
      <protection/>
    </xf>
    <xf numFmtId="0" fontId="8" fillId="38" borderId="10"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8" fillId="38" borderId="0" xfId="0" applyFont="1" applyFill="1" applyBorder="1" applyAlignment="1" applyProtection="1">
      <alignment horizontal="left" vertical="center" wrapText="1" indent="1"/>
      <protection/>
    </xf>
    <xf numFmtId="0" fontId="8" fillId="38" borderId="23" xfId="0" applyFont="1" applyFill="1" applyBorder="1" applyAlignment="1" applyProtection="1">
      <alignment horizontal="left" vertical="center" wrapText="1" indent="1"/>
      <protection/>
    </xf>
    <xf numFmtId="0" fontId="13" fillId="38" borderId="68" xfId="0" applyFont="1" applyFill="1" applyBorder="1" applyAlignment="1" applyProtection="1">
      <alignment horizontal="center" vertical="center" wrapTex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wrapText="1"/>
      <protection/>
    </xf>
    <xf numFmtId="2" fontId="14" fillId="38" borderId="39" xfId="0" applyNumberFormat="1" applyFont="1" applyFill="1" applyBorder="1" applyAlignment="1" applyProtection="1">
      <alignment horizontal="left" wrapText="1"/>
      <protection/>
    </xf>
    <xf numFmtId="0" fontId="10" fillId="38" borderId="14" xfId="0" applyFont="1" applyFill="1" applyBorder="1" applyAlignment="1" applyProtection="1">
      <alignment horizontal="right" vertical="center" wrapText="1" indent="1"/>
      <protection/>
    </xf>
    <xf numFmtId="0" fontId="10" fillId="38" borderId="15" xfId="0" applyFont="1" applyFill="1" applyBorder="1" applyAlignment="1" applyProtection="1">
      <alignment horizontal="right" vertical="center" wrapText="1" indent="1"/>
      <protection/>
    </xf>
    <xf numFmtId="0" fontId="10" fillId="38" borderId="29" xfId="0" applyFont="1" applyFill="1" applyBorder="1" applyAlignment="1" applyProtection="1">
      <alignment horizontal="right" vertical="center" wrapText="1" indent="1"/>
      <protection/>
    </xf>
    <xf numFmtId="0" fontId="4" fillId="38" borderId="50" xfId="0" applyFont="1" applyFill="1" applyBorder="1" applyAlignment="1" applyProtection="1">
      <alignment horizontal="right" vertical="center" wrapText="1" indent="1"/>
      <protection/>
    </xf>
    <xf numFmtId="0" fontId="4" fillId="38" borderId="0" xfId="0" applyFont="1" applyFill="1" applyBorder="1" applyAlignment="1" applyProtection="1">
      <alignment horizontal="right" vertical="center" wrapText="1" indent="1"/>
      <protection/>
    </xf>
    <xf numFmtId="0" fontId="4"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7" fillId="39" borderId="40" xfId="0" applyFont="1" applyFill="1" applyBorder="1" applyAlignment="1" applyProtection="1">
      <alignment horizontal="center" vertical="center" wrapText="1"/>
      <protection/>
    </xf>
    <xf numFmtId="0" fontId="17" fillId="38" borderId="15" xfId="0" applyFont="1" applyFill="1" applyBorder="1" applyAlignment="1" applyProtection="1">
      <alignment horizontal="right"/>
      <protection/>
    </xf>
    <xf numFmtId="0" fontId="14" fillId="38" borderId="15" xfId="0" applyFont="1" applyFill="1" applyBorder="1" applyAlignment="1" applyProtection="1">
      <alignment horizontal="right"/>
      <protection/>
    </xf>
    <xf numFmtId="175" fontId="14" fillId="38" borderId="16" xfId="0" applyNumberFormat="1" applyFont="1" applyFill="1" applyBorder="1" applyAlignment="1" applyProtection="1">
      <alignment horizontal="right" wrapText="1"/>
      <protection/>
    </xf>
    <xf numFmtId="175" fontId="15" fillId="35" borderId="20" xfId="0" applyNumberFormat="1" applyFont="1" applyFill="1" applyBorder="1" applyAlignment="1" applyProtection="1">
      <alignment horizontal="right" vertical="center"/>
      <protection/>
    </xf>
    <xf numFmtId="175" fontId="15" fillId="35" borderId="49" xfId="0" applyNumberFormat="1" applyFont="1" applyFill="1" applyBorder="1" applyAlignment="1" applyProtection="1">
      <alignment horizontal="right" vertical="center"/>
      <protection/>
    </xf>
    <xf numFmtId="0" fontId="16" fillId="35" borderId="31" xfId="0" applyFont="1" applyFill="1" applyBorder="1" applyAlignment="1" applyProtection="1">
      <alignment horizontal="left" vertical="center"/>
      <protection/>
    </xf>
    <xf numFmtId="190" fontId="28" fillId="35" borderId="69" xfId="0" applyNumberFormat="1" applyFont="1" applyFill="1" applyBorder="1" applyAlignment="1" applyProtection="1">
      <alignment horizontal="center" vertical="center" wrapText="1"/>
      <protection/>
    </xf>
    <xf numFmtId="44" fontId="15" fillId="35" borderId="49" xfId="0" applyNumberFormat="1" applyFont="1" applyFill="1" applyBorder="1" applyAlignment="1" applyProtection="1">
      <alignment vertical="center"/>
      <protection/>
    </xf>
    <xf numFmtId="44" fontId="15" fillId="35" borderId="49" xfId="0" applyNumberFormat="1" applyFont="1" applyFill="1" applyBorder="1" applyAlignment="1" applyProtection="1">
      <alignment vertical="center" wrapText="1"/>
      <protection/>
    </xf>
    <xf numFmtId="44" fontId="15" fillId="35" borderId="41" xfId="0" applyNumberFormat="1" applyFont="1" applyFill="1" applyBorder="1" applyAlignment="1" applyProtection="1">
      <alignment vertical="center" wrapText="1"/>
      <protection/>
    </xf>
    <xf numFmtId="197" fontId="15" fillId="35" borderId="18" xfId="52" applyNumberFormat="1" applyFont="1" applyFill="1" applyBorder="1" applyAlignment="1" applyProtection="1">
      <alignment horizontal="right" vertical="center" wrapText="1" indent="1"/>
      <protection/>
    </xf>
    <xf numFmtId="4" fontId="42" fillId="0" borderId="70" xfId="0" applyNumberFormat="1" applyFont="1" applyFill="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75" fontId="42" fillId="0" borderId="20" xfId="0" applyNumberFormat="1" applyFont="1" applyBorder="1" applyAlignment="1" applyProtection="1">
      <alignment horizontal="right" vertical="center" wrapText="1"/>
      <protection locked="0"/>
    </xf>
    <xf numFmtId="175" fontId="42" fillId="0" borderId="72" xfId="0" applyNumberFormat="1" applyFont="1" applyBorder="1" applyAlignment="1" applyProtection="1">
      <alignment vertical="center" wrapText="1"/>
      <protection locked="0"/>
    </xf>
    <xf numFmtId="175" fontId="42" fillId="0" borderId="35"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176"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176" fontId="42" fillId="0" borderId="20" xfId="0" applyNumberFormat="1" applyFont="1" applyFill="1" applyBorder="1" applyAlignment="1" applyProtection="1">
      <alignment horizontal="center" vertical="center" wrapText="1"/>
      <protection locked="0"/>
    </xf>
    <xf numFmtId="176" fontId="42" fillId="0" borderId="35" xfId="0" applyNumberFormat="1" applyFont="1" applyFill="1" applyBorder="1" applyAlignment="1" applyProtection="1">
      <alignment horizontal="center" vertical="center" wrapText="1"/>
      <protection locked="0"/>
    </xf>
    <xf numFmtId="176"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189" fontId="42" fillId="0" borderId="12" xfId="0" applyNumberFormat="1" applyFont="1" applyBorder="1" applyAlignment="1" applyProtection="1">
      <alignment horizontal="center" vertical="center"/>
      <protection locked="0"/>
    </xf>
    <xf numFmtId="182"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0" fontId="42" fillId="0" borderId="47" xfId="0" applyFont="1" applyBorder="1" applyAlignment="1" applyProtection="1">
      <alignment horizontal="left" vertical="center"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189" fontId="42" fillId="0" borderId="54" xfId="0" applyNumberFormat="1" applyFont="1" applyBorder="1" applyAlignment="1" applyProtection="1">
      <alignment horizontal="center" vertical="center"/>
      <protection locked="0"/>
    </xf>
    <xf numFmtId="182"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165" fontId="42" fillId="0" borderId="55" xfId="0" applyNumberFormat="1" applyFont="1" applyBorder="1" applyAlignment="1" applyProtection="1">
      <alignment horizontal="center" vertical="center"/>
      <protection locked="0"/>
    </xf>
    <xf numFmtId="165" fontId="42" fillId="0" borderId="11" xfId="0" applyNumberFormat="1" applyFont="1" applyBorder="1" applyAlignment="1" applyProtection="1">
      <alignment horizontal="center" vertical="center"/>
      <protection/>
    </xf>
    <xf numFmtId="189" fontId="42" fillId="0" borderId="32" xfId="0" applyNumberFormat="1" applyFont="1" applyBorder="1" applyAlignment="1" applyProtection="1">
      <alignment horizontal="center" vertical="center"/>
      <protection locked="0"/>
    </xf>
    <xf numFmtId="182"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8" borderId="19" xfId="0" applyFont="1" applyFill="1" applyBorder="1" applyAlignment="1" applyProtection="1">
      <alignment vertical="top" wrapText="1"/>
      <protection/>
    </xf>
    <xf numFmtId="0" fontId="7" fillId="38" borderId="20" xfId="0" applyFont="1" applyFill="1" applyBorder="1" applyAlignment="1" applyProtection="1">
      <alignment vertical="top" wrapText="1"/>
      <protection/>
    </xf>
    <xf numFmtId="0" fontId="33" fillId="38" borderId="20" xfId="0" applyFont="1" applyFill="1" applyBorder="1" applyAlignment="1" applyProtection="1">
      <alignment horizontal="center" vertical="top" wrapText="1"/>
      <protection/>
    </xf>
    <xf numFmtId="0" fontId="7" fillId="38" borderId="21" xfId="0" applyFont="1" applyFill="1" applyBorder="1" applyAlignment="1" applyProtection="1">
      <alignment vertical="top" wrapText="1"/>
      <protection/>
    </xf>
    <xf numFmtId="0" fontId="13" fillId="38" borderId="28" xfId="0" applyFont="1" applyFill="1" applyBorder="1" applyAlignment="1" applyProtection="1">
      <alignment horizontal="center" vertical="top" wrapText="1"/>
      <protection/>
    </xf>
    <xf numFmtId="0" fontId="13" fillId="38" borderId="51" xfId="0" applyFont="1" applyFill="1" applyBorder="1" applyAlignment="1" applyProtection="1">
      <alignment horizontal="center" vertical="top" wrapText="1"/>
      <protection/>
    </xf>
    <xf numFmtId="0" fontId="13" fillId="38" borderId="39" xfId="0" applyFont="1" applyFill="1" applyBorder="1" applyAlignment="1" applyProtection="1">
      <alignment horizontal="center" vertical="top" wrapText="1"/>
      <protection/>
    </xf>
    <xf numFmtId="0" fontId="15" fillId="38" borderId="14" xfId="0" applyFont="1" applyFill="1" applyBorder="1" applyAlignment="1" applyProtection="1">
      <alignment vertical="center" wrapText="1"/>
      <protection/>
    </xf>
    <xf numFmtId="0" fontId="16" fillId="38" borderId="15"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vertical="center"/>
      <protection/>
    </xf>
    <xf numFmtId="175" fontId="14" fillId="38" borderId="15" xfId="0" applyNumberFormat="1" applyFont="1" applyFill="1" applyBorder="1" applyAlignment="1">
      <alignment horizontal="right" vertical="center"/>
    </xf>
    <xf numFmtId="175" fontId="14" fillId="38" borderId="16" xfId="0" applyNumberFormat="1" applyFont="1" applyFill="1" applyBorder="1" applyAlignment="1">
      <alignment horizontal="right" vertical="center"/>
    </xf>
    <xf numFmtId="44" fontId="16" fillId="35" borderId="20" xfId="0" applyNumberFormat="1" applyFont="1" applyFill="1" applyBorder="1" applyAlignment="1" applyProtection="1">
      <alignment vertical="center" wrapText="1"/>
      <protection/>
    </xf>
    <xf numFmtId="44" fontId="16" fillId="35" borderId="41" xfId="0" applyNumberFormat="1" applyFont="1" applyFill="1" applyBorder="1" applyAlignment="1" applyProtection="1">
      <alignment vertical="center" wrapText="1"/>
      <protection/>
    </xf>
    <xf numFmtId="0" fontId="7" fillId="39" borderId="40" xfId="0" applyFont="1" applyFill="1" applyBorder="1" applyAlignment="1" applyProtection="1">
      <alignment horizontal="left" vertical="center"/>
      <protection/>
    </xf>
    <xf numFmtId="187" fontId="8" fillId="36" borderId="23" xfId="0" applyNumberFormat="1" applyFont="1" applyFill="1" applyBorder="1" applyAlignment="1" applyProtection="1">
      <alignment horizontal="right" vertical="center" wrapText="1" indent="4"/>
      <protection/>
    </xf>
    <xf numFmtId="0" fontId="42" fillId="40" borderId="20" xfId="0" applyFont="1" applyFill="1" applyBorder="1" applyAlignment="1" applyProtection="1">
      <alignment horizontal="right" vertical="center"/>
      <protection locked="0"/>
    </xf>
    <xf numFmtId="0" fontId="46" fillId="0" borderId="61" xfId="0" applyFont="1" applyFill="1" applyBorder="1" applyAlignment="1" applyProtection="1">
      <alignment horizontal="left" vertical="center" indent="1"/>
      <protection locked="0"/>
    </xf>
    <xf numFmtId="9" fontId="46" fillId="0" borderId="62" xfId="0" applyNumberFormat="1" applyFont="1" applyBorder="1" applyAlignment="1" applyProtection="1">
      <alignment horizontal="left" vertical="center" indent="1"/>
      <protection locked="0"/>
    </xf>
    <xf numFmtId="0" fontId="47" fillId="0" borderId="62" xfId="0" applyFont="1" applyBorder="1" applyAlignment="1" applyProtection="1">
      <alignment horizontal="left" vertical="center" indent="1"/>
      <protection locked="0"/>
    </xf>
    <xf numFmtId="0" fontId="46" fillId="0" borderId="48" xfId="0" applyFont="1" applyFill="1" applyBorder="1" applyAlignment="1" applyProtection="1">
      <alignment horizontal="left" vertical="center" wrapText="1" indent="1"/>
      <protection locked="0"/>
    </xf>
    <xf numFmtId="0" fontId="13"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20" fontId="24" fillId="34" borderId="0" xfId="0" applyNumberFormat="1" applyFont="1" applyFill="1" applyBorder="1" applyAlignment="1" applyProtection="1">
      <alignment horizontal="left" wrapText="1"/>
      <protection/>
    </xf>
    <xf numFmtId="20" fontId="23" fillId="34" borderId="0" xfId="0" applyNumberFormat="1" applyFont="1" applyFill="1" applyBorder="1" applyAlignment="1" applyProtection="1">
      <alignment horizontal="left" wrapText="1"/>
      <protection/>
    </xf>
    <xf numFmtId="0" fontId="7"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7" fillId="38" borderId="42" xfId="0" applyFont="1" applyFill="1" applyBorder="1" applyAlignment="1" applyProtection="1">
      <alignment vertical="center" wrapText="1"/>
      <protection/>
    </xf>
    <xf numFmtId="0" fontId="20" fillId="38" borderId="74"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164" fontId="44" fillId="0" borderId="73" xfId="0" applyNumberFormat="1" applyFont="1" applyFill="1" applyBorder="1" applyAlignment="1" applyProtection="1">
      <alignment horizontal="left" vertical="center" wrapText="1" indent="1"/>
      <protection locked="0"/>
    </xf>
    <xf numFmtId="164" fontId="44" fillId="0" borderId="75" xfId="0" applyNumberFormat="1" applyFont="1" applyFill="1" applyBorder="1" applyAlignment="1" applyProtection="1">
      <alignment horizontal="left" vertical="center" wrapText="1" indent="1"/>
      <protection locked="0"/>
    </xf>
    <xf numFmtId="164" fontId="44" fillId="0" borderId="61" xfId="0" applyNumberFormat="1" applyFont="1" applyFill="1" applyBorder="1" applyAlignment="1" applyProtection="1">
      <alignment horizontal="left" vertical="center" wrapText="1" indent="1"/>
      <protection locked="0"/>
    </xf>
    <xf numFmtId="0" fontId="7" fillId="38" borderId="13" xfId="0" applyFont="1" applyFill="1" applyBorder="1" applyAlignment="1" applyProtection="1">
      <alignment vertical="center" wrapText="1"/>
      <protection/>
    </xf>
    <xf numFmtId="0" fontId="20"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164" fontId="23" fillId="36" borderId="76" xfId="0" applyNumberFormat="1" applyFont="1" applyFill="1" applyBorder="1" applyAlignment="1" applyProtection="1">
      <alignment vertical="center" wrapText="1"/>
      <protection/>
    </xf>
    <xf numFmtId="0" fontId="23" fillId="36" borderId="74" xfId="0" applyFont="1" applyFill="1" applyBorder="1" applyAlignment="1">
      <alignment vertical="center" wrapText="1"/>
    </xf>
    <xf numFmtId="0" fontId="23" fillId="36" borderId="62" xfId="0" applyFont="1" applyFill="1" applyBorder="1" applyAlignment="1">
      <alignment vertical="center" wrapText="1"/>
    </xf>
    <xf numFmtId="0" fontId="7" fillId="39" borderId="50" xfId="0" applyFont="1" applyFill="1" applyBorder="1" applyAlignment="1" applyProtection="1">
      <alignment horizontal="left" vertical="center" wrapText="1"/>
      <protection/>
    </xf>
    <xf numFmtId="0" fontId="9" fillId="39" borderId="0" xfId="0" applyFont="1" applyFill="1" applyBorder="1" applyAlignment="1" applyProtection="1">
      <alignment horizontal="left" vertical="center" wrapText="1"/>
      <protection/>
    </xf>
    <xf numFmtId="0" fontId="9" fillId="39" borderId="23" xfId="0" applyFont="1" applyFill="1" applyBorder="1" applyAlignment="1" applyProtection="1">
      <alignment horizontal="left" vertical="center" wrapText="1"/>
      <protection/>
    </xf>
    <xf numFmtId="0" fontId="13" fillId="38" borderId="66" xfId="0" applyFont="1" applyFill="1" applyBorder="1" applyAlignment="1" applyProtection="1">
      <alignment horizontal="left" vertical="center" wrapText="1"/>
      <protection/>
    </xf>
    <xf numFmtId="0" fontId="13" fillId="38" borderId="67" xfId="0" applyFont="1" applyFill="1" applyBorder="1" applyAlignment="1" applyProtection="1">
      <alignment horizontal="left" vertical="center" wrapText="1"/>
      <protection/>
    </xf>
    <xf numFmtId="0" fontId="13" fillId="38" borderId="10" xfId="0" applyFont="1" applyFill="1" applyBorder="1" applyAlignment="1" applyProtection="1">
      <alignment horizontal="left" vertical="center" wrapText="1"/>
      <protection/>
    </xf>
    <xf numFmtId="0" fontId="7" fillId="39" borderId="66" xfId="0" applyFont="1" applyFill="1" applyBorder="1" applyAlignment="1" applyProtection="1">
      <alignment horizontal="left" vertical="center" wrapText="1"/>
      <protection/>
    </xf>
    <xf numFmtId="0" fontId="7" fillId="39" borderId="67" xfId="0" applyFont="1" applyFill="1" applyBorder="1" applyAlignment="1" applyProtection="1">
      <alignment horizontal="left" vertical="center" wrapText="1"/>
      <protection/>
    </xf>
    <xf numFmtId="0" fontId="7" fillId="39" borderId="68" xfId="0" applyFont="1" applyFill="1" applyBorder="1" applyAlignment="1" applyProtection="1">
      <alignment horizontal="left" vertical="center" wrapText="1"/>
      <protection/>
    </xf>
    <xf numFmtId="0" fontId="13" fillId="38" borderId="34" xfId="0" applyFont="1" applyFill="1" applyBorder="1" applyAlignment="1" applyProtection="1">
      <alignment horizontal="center" vertical="center" wrapText="1"/>
      <protection/>
    </xf>
    <xf numFmtId="0" fontId="7"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39" borderId="40" xfId="0" applyFont="1" applyFill="1" applyBorder="1" applyAlignment="1" applyProtection="1">
      <alignment vertical="center" wrapText="1"/>
      <protection/>
    </xf>
    <xf numFmtId="0" fontId="9" fillId="39" borderId="18" xfId="0" applyFont="1" applyFill="1" applyBorder="1" applyAlignment="1" applyProtection="1">
      <alignment vertical="center" wrapText="1"/>
      <protection/>
    </xf>
    <xf numFmtId="0" fontId="9" fillId="39" borderId="52" xfId="0" applyFont="1" applyFill="1" applyBorder="1" applyAlignment="1" applyProtection="1">
      <alignment vertical="center" wrapText="1"/>
      <protection/>
    </xf>
    <xf numFmtId="0" fontId="16" fillId="35" borderId="50" xfId="0" applyFont="1" applyFill="1" applyBorder="1" applyAlignment="1" applyProtection="1">
      <alignment horizontal="left" vertical="center" wrapText="1"/>
      <protection/>
    </xf>
    <xf numFmtId="0" fontId="32" fillId="35" borderId="0" xfId="0" applyFont="1" applyFill="1" applyBorder="1" applyAlignment="1" applyProtection="1">
      <alignment horizontal="left" vertical="center" wrapText="1"/>
      <protection/>
    </xf>
    <xf numFmtId="0" fontId="32" fillId="35" borderId="23" xfId="0" applyFont="1" applyFill="1" applyBorder="1" applyAlignment="1" applyProtection="1">
      <alignment horizontal="left" vertical="center" wrapText="1"/>
      <protection/>
    </xf>
    <xf numFmtId="0" fontId="8"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8" fillId="38" borderId="78" xfId="0" applyFont="1" applyFill="1" applyBorder="1" applyAlignment="1" applyProtection="1">
      <alignment horizontal="left" vertical="center" wrapText="1" indent="1"/>
      <protection/>
    </xf>
    <xf numFmtId="0" fontId="8" fillId="38" borderId="37"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7"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26" fillId="34" borderId="0" xfId="0" applyNumberFormat="1" applyFont="1" applyFill="1" applyBorder="1" applyAlignment="1" applyProtection="1">
      <alignment horizontal="left" vertical="center" wrapText="1"/>
      <protection/>
    </xf>
    <xf numFmtId="0" fontId="8" fillId="36" borderId="23" xfId="0" applyFont="1" applyFill="1" applyBorder="1" applyAlignment="1" applyProtection="1">
      <alignment horizontal="right" vertical="center"/>
      <protection/>
    </xf>
    <xf numFmtId="0" fontId="8" fillId="36" borderId="29" xfId="0" applyFont="1" applyFill="1" applyBorder="1" applyAlignment="1" applyProtection="1">
      <alignment horizontal="right" vertical="center"/>
      <protection/>
    </xf>
    <xf numFmtId="0" fontId="16" fillId="35" borderId="40" xfId="0" applyFont="1" applyFill="1" applyBorder="1" applyAlignment="1" applyProtection="1">
      <alignment horizontal="right" vertical="center"/>
      <protection/>
    </xf>
    <xf numFmtId="0" fontId="0" fillId="35" borderId="18" xfId="0" applyFill="1" applyBorder="1" applyAlignment="1">
      <alignment/>
    </xf>
    <xf numFmtId="0" fontId="0" fillId="35" borderId="52" xfId="0" applyFill="1" applyBorder="1" applyAlignment="1">
      <alignment/>
    </xf>
    <xf numFmtId="0" fontId="13" fillId="38" borderId="69" xfId="0" applyFont="1" applyFill="1" applyBorder="1" applyAlignment="1" applyProtection="1">
      <alignment horizontal="center" vertical="top" wrapText="1"/>
      <protection/>
    </xf>
    <xf numFmtId="0" fontId="13" fillId="38" borderId="23" xfId="0" applyFont="1" applyFill="1" applyBorder="1" applyAlignment="1" applyProtection="1">
      <alignment horizontal="center" vertical="top" wrapText="1"/>
      <protection/>
    </xf>
    <xf numFmtId="0" fontId="7"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164" fontId="23" fillId="36" borderId="55" xfId="0" applyNumberFormat="1" applyFont="1" applyFill="1" applyBorder="1" applyAlignment="1" applyProtection="1">
      <alignment vertical="center"/>
      <protection/>
    </xf>
    <xf numFmtId="0" fontId="23" fillId="36" borderId="67" xfId="0" applyFont="1" applyFill="1" applyBorder="1" applyAlignment="1">
      <alignment vertical="center"/>
    </xf>
    <xf numFmtId="0" fontId="23" fillId="36" borderId="68" xfId="0" applyFont="1" applyFill="1" applyBorder="1" applyAlignment="1">
      <alignment vertical="center"/>
    </xf>
    <xf numFmtId="0" fontId="23" fillId="36" borderId="74" xfId="0" applyFont="1" applyFill="1" applyBorder="1" applyAlignment="1">
      <alignment vertical="center"/>
    </xf>
    <xf numFmtId="0" fontId="23" fillId="36" borderId="62" xfId="0" applyFont="1" applyFill="1" applyBorder="1" applyAlignment="1">
      <alignment vertical="center"/>
    </xf>
    <xf numFmtId="0" fontId="7"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3" fillId="38" borderId="79" xfId="0" applyFont="1" applyFill="1" applyBorder="1" applyAlignment="1" applyProtection="1">
      <alignment horizontal="center" vertical="center" wrapText="1"/>
      <protection/>
    </xf>
    <xf numFmtId="0" fontId="13" fillId="38" borderId="52" xfId="0" applyFont="1" applyFill="1" applyBorder="1" applyAlignment="1" applyProtection="1">
      <alignment horizontal="center" vertical="center" wrapText="1"/>
      <protection/>
    </xf>
    <xf numFmtId="20" fontId="11"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164" fontId="13" fillId="42" borderId="40" xfId="0" applyNumberFormat="1" applyFont="1" applyFill="1" applyBorder="1" applyAlignment="1" applyProtection="1">
      <alignment horizontal="center" vertical="center" textRotation="90"/>
      <protection/>
    </xf>
    <xf numFmtId="0" fontId="3"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0" fontId="3" fillId="38" borderId="40" xfId="0" applyFont="1" applyFill="1" applyBorder="1" applyAlignment="1">
      <alignment horizontal="center" vertical="center" textRotation="90"/>
    </xf>
    <xf numFmtId="0" fontId="3" fillId="38" borderId="14" xfId="0" applyFont="1" applyFill="1" applyBorder="1" applyAlignment="1">
      <alignment horizontal="center" vertical="center" textRotation="90"/>
    </xf>
    <xf numFmtId="44" fontId="8" fillId="33" borderId="80" xfId="48"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164" fontId="44" fillId="0" borderId="76" xfId="0" applyNumberFormat="1" applyFont="1" applyFill="1" applyBorder="1" applyAlignment="1" applyProtection="1">
      <alignment vertical="center" wrapText="1"/>
      <protection locked="0"/>
    </xf>
    <xf numFmtId="0" fontId="44" fillId="0" borderId="74"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33" borderId="47" xfId="0" applyFont="1" applyFill="1" applyBorder="1" applyAlignment="1" applyProtection="1">
      <alignment horizontal="center" vertical="center"/>
      <protection/>
    </xf>
    <xf numFmtId="0" fontId="0" fillId="0" borderId="56" xfId="0" applyBorder="1" applyAlignment="1">
      <alignment/>
    </xf>
    <xf numFmtId="164" fontId="23" fillId="36" borderId="57" xfId="0" applyNumberFormat="1" applyFont="1" applyFill="1" applyBorder="1" applyAlignment="1" applyProtection="1">
      <alignment vertical="center"/>
      <protection/>
    </xf>
    <xf numFmtId="0" fontId="23" fillId="36" borderId="48" xfId="0" applyFont="1" applyFill="1" applyBorder="1" applyAlignment="1">
      <alignment vertical="center"/>
    </xf>
    <xf numFmtId="164" fontId="23" fillId="36" borderId="73" xfId="0" applyNumberFormat="1" applyFont="1" applyFill="1" applyBorder="1" applyAlignment="1" applyProtection="1">
      <alignment vertical="center" wrapText="1"/>
      <protection/>
    </xf>
    <xf numFmtId="0" fontId="23" fillId="36" borderId="75" xfId="0" applyFont="1" applyFill="1" applyBorder="1" applyAlignment="1">
      <alignment vertical="center"/>
    </xf>
    <xf numFmtId="0" fontId="23" fillId="36" borderId="61" xfId="0" applyFont="1" applyFill="1" applyBorder="1" applyAlignment="1">
      <alignment vertical="center"/>
    </xf>
    <xf numFmtId="0" fontId="26" fillId="34" borderId="0" xfId="0" applyFont="1" applyFill="1" applyBorder="1" applyAlignment="1" applyProtection="1">
      <alignment wrapText="1"/>
      <protection/>
    </xf>
    <xf numFmtId="0" fontId="11" fillId="0" borderId="0" xfId="0" applyFont="1" applyAlignment="1">
      <alignment wrapText="1"/>
    </xf>
    <xf numFmtId="0" fontId="16"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7"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23"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7" fillId="38" borderId="33" xfId="0" applyFont="1" applyFill="1" applyBorder="1" applyAlignment="1" applyProtection="1">
      <alignment vertical="center" wrapText="1"/>
      <protection/>
    </xf>
    <xf numFmtId="0" fontId="0" fillId="38" borderId="56" xfId="0" applyFill="1" applyBorder="1" applyAlignment="1">
      <alignment wrapText="1"/>
    </xf>
    <xf numFmtId="0" fontId="7" fillId="38" borderId="47" xfId="0" applyFont="1" applyFill="1" applyBorder="1" applyAlignment="1" applyProtection="1">
      <alignment horizontal="center" vertical="center"/>
      <protection/>
    </xf>
    <xf numFmtId="0" fontId="0" fillId="38" borderId="56" xfId="0" applyFill="1" applyBorder="1" applyAlignment="1">
      <alignment horizontal="center"/>
    </xf>
    <xf numFmtId="0" fontId="7"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8" borderId="14" xfId="0" applyFont="1" applyFill="1" applyBorder="1" applyAlignment="1" applyProtection="1">
      <alignment vertical="center" wrapText="1"/>
      <protection/>
    </xf>
    <xf numFmtId="0" fontId="0" fillId="38" borderId="29" xfId="0" applyFill="1" applyBorder="1" applyAlignment="1">
      <alignment wrapText="1"/>
    </xf>
    <xf numFmtId="164" fontId="23"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6" fillId="35" borderId="40"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2" xfId="0" applyFill="1" applyBorder="1" applyAlignment="1">
      <alignment horizontal="right" indent="1"/>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20" fillId="0" borderId="0" xfId="0" applyFont="1" applyFill="1" applyAlignment="1">
      <alignment vertical="top" wrapText="1"/>
    </xf>
    <xf numFmtId="0" fontId="20" fillId="0" borderId="67" xfId="0" applyFont="1" applyFill="1" applyBorder="1" applyAlignment="1" applyProtection="1">
      <alignment/>
      <protection locked="0"/>
    </xf>
    <xf numFmtId="0" fontId="9" fillId="0" borderId="0" xfId="0" applyFont="1" applyFill="1" applyAlignment="1">
      <alignment wrapText="1"/>
    </xf>
    <xf numFmtId="0" fontId="37"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164"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9" fillId="0" borderId="0" xfId="0" applyFont="1" applyFill="1" applyBorder="1" applyAlignment="1">
      <alignment horizontal="center" vertical="top"/>
    </xf>
    <xf numFmtId="0" fontId="20" fillId="0" borderId="67" xfId="0" applyFont="1" applyFill="1" applyBorder="1" applyAlignment="1" applyProtection="1">
      <alignment/>
      <protection/>
    </xf>
    <xf numFmtId="0" fontId="9" fillId="0" borderId="67" xfId="0" applyFont="1" applyFill="1" applyBorder="1" applyAlignment="1" applyProtection="1">
      <alignment/>
      <protection/>
    </xf>
    <xf numFmtId="0" fontId="9" fillId="0" borderId="67" xfId="0" applyFont="1" applyFill="1" applyBorder="1" applyAlignment="1" applyProtection="1">
      <alignment/>
      <protection locked="0"/>
    </xf>
    <xf numFmtId="0" fontId="37" fillId="0" borderId="78" xfId="0" applyFont="1" applyFill="1" applyBorder="1" applyAlignment="1">
      <alignment horizontal="center" vertical="top"/>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7" xfId="0" applyFont="1" applyFill="1" applyBorder="1" applyAlignment="1">
      <alignment/>
    </xf>
    <xf numFmtId="0" fontId="9" fillId="0" borderId="67"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67" xfId="0"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es%20administratifs\Ressources%20financi&#232;res\Frais%20aux%20intervenants\Mod&#232;le\Honoraires%20-%20onglets%20non%20utilis&#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noraires"/>
      <sheetName val="Honoraires (su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22">
      <selection activeCell="D29" sqref="D2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7" t="s">
        <v>172</v>
      </c>
      <c r="B4" s="318"/>
      <c r="C4" s="318"/>
      <c r="D4" s="318"/>
      <c r="E4" s="4"/>
      <c r="F4" s="4"/>
      <c r="G4" s="4"/>
      <c r="H4" s="4"/>
      <c r="I4" s="4"/>
      <c r="J4" s="4"/>
      <c r="K4" s="4"/>
      <c r="L4" s="4"/>
      <c r="M4" s="4"/>
      <c r="N4" s="4"/>
      <c r="O4" s="4"/>
      <c r="P4" s="4"/>
    </row>
    <row r="5" spans="1:16" ht="18.75" customHeight="1">
      <c r="A5" s="177" t="s">
        <v>0</v>
      </c>
      <c r="B5" s="186" t="s">
        <v>194</v>
      </c>
      <c r="C5" s="178" t="s">
        <v>16</v>
      </c>
      <c r="D5" s="187" t="s">
        <v>195</v>
      </c>
      <c r="E5" s="4"/>
      <c r="F5" s="4"/>
      <c r="G5" s="4"/>
      <c r="H5" s="4"/>
      <c r="I5" s="4"/>
      <c r="J5" s="4"/>
      <c r="K5" s="4"/>
      <c r="L5" s="4"/>
      <c r="M5" s="4"/>
      <c r="N5" s="4"/>
      <c r="O5" s="4"/>
      <c r="P5" s="4"/>
    </row>
    <row r="6" spans="1:16" ht="18.75" customHeight="1">
      <c r="A6" s="179" t="s">
        <v>1</v>
      </c>
      <c r="B6" s="319" t="s">
        <v>187</v>
      </c>
      <c r="C6" s="320"/>
      <c r="D6" s="321"/>
      <c r="E6" s="4"/>
      <c r="F6" s="4"/>
      <c r="G6" s="4"/>
      <c r="H6" s="4"/>
      <c r="I6" s="4"/>
      <c r="J6" s="4"/>
      <c r="K6" s="4"/>
      <c r="L6" s="4"/>
      <c r="M6" s="4"/>
      <c r="N6" s="4"/>
      <c r="O6" s="4"/>
      <c r="P6" s="4"/>
    </row>
    <row r="7" spans="1:16" ht="18.75" customHeight="1">
      <c r="A7" s="322" t="s">
        <v>96</v>
      </c>
      <c r="B7" s="323"/>
      <c r="C7" s="324"/>
      <c r="D7" s="303" t="s">
        <v>188</v>
      </c>
      <c r="E7" s="4"/>
      <c r="F7" s="4"/>
      <c r="G7" s="4"/>
      <c r="H7" s="4"/>
      <c r="I7" s="4"/>
      <c r="J7" s="4"/>
      <c r="K7" s="4"/>
      <c r="L7" s="4"/>
      <c r="M7" s="4"/>
      <c r="N7" s="4"/>
      <c r="O7" s="4"/>
      <c r="P7" s="4"/>
    </row>
    <row r="8" spans="1:16" ht="18.75" customHeight="1">
      <c r="A8" s="322" t="s">
        <v>171</v>
      </c>
      <c r="B8" s="325"/>
      <c r="C8" s="326"/>
      <c r="D8" s="304">
        <v>0.5</v>
      </c>
      <c r="E8" s="4"/>
      <c r="F8" s="4"/>
      <c r="G8" s="4"/>
      <c r="H8" s="4"/>
      <c r="I8" s="4"/>
      <c r="J8" s="4"/>
      <c r="K8" s="4"/>
      <c r="L8" s="4"/>
      <c r="M8" s="4"/>
      <c r="N8" s="4"/>
      <c r="O8" s="4"/>
      <c r="P8" s="4"/>
    </row>
    <row r="9" spans="1:16" ht="18.75" customHeight="1">
      <c r="A9" s="314" t="s">
        <v>170</v>
      </c>
      <c r="B9" s="315"/>
      <c r="C9" s="316"/>
      <c r="D9" s="305" t="s">
        <v>193</v>
      </c>
      <c r="E9" s="4"/>
      <c r="F9" s="4"/>
      <c r="G9" s="4"/>
      <c r="H9" s="4"/>
      <c r="I9" s="4"/>
      <c r="J9" s="4"/>
      <c r="K9" s="4"/>
      <c r="L9" s="4"/>
      <c r="M9" s="4"/>
      <c r="N9" s="4"/>
      <c r="O9" s="4"/>
      <c r="P9" s="4"/>
    </row>
    <row r="10" spans="1:16" ht="20.25" customHeight="1">
      <c r="A10" s="311" t="s">
        <v>110</v>
      </c>
      <c r="B10" s="312"/>
      <c r="C10" s="312"/>
      <c r="D10" s="313"/>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88" t="s">
        <v>186</v>
      </c>
      <c r="B12" s="189">
        <v>5</v>
      </c>
      <c r="C12" s="189" t="s">
        <v>184</v>
      </c>
      <c r="D12" s="190" t="s">
        <v>189</v>
      </c>
      <c r="E12" s="9"/>
      <c r="F12" s="4"/>
      <c r="G12" s="4"/>
      <c r="H12" s="4"/>
      <c r="I12" s="4"/>
      <c r="J12" s="4"/>
      <c r="K12" s="4"/>
      <c r="L12" s="4"/>
      <c r="M12" s="4"/>
      <c r="N12" s="4"/>
      <c r="O12" s="4"/>
      <c r="P12" s="4"/>
    </row>
    <row r="13" spans="1:16" ht="27" customHeight="1">
      <c r="A13" s="191"/>
      <c r="B13" s="192"/>
      <c r="C13" s="192"/>
      <c r="D13" s="193"/>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88" t="s">
        <v>183</v>
      </c>
      <c r="B17" s="189">
        <v>16</v>
      </c>
      <c r="C17" s="189" t="s">
        <v>184</v>
      </c>
      <c r="D17" s="190" t="s">
        <v>185</v>
      </c>
      <c r="E17" s="9"/>
      <c r="F17" s="4"/>
      <c r="G17" s="4"/>
      <c r="H17" s="4"/>
      <c r="I17" s="4"/>
      <c r="J17" s="4"/>
      <c r="K17" s="4"/>
      <c r="L17" s="4"/>
      <c r="M17" s="4"/>
      <c r="N17" s="4"/>
      <c r="O17" s="4"/>
      <c r="P17" s="4"/>
    </row>
    <row r="18" spans="1:16" ht="27" customHeight="1">
      <c r="A18" s="191" t="s">
        <v>190</v>
      </c>
      <c r="B18" s="192">
        <v>5</v>
      </c>
      <c r="C18" s="192" t="s">
        <v>191</v>
      </c>
      <c r="D18" s="192" t="s">
        <v>192</v>
      </c>
      <c r="E18" s="9"/>
      <c r="F18" s="4"/>
      <c r="G18" s="4"/>
      <c r="H18" s="4"/>
      <c r="I18" s="4"/>
      <c r="J18" s="4"/>
      <c r="K18" s="4"/>
      <c r="L18" s="4"/>
      <c r="M18" s="4"/>
      <c r="N18" s="4"/>
      <c r="O18" s="4"/>
      <c r="P18" s="4"/>
    </row>
    <row r="19" spans="1:16" ht="27" customHeight="1">
      <c r="A19" s="191"/>
      <c r="B19" s="192"/>
      <c r="C19" s="192"/>
      <c r="D19" s="193"/>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197"/>
      <c r="B22" s="307" t="s">
        <v>17</v>
      </c>
      <c r="C22" s="307" t="s">
        <v>17</v>
      </c>
      <c r="D22" s="199"/>
      <c r="E22" s="9"/>
      <c r="F22" s="4"/>
      <c r="G22" s="4"/>
      <c r="H22" s="4"/>
      <c r="I22" s="4"/>
      <c r="J22" s="4"/>
      <c r="K22" s="4"/>
      <c r="L22" s="4"/>
      <c r="M22" s="4"/>
      <c r="N22" s="4"/>
      <c r="O22" s="4"/>
      <c r="P22" s="4"/>
    </row>
    <row r="23" spans="1:16" ht="27" customHeight="1">
      <c r="A23" s="198"/>
      <c r="B23" s="308"/>
      <c r="C23" s="308"/>
      <c r="D23" s="200"/>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1"/>
      <c r="B25" s="307" t="s">
        <v>17</v>
      </c>
      <c r="C25" s="203"/>
      <c r="D25" s="306"/>
      <c r="E25" s="9"/>
      <c r="F25" s="4"/>
      <c r="G25" s="4"/>
      <c r="H25" s="4"/>
      <c r="I25" s="4"/>
      <c r="J25" s="4"/>
      <c r="K25" s="4"/>
      <c r="L25" s="4"/>
      <c r="M25" s="4"/>
      <c r="N25" s="4"/>
      <c r="O25" s="4"/>
      <c r="P25" s="4"/>
    </row>
    <row r="26" spans="1:16" ht="27" customHeight="1">
      <c r="A26" s="202"/>
      <c r="B26" s="308"/>
      <c r="C26" s="204"/>
      <c r="D26" s="205"/>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1"/>
      <c r="B28" s="307" t="s">
        <v>17</v>
      </c>
      <c r="C28" s="203"/>
      <c r="D28" s="190"/>
      <c r="E28" s="9"/>
      <c r="F28" s="4"/>
      <c r="G28" s="4"/>
      <c r="H28" s="4"/>
      <c r="I28" s="4"/>
      <c r="J28" s="4"/>
      <c r="K28" s="4"/>
      <c r="L28" s="4"/>
      <c r="M28" s="4"/>
      <c r="N28" s="4"/>
      <c r="O28" s="4"/>
      <c r="P28" s="4"/>
    </row>
    <row r="29" spans="1:16" ht="27" customHeight="1">
      <c r="A29" s="202"/>
      <c r="B29" s="308"/>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9" t="s">
        <v>99</v>
      </c>
      <c r="B31" s="310"/>
      <c r="C31" s="310"/>
      <c r="D31" s="310"/>
      <c r="E31" s="9"/>
      <c r="F31" s="4"/>
      <c r="G31" s="4"/>
      <c r="H31" s="4"/>
      <c r="I31" s="4"/>
      <c r="J31" s="4"/>
      <c r="K31" s="4"/>
      <c r="L31" s="4"/>
      <c r="M31" s="4"/>
      <c r="N31" s="4"/>
      <c r="O31" s="4"/>
      <c r="P31" s="4"/>
    </row>
    <row r="32" spans="1:16" ht="14.25" customHeight="1">
      <c r="A32" s="309" t="s">
        <v>100</v>
      </c>
      <c r="B32" s="310"/>
      <c r="C32" s="310"/>
      <c r="D32" s="310"/>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5"/>
      <c r="B37" s="105"/>
      <c r="C37" s="105"/>
      <c r="D37" s="105"/>
      <c r="E37" s="9"/>
      <c r="F37" s="4"/>
      <c r="G37" s="4"/>
      <c r="H37" s="4"/>
      <c r="I37" s="4"/>
      <c r="J37" s="4"/>
      <c r="K37" s="4"/>
      <c r="L37" s="4"/>
      <c r="M37" s="4"/>
      <c r="N37" s="4"/>
      <c r="O37" s="4"/>
      <c r="P37" s="4"/>
    </row>
    <row r="38" spans="1:16" ht="12" hidden="1">
      <c r="A38" s="105"/>
      <c r="B38" s="105"/>
      <c r="C38" s="105"/>
      <c r="D38" s="105"/>
      <c r="E38" s="9"/>
      <c r="F38" s="4"/>
      <c r="G38" s="4"/>
      <c r="H38" s="4"/>
      <c r="I38" s="4"/>
      <c r="J38" s="4"/>
      <c r="K38" s="4"/>
      <c r="L38" s="4"/>
      <c r="M38" s="4"/>
      <c r="N38" s="4"/>
      <c r="O38" s="4"/>
      <c r="P38" s="4"/>
    </row>
    <row r="39" spans="1:16" ht="12" hidden="1">
      <c r="A39" s="105"/>
      <c r="B39" s="105"/>
      <c r="C39" s="105"/>
      <c r="D39" s="105"/>
      <c r="E39" s="9"/>
      <c r="F39" s="4"/>
      <c r="G39" s="4"/>
      <c r="H39" s="4"/>
      <c r="I39" s="4"/>
      <c r="J39" s="4"/>
      <c r="K39" s="4"/>
      <c r="L39" s="4"/>
      <c r="M39" s="4"/>
      <c r="N39" s="4"/>
      <c r="O39" s="4"/>
      <c r="P39" s="4"/>
    </row>
    <row r="40" spans="1:16" ht="12" hidden="1">
      <c r="A40" s="105"/>
      <c r="B40" s="105"/>
      <c r="C40" s="105"/>
      <c r="D40" s="105"/>
      <c r="E40" s="9"/>
      <c r="F40" s="4"/>
      <c r="G40" s="4"/>
      <c r="H40" s="4"/>
      <c r="I40" s="4"/>
      <c r="J40" s="4"/>
      <c r="K40" s="4"/>
      <c r="L40" s="4"/>
      <c r="M40" s="4"/>
      <c r="N40" s="4"/>
      <c r="O40" s="4"/>
      <c r="P40" s="4"/>
    </row>
    <row r="41" spans="1:16" ht="12" hidden="1">
      <c r="A41" s="105"/>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row r="100" spans="1:16" ht="12" hidden="1">
      <c r="A100" s="105"/>
      <c r="B100" s="105"/>
      <c r="C100" s="105"/>
      <c r="D100" s="105"/>
      <c r="E100" s="9"/>
      <c r="F100" s="4"/>
      <c r="G100" s="4"/>
      <c r="H100" s="4"/>
      <c r="I100" s="4"/>
      <c r="J100" s="4"/>
      <c r="K100" s="4"/>
      <c r="L100" s="4"/>
      <c r="M100" s="4"/>
      <c r="N100" s="4"/>
      <c r="O100" s="4"/>
      <c r="P100" s="4"/>
    </row>
    <row r="101" spans="1:16" ht="12"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9:C9"/>
    <mergeCell ref="B25:B26"/>
    <mergeCell ref="A4:D4"/>
    <mergeCell ref="B6:D6"/>
    <mergeCell ref="A7:C7"/>
    <mergeCell ref="A8:C8"/>
    <mergeCell ref="B28:B29"/>
    <mergeCell ref="A32:D32"/>
    <mergeCell ref="A31:D31"/>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6">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7" t="s">
        <v>182</v>
      </c>
      <c r="B3" s="318"/>
      <c r="C3" s="318"/>
      <c r="D3" s="318"/>
      <c r="E3" s="11"/>
      <c r="F3" s="4"/>
      <c r="G3" s="4"/>
      <c r="H3" s="4"/>
      <c r="I3" s="4"/>
      <c r="J3" s="4"/>
      <c r="K3" s="4"/>
      <c r="L3" s="4"/>
      <c r="M3" s="4"/>
      <c r="N3" s="4"/>
      <c r="O3" s="4"/>
      <c r="P3" s="4"/>
    </row>
    <row r="4" spans="1:16" ht="26.25" customHeight="1">
      <c r="A4" s="177" t="s">
        <v>0</v>
      </c>
      <c r="B4" s="127" t="str">
        <f>Identification!B5</f>
        <v>R-3740-2010</v>
      </c>
      <c r="C4" s="208" t="s">
        <v>16</v>
      </c>
      <c r="D4" s="128" t="str">
        <f>Identification!D5</f>
        <v>4 août 2010 - 21 décembre 2010</v>
      </c>
      <c r="E4" s="11"/>
      <c r="F4" s="4"/>
      <c r="G4" s="4"/>
      <c r="H4" s="4"/>
      <c r="I4" s="4"/>
      <c r="J4" s="4"/>
      <c r="K4" s="4"/>
      <c r="L4" s="4"/>
      <c r="M4" s="4"/>
      <c r="N4" s="4"/>
      <c r="O4" s="4"/>
      <c r="P4" s="4"/>
    </row>
    <row r="5" spans="1:16" ht="26.25" customHeight="1">
      <c r="A5" s="179" t="s">
        <v>1</v>
      </c>
      <c r="B5" s="327" t="str">
        <f>Identification!B6:D6</f>
        <v>Groupe de recherche appliquée en macroécologie (GRAME)</v>
      </c>
      <c r="C5" s="328"/>
      <c r="D5" s="329"/>
      <c r="E5" s="11"/>
      <c r="F5" s="112"/>
      <c r="G5" s="112"/>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09" t="s">
        <v>2</v>
      </c>
      <c r="B7" s="339" t="s">
        <v>168</v>
      </c>
      <c r="C7" s="339"/>
      <c r="D7" s="210" t="s">
        <v>3</v>
      </c>
      <c r="E7" s="9"/>
      <c r="F7" s="4"/>
      <c r="G7" s="4"/>
      <c r="H7" s="4"/>
      <c r="I7" s="4"/>
      <c r="J7" s="4"/>
      <c r="K7" s="4"/>
      <c r="L7" s="4"/>
      <c r="M7" s="4"/>
      <c r="N7" s="4"/>
      <c r="O7" s="4"/>
      <c r="P7" s="4"/>
    </row>
    <row r="8" spans="1:16" ht="15.75" customHeight="1">
      <c r="A8" s="211"/>
      <c r="B8" s="212" t="s">
        <v>56</v>
      </c>
      <c r="C8" s="212" t="s">
        <v>57</v>
      </c>
      <c r="D8" s="213" t="s">
        <v>59</v>
      </c>
      <c r="E8" s="9"/>
      <c r="F8" s="4"/>
      <c r="G8" s="4"/>
      <c r="H8" s="4"/>
      <c r="I8" s="4"/>
      <c r="J8" s="4"/>
      <c r="K8" s="4"/>
      <c r="L8" s="4"/>
      <c r="M8" s="4"/>
      <c r="N8" s="4"/>
      <c r="O8" s="4"/>
      <c r="P8" s="4"/>
    </row>
    <row r="9" spans="1:16" ht="18" customHeight="1">
      <c r="A9" s="214" t="s">
        <v>150</v>
      </c>
      <c r="B9" s="301">
        <f>Honoraires!C14</f>
        <v>95</v>
      </c>
      <c r="C9" s="301">
        <f>Honoraires!D14</f>
        <v>24.33</v>
      </c>
      <c r="D9" s="129">
        <f>Honoraires!H14</f>
        <v>16592.99</v>
      </c>
      <c r="E9" s="9"/>
      <c r="F9" s="4"/>
      <c r="G9" s="4"/>
      <c r="H9" s="4"/>
      <c r="I9" s="4"/>
      <c r="J9" s="4"/>
      <c r="K9" s="4"/>
      <c r="L9" s="4"/>
      <c r="M9" s="4"/>
      <c r="N9" s="4"/>
      <c r="O9" s="4"/>
      <c r="P9" s="4"/>
    </row>
    <row r="10" spans="1:16" ht="10.5" customHeight="1">
      <c r="A10" s="215"/>
      <c r="B10" s="1" t="s">
        <v>65</v>
      </c>
      <c r="C10" s="1" t="s">
        <v>66</v>
      </c>
      <c r="D10" s="2" t="s">
        <v>67</v>
      </c>
      <c r="E10" s="9"/>
      <c r="F10" s="4"/>
      <c r="G10" s="4"/>
      <c r="H10" s="4"/>
      <c r="I10" s="4"/>
      <c r="J10" s="4"/>
      <c r="K10" s="4"/>
      <c r="L10" s="4"/>
      <c r="M10" s="4"/>
      <c r="N10" s="4"/>
      <c r="O10" s="4"/>
      <c r="P10" s="4"/>
    </row>
    <row r="11" spans="1:16" ht="18" customHeight="1">
      <c r="A11" s="214" t="s">
        <v>151</v>
      </c>
      <c r="B11" s="301">
        <f>Honoraires!C20</f>
        <v>220</v>
      </c>
      <c r="C11" s="301">
        <f>Honoraires!D20</f>
        <v>39.1</v>
      </c>
      <c r="D11" s="129">
        <f>Honoraires!H20</f>
        <v>33528.58</v>
      </c>
      <c r="E11" s="9"/>
      <c r="F11" s="4"/>
      <c r="G11" s="4"/>
      <c r="H11" s="4"/>
      <c r="I11" s="4"/>
      <c r="J11" s="4"/>
      <c r="K11" s="4"/>
      <c r="L11" s="4"/>
      <c r="M11" s="4"/>
      <c r="N11" s="4"/>
      <c r="O11" s="4"/>
      <c r="P11" s="4"/>
    </row>
    <row r="12" spans="1:16" ht="10.5" customHeight="1">
      <c r="A12" s="215"/>
      <c r="B12" s="1" t="s">
        <v>68</v>
      </c>
      <c r="C12" s="1" t="s">
        <v>69</v>
      </c>
      <c r="D12" s="2" t="s">
        <v>70</v>
      </c>
      <c r="E12" s="9"/>
      <c r="F12" s="4"/>
      <c r="G12" s="4"/>
      <c r="H12" s="4"/>
      <c r="I12" s="4"/>
      <c r="J12" s="4"/>
      <c r="K12" s="4"/>
      <c r="L12" s="4"/>
      <c r="M12" s="4"/>
      <c r="N12" s="4"/>
      <c r="O12" s="4"/>
      <c r="P12" s="4"/>
    </row>
    <row r="13" spans="1:16" ht="18" customHeight="1">
      <c r="A13" s="214"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5"/>
      <c r="B14" s="1" t="s">
        <v>71</v>
      </c>
      <c r="C14" s="1" t="s">
        <v>72</v>
      </c>
      <c r="D14" s="2" t="s">
        <v>73</v>
      </c>
      <c r="E14" s="9"/>
      <c r="F14" s="4"/>
      <c r="G14" s="4"/>
      <c r="H14" s="4"/>
      <c r="I14" s="4"/>
      <c r="J14" s="4"/>
      <c r="K14" s="4"/>
      <c r="L14" s="4"/>
      <c r="M14" s="4"/>
      <c r="N14" s="4"/>
      <c r="O14" s="4"/>
      <c r="P14" s="4"/>
    </row>
    <row r="15" spans="1:16" ht="18" customHeight="1">
      <c r="A15" s="214"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5"/>
      <c r="B16" s="1" t="s">
        <v>74</v>
      </c>
      <c r="C16" s="1" t="s">
        <v>75</v>
      </c>
      <c r="D16" s="2" t="s">
        <v>76</v>
      </c>
      <c r="E16" s="9"/>
      <c r="F16" s="4"/>
      <c r="G16" s="4"/>
      <c r="H16" s="4"/>
      <c r="I16" s="4"/>
      <c r="J16" s="4"/>
      <c r="K16" s="4"/>
      <c r="L16" s="4"/>
      <c r="M16" s="4"/>
      <c r="N16" s="4"/>
      <c r="O16" s="4"/>
      <c r="P16" s="4"/>
    </row>
    <row r="17" spans="1:16" ht="18" customHeight="1">
      <c r="A17" s="214"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6"/>
      <c r="B18" s="131" t="s">
        <v>77</v>
      </c>
      <c r="C18" s="131" t="s">
        <v>78</v>
      </c>
      <c r="D18" s="119" t="s">
        <v>79</v>
      </c>
      <c r="E18" s="9"/>
      <c r="F18" s="4"/>
      <c r="G18" s="4"/>
      <c r="H18" s="4"/>
      <c r="I18" s="4"/>
      <c r="J18" s="4"/>
      <c r="K18" s="4"/>
      <c r="L18" s="4"/>
      <c r="M18" s="4"/>
      <c r="N18" s="4"/>
      <c r="O18" s="4"/>
      <c r="P18" s="4"/>
    </row>
    <row r="19" spans="1:16" ht="22.5" customHeight="1">
      <c r="A19" s="243" t="s">
        <v>80</v>
      </c>
      <c r="B19" s="244">
        <f>B9+B11+B13+B15+B17</f>
        <v>315</v>
      </c>
      <c r="C19" s="244">
        <f>C9+C11+C13+C17</f>
        <v>63.4</v>
      </c>
      <c r="D19" s="245">
        <f>D9+D11+D13+D15+D17</f>
        <v>50121.57</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3" t="s">
        <v>4</v>
      </c>
      <c r="E22" s="4"/>
      <c r="F22" s="4"/>
      <c r="G22" s="4"/>
      <c r="H22" s="4"/>
      <c r="I22" s="4"/>
      <c r="J22" s="4"/>
      <c r="K22" s="4"/>
      <c r="L22" s="4"/>
      <c r="M22" s="4"/>
      <c r="N22" s="4"/>
      <c r="O22" s="4"/>
      <c r="P22" s="4"/>
    </row>
    <row r="23" spans="1:16" ht="19.5" customHeight="1">
      <c r="A23" s="352" t="s">
        <v>22</v>
      </c>
      <c r="B23" s="353"/>
      <c r="C23" s="354"/>
      <c r="D23" s="130">
        <f>ROUND(0.03*D19,2)</f>
        <v>1503.65</v>
      </c>
      <c r="E23" s="4"/>
      <c r="F23" s="4"/>
      <c r="G23" s="4"/>
      <c r="H23" s="4"/>
      <c r="I23" s="4"/>
      <c r="J23" s="4"/>
      <c r="K23" s="4"/>
      <c r="L23" s="4"/>
      <c r="M23" s="4"/>
      <c r="N23" s="4"/>
      <c r="O23" s="4"/>
      <c r="P23" s="4"/>
    </row>
    <row r="24" spans="1:16" ht="10.5" customHeight="1">
      <c r="A24" s="217"/>
      <c r="B24" s="218"/>
      <c r="C24" s="219"/>
      <c r="D24" s="2" t="s">
        <v>93</v>
      </c>
      <c r="E24" s="4"/>
      <c r="F24" s="4"/>
      <c r="G24" s="4"/>
      <c r="H24" s="4"/>
      <c r="I24" s="4"/>
      <c r="J24" s="4"/>
      <c r="K24" s="4"/>
      <c r="L24" s="4"/>
      <c r="M24" s="4"/>
      <c r="N24" s="4"/>
      <c r="O24" s="4"/>
      <c r="P24" s="4"/>
    </row>
    <row r="25" spans="1:16" ht="19.5" customHeight="1">
      <c r="A25" s="352" t="s">
        <v>5</v>
      </c>
      <c r="B25" s="355"/>
      <c r="C25" s="356"/>
      <c r="D25" s="129">
        <f>'Dépenses '!F21</f>
        <v>1129.32</v>
      </c>
      <c r="E25" s="4"/>
      <c r="F25" s="4"/>
      <c r="G25" s="4"/>
      <c r="H25" s="4"/>
      <c r="I25" s="4"/>
      <c r="J25" s="4"/>
      <c r="K25" s="4"/>
      <c r="L25" s="4"/>
      <c r="M25" s="4"/>
      <c r="N25" s="4"/>
      <c r="O25" s="4"/>
      <c r="P25" s="4"/>
    </row>
    <row r="26" spans="1:16" ht="10.5" customHeight="1">
      <c r="A26" s="217"/>
      <c r="B26" s="218"/>
      <c r="C26" s="219"/>
      <c r="D26" s="2" t="s">
        <v>101</v>
      </c>
      <c r="E26" s="9"/>
      <c r="F26" s="9"/>
      <c r="G26" s="4"/>
      <c r="H26" s="4"/>
      <c r="I26" s="4"/>
      <c r="J26" s="4"/>
      <c r="K26" s="4"/>
      <c r="L26" s="4"/>
      <c r="M26" s="4"/>
      <c r="N26" s="4"/>
      <c r="O26" s="4"/>
      <c r="P26" s="4"/>
    </row>
    <row r="27" spans="1:16" ht="19.5" customHeight="1">
      <c r="A27" s="357" t="s">
        <v>155</v>
      </c>
      <c r="B27" s="358"/>
      <c r="C27" s="359"/>
      <c r="D27" s="129">
        <f>'Dépenses '!F27</f>
        <v>0</v>
      </c>
      <c r="E27" s="9"/>
      <c r="F27" s="4"/>
      <c r="G27" s="4"/>
      <c r="H27" s="4"/>
      <c r="I27" s="4"/>
      <c r="J27" s="4"/>
      <c r="K27" s="4"/>
      <c r="L27" s="4"/>
      <c r="M27" s="4"/>
      <c r="N27" s="4"/>
      <c r="O27" s="4"/>
      <c r="P27" s="4"/>
    </row>
    <row r="28" spans="1:16" ht="10.5" customHeight="1">
      <c r="A28" s="220"/>
      <c r="B28" s="221"/>
      <c r="C28" s="222"/>
      <c r="D28" s="119" t="s">
        <v>102</v>
      </c>
      <c r="E28" s="9"/>
      <c r="F28" s="9"/>
      <c r="G28" s="4"/>
      <c r="H28" s="4"/>
      <c r="I28" s="4"/>
      <c r="J28" s="4"/>
      <c r="K28" s="4"/>
      <c r="L28" s="4"/>
      <c r="M28" s="4"/>
      <c r="N28" s="4"/>
      <c r="O28" s="4"/>
      <c r="P28" s="4"/>
    </row>
    <row r="29" spans="1:16" ht="22.5" customHeight="1">
      <c r="A29" s="349" t="s">
        <v>82</v>
      </c>
      <c r="B29" s="350"/>
      <c r="C29" s="351"/>
      <c r="D29" s="246">
        <f>D23+D25+D27</f>
        <v>2632.97</v>
      </c>
      <c r="E29" s="9"/>
      <c r="F29" s="4"/>
      <c r="G29" s="4"/>
      <c r="H29" s="4"/>
      <c r="I29" s="4"/>
      <c r="J29" s="4"/>
      <c r="K29" s="4"/>
      <c r="L29" s="4"/>
      <c r="M29" s="4"/>
      <c r="N29" s="4"/>
      <c r="O29" s="4"/>
      <c r="P29" s="4"/>
    </row>
    <row r="30" spans="1:16" ht="10.5" customHeight="1">
      <c r="A30" s="224"/>
      <c r="B30" s="225"/>
      <c r="C30" s="226"/>
      <c r="D30" s="227" t="s">
        <v>64</v>
      </c>
      <c r="E30" s="33"/>
      <c r="F30" s="33"/>
      <c r="G30" s="91"/>
      <c r="H30" s="91"/>
      <c r="I30" s="91"/>
      <c r="J30" s="91"/>
      <c r="K30" s="91"/>
      <c r="L30" s="91"/>
      <c r="M30" s="91"/>
      <c r="N30" s="91"/>
      <c r="O30" s="91"/>
      <c r="P30" s="91"/>
    </row>
    <row r="31" spans="1:16" ht="22.5" customHeight="1">
      <c r="A31" s="330" t="s">
        <v>163</v>
      </c>
      <c r="B31" s="331"/>
      <c r="C31" s="332"/>
      <c r="D31" s="246">
        <f>'Séances de travail'!G20</f>
        <v>0</v>
      </c>
      <c r="E31" s="33"/>
      <c r="F31" s="33"/>
      <c r="G31" s="91"/>
      <c r="H31" s="91"/>
      <c r="I31" s="91"/>
      <c r="J31" s="91"/>
      <c r="K31" s="91"/>
      <c r="L31" s="91"/>
      <c r="M31" s="91"/>
      <c r="N31" s="91"/>
      <c r="O31" s="91"/>
      <c r="P31" s="91"/>
    </row>
    <row r="32" spans="1:16" ht="10.5" customHeight="1">
      <c r="A32" s="224"/>
      <c r="B32" s="225"/>
      <c r="C32" s="226"/>
      <c r="D32" s="228" t="s">
        <v>103</v>
      </c>
      <c r="E32" s="33"/>
      <c r="F32" s="33"/>
      <c r="G32" s="91"/>
      <c r="H32" s="91"/>
      <c r="I32" s="91"/>
      <c r="J32" s="91"/>
      <c r="K32" s="91"/>
      <c r="L32" s="91"/>
      <c r="M32" s="91"/>
      <c r="N32" s="91"/>
      <c r="O32" s="91"/>
      <c r="P32" s="91"/>
    </row>
    <row r="33" spans="1:16" ht="22.5" customHeight="1">
      <c r="A33" s="360" t="s">
        <v>146</v>
      </c>
      <c r="B33" s="361"/>
      <c r="C33" s="362"/>
      <c r="D33" s="247">
        <f>D19+D29+D31</f>
        <v>52754.54</v>
      </c>
      <c r="E33" s="9"/>
      <c r="F33" s="4"/>
      <c r="G33" s="4"/>
      <c r="H33" s="4"/>
      <c r="I33" s="4"/>
      <c r="J33" s="4"/>
      <c r="K33" s="4"/>
      <c r="L33" s="4"/>
      <c r="M33" s="4"/>
      <c r="N33" s="4"/>
      <c r="O33" s="4"/>
      <c r="P33" s="4"/>
    </row>
    <row r="34" spans="1:16" ht="12" customHeight="1">
      <c r="A34" s="229"/>
      <c r="B34" s="230"/>
      <c r="C34" s="231"/>
      <c r="D34" s="228" t="s">
        <v>85</v>
      </c>
      <c r="E34" s="9"/>
      <c r="F34" s="9"/>
      <c r="G34" s="4"/>
      <c r="H34" s="4"/>
      <c r="I34" s="4"/>
      <c r="J34" s="4"/>
      <c r="K34" s="4"/>
      <c r="L34" s="4"/>
      <c r="M34" s="4"/>
      <c r="N34" s="4"/>
      <c r="O34" s="4"/>
      <c r="P34" s="4"/>
    </row>
    <row r="35" spans="1:16" ht="22.5" customHeight="1">
      <c r="A35" s="346" t="s">
        <v>174</v>
      </c>
      <c r="B35" s="347"/>
      <c r="C35" s="348"/>
      <c r="D35" s="206">
        <v>0</v>
      </c>
      <c r="E35" s="9"/>
      <c r="F35" s="4"/>
      <c r="G35" s="4"/>
      <c r="H35" s="4"/>
      <c r="I35" s="4"/>
      <c r="J35" s="4"/>
      <c r="K35" s="4"/>
      <c r="L35" s="4"/>
      <c r="M35" s="4"/>
      <c r="N35" s="4"/>
      <c r="O35" s="4"/>
      <c r="P35" s="4"/>
    </row>
    <row r="36" spans="1:16" ht="13.5" customHeight="1">
      <c r="A36" s="232"/>
      <c r="B36" s="233"/>
      <c r="C36" s="234"/>
      <c r="D36" s="235" t="s">
        <v>88</v>
      </c>
      <c r="E36" s="9"/>
      <c r="F36" s="9"/>
      <c r="G36" s="4"/>
      <c r="H36" s="4"/>
      <c r="I36" s="4"/>
      <c r="J36" s="4"/>
      <c r="K36" s="4"/>
      <c r="L36" s="4"/>
      <c r="M36" s="4"/>
      <c r="N36" s="4"/>
      <c r="O36" s="4"/>
      <c r="P36" s="4"/>
    </row>
    <row r="37" spans="1:16" ht="22.5" customHeight="1">
      <c r="A37" s="300" t="s">
        <v>175</v>
      </c>
      <c r="B37" s="236"/>
      <c r="C37" s="207">
        <v>0</v>
      </c>
      <c r="D37" s="248" t="e">
        <f>ROUND((D33-C37)/C37,4)</f>
        <v>#DIV/0!</v>
      </c>
      <c r="E37" s="9"/>
      <c r="F37" s="9"/>
      <c r="G37" s="4"/>
      <c r="H37" s="4"/>
      <c r="I37" s="4"/>
      <c r="J37" s="4"/>
      <c r="K37" s="4"/>
      <c r="L37" s="4"/>
      <c r="M37" s="4"/>
      <c r="N37" s="4"/>
      <c r="O37" s="4"/>
      <c r="P37" s="4"/>
    </row>
    <row r="38" spans="1:16" ht="38.25" customHeight="1">
      <c r="A38" s="343" t="s">
        <v>147</v>
      </c>
      <c r="B38" s="344"/>
      <c r="C38" s="344"/>
      <c r="D38" s="34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 hidden="1">
      <c r="A41" s="4"/>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6">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 style="0" hidden="1" customWidth="1"/>
  </cols>
  <sheetData>
    <row r="1" spans="2:17" ht="18.75" customHeight="1">
      <c r="B1" s="152"/>
      <c r="C1" s="152"/>
      <c r="D1" s="152"/>
      <c r="E1" s="152"/>
      <c r="F1" s="153"/>
      <c r="G1" s="154"/>
      <c r="H1" s="255" t="s">
        <v>114</v>
      </c>
      <c r="I1" s="4"/>
      <c r="J1" s="4"/>
      <c r="K1" s="4"/>
      <c r="L1" s="4"/>
      <c r="M1" s="4"/>
      <c r="N1" s="4"/>
      <c r="O1" s="4"/>
      <c r="P1" s="4"/>
      <c r="Q1" s="4"/>
    </row>
    <row r="2" spans="2:17" ht="22.5" customHeight="1">
      <c r="B2" s="152"/>
      <c r="C2" s="152"/>
      <c r="D2" s="152"/>
      <c r="E2" s="152"/>
      <c r="F2" s="155"/>
      <c r="G2" s="154"/>
      <c r="H2" s="255" t="s">
        <v>3</v>
      </c>
      <c r="I2" s="4"/>
      <c r="J2" s="4"/>
      <c r="K2" s="4"/>
      <c r="L2" s="4"/>
      <c r="M2" s="4"/>
      <c r="N2" s="4"/>
      <c r="O2" s="4"/>
      <c r="P2" s="4"/>
      <c r="Q2" s="4"/>
    </row>
    <row r="3" spans="1:17" ht="36.75" customHeight="1">
      <c r="A3" s="317" t="s">
        <v>173</v>
      </c>
      <c r="B3" s="344"/>
      <c r="C3" s="344"/>
      <c r="D3" s="344"/>
      <c r="E3" s="344"/>
      <c r="F3" s="344"/>
      <c r="G3" s="344"/>
      <c r="H3" s="344"/>
      <c r="I3" s="11"/>
      <c r="J3" s="11"/>
      <c r="K3" s="11"/>
      <c r="L3" s="11"/>
      <c r="M3" s="11"/>
      <c r="N3" s="11"/>
      <c r="O3" s="11"/>
      <c r="P3" s="11"/>
      <c r="Q3" s="11"/>
    </row>
    <row r="4" spans="1:17" ht="26.25" customHeight="1">
      <c r="A4" s="156" t="s">
        <v>0</v>
      </c>
      <c r="B4" s="132"/>
      <c r="C4" s="157" t="str">
        <f>Identification!B5</f>
        <v>R-3740-2010</v>
      </c>
      <c r="D4" s="371" t="s">
        <v>16</v>
      </c>
      <c r="E4" s="372"/>
      <c r="F4" s="373" t="str">
        <f>Identification!D5</f>
        <v>4 août 2010 - 21 décembre 2010</v>
      </c>
      <c r="G4" s="374"/>
      <c r="H4" s="375"/>
      <c r="I4" s="11"/>
      <c r="J4" s="11"/>
      <c r="K4" s="11"/>
      <c r="L4" s="11"/>
      <c r="M4" s="11"/>
      <c r="N4" s="11"/>
      <c r="O4" s="11"/>
      <c r="P4" s="11"/>
      <c r="Q4" s="11"/>
    </row>
    <row r="5" spans="1:17" ht="26.25" customHeight="1">
      <c r="A5" s="133" t="s">
        <v>1</v>
      </c>
      <c r="B5" s="134"/>
      <c r="C5" s="327" t="str">
        <f>Identification!B6</f>
        <v>Groupe de recherche appliquée en macroécologie (GRAME)</v>
      </c>
      <c r="D5" s="376"/>
      <c r="E5" s="376"/>
      <c r="F5" s="376"/>
      <c r="G5" s="376"/>
      <c r="H5" s="377"/>
      <c r="I5" s="11"/>
      <c r="J5" s="11"/>
      <c r="K5" s="11"/>
      <c r="L5" s="11"/>
      <c r="M5" s="11"/>
      <c r="N5" s="11"/>
      <c r="O5" s="11"/>
      <c r="P5" s="11"/>
      <c r="Q5" s="11"/>
    </row>
    <row r="6" spans="1:17" ht="20.25" customHeight="1">
      <c r="A6" s="237"/>
      <c r="B6" s="378" t="s">
        <v>81</v>
      </c>
      <c r="C6" s="379"/>
      <c r="D6" s="379"/>
      <c r="E6" s="379"/>
      <c r="F6" s="380"/>
      <c r="G6" s="380"/>
      <c r="H6" s="381"/>
      <c r="I6" s="11"/>
      <c r="J6" s="11"/>
      <c r="K6" s="11"/>
      <c r="L6" s="11"/>
      <c r="M6" s="11"/>
      <c r="N6" s="11"/>
      <c r="O6" s="11"/>
      <c r="P6" s="11"/>
      <c r="Q6" s="11"/>
    </row>
    <row r="7" spans="1:17" ht="3.75" customHeight="1">
      <c r="A7" s="145"/>
      <c r="B7" s="146"/>
      <c r="C7" s="382"/>
      <c r="D7" s="383"/>
      <c r="E7" s="135"/>
      <c r="F7" s="135"/>
      <c r="G7" s="135"/>
      <c r="H7" s="136"/>
      <c r="I7" s="11"/>
      <c r="J7" s="11"/>
      <c r="K7" s="11"/>
      <c r="L7" s="11"/>
      <c r="M7" s="11"/>
      <c r="N7" s="11"/>
      <c r="O7" s="11"/>
      <c r="P7" s="11"/>
      <c r="Q7" s="11"/>
    </row>
    <row r="8" spans="1:17" ht="17.25" customHeight="1">
      <c r="A8" s="137" t="s">
        <v>2</v>
      </c>
      <c r="B8" s="147"/>
      <c r="C8" s="369" t="s">
        <v>176</v>
      </c>
      <c r="D8" s="370"/>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88" t="s">
        <v>150</v>
      </c>
      <c r="B10" s="149" t="str">
        <f>Identification!A12</f>
        <v>Geneviève Paquet</v>
      </c>
      <c r="C10" s="249">
        <v>95</v>
      </c>
      <c r="D10" s="249">
        <v>24.33</v>
      </c>
      <c r="E10" s="250">
        <v>130</v>
      </c>
      <c r="F10" s="172">
        <f>ROUND(((D10*E10)+(C10*E10)),2)</f>
        <v>15512.9</v>
      </c>
      <c r="G10" s="256">
        <f>PRODUCT(F10)*(0.13925/2)</f>
        <v>1080.09</v>
      </c>
      <c r="H10" s="169">
        <f>ROUND(F10+G10,2)</f>
        <v>16592.99</v>
      </c>
      <c r="I10" s="11"/>
      <c r="J10" s="11"/>
      <c r="K10" s="11"/>
      <c r="L10" s="11"/>
      <c r="M10" s="11"/>
      <c r="N10" s="11"/>
      <c r="O10" s="11"/>
      <c r="P10" s="11"/>
      <c r="Q10" s="11"/>
    </row>
    <row r="11" spans="1:17" ht="20.25" customHeight="1">
      <c r="A11" s="389"/>
      <c r="B11" s="149">
        <f>Identification!A13</f>
        <v>0</v>
      </c>
      <c r="C11" s="251"/>
      <c r="D11" s="251"/>
      <c r="E11" s="252"/>
      <c r="F11" s="173">
        <f>ROUND(((D11*E11)+(C11*E11)),2)</f>
        <v>0</v>
      </c>
      <c r="G11" s="257"/>
      <c r="H11" s="170">
        <f>ROUND(F11+G11,2)</f>
        <v>0</v>
      </c>
      <c r="I11" s="11"/>
      <c r="J11" s="11"/>
      <c r="K11" s="11"/>
      <c r="L11" s="11"/>
      <c r="M11" s="11"/>
      <c r="N11" s="11"/>
      <c r="O11" s="11"/>
      <c r="P11" s="11"/>
      <c r="Q11" s="11"/>
    </row>
    <row r="12" spans="1:17" ht="20.25" customHeight="1">
      <c r="A12" s="389"/>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89"/>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90"/>
      <c r="B14" s="160" t="s">
        <v>18</v>
      </c>
      <c r="C14" s="161">
        <f>SUM(C10:C13)</f>
        <v>95</v>
      </c>
      <c r="D14" s="161">
        <f>SUM(D10:D13)</f>
        <v>24.33</v>
      </c>
      <c r="E14" s="364"/>
      <c r="F14" s="162">
        <f>F10+F11+F12+F13</f>
        <v>15512.9</v>
      </c>
      <c r="G14" s="162">
        <f>G10+G11+G12+G13</f>
        <v>1080.09</v>
      </c>
      <c r="H14" s="163">
        <f>ROUND(F14+G14,2)</f>
        <v>16592.99</v>
      </c>
      <c r="I14" s="11"/>
      <c r="J14" s="11"/>
      <c r="K14" s="11"/>
      <c r="L14" s="11"/>
      <c r="M14" s="11"/>
      <c r="N14" s="11"/>
      <c r="O14" s="11"/>
      <c r="P14" s="11"/>
      <c r="Q14" s="11"/>
    </row>
    <row r="15" spans="1:17" ht="12.75" customHeight="1">
      <c r="A15" s="391"/>
      <c r="B15" s="164"/>
      <c r="C15" s="176" t="s">
        <v>14</v>
      </c>
      <c r="D15" s="176" t="s">
        <v>19</v>
      </c>
      <c r="E15" s="365"/>
      <c r="F15" s="165" t="s">
        <v>23</v>
      </c>
      <c r="G15" s="165" t="s">
        <v>24</v>
      </c>
      <c r="H15" s="166" t="s">
        <v>25</v>
      </c>
      <c r="I15" s="11"/>
      <c r="J15" s="11"/>
      <c r="K15" s="11"/>
      <c r="L15" s="11"/>
      <c r="M15" s="11"/>
      <c r="N15" s="11"/>
      <c r="O15" s="11"/>
      <c r="P15" s="11"/>
      <c r="Q15" s="11"/>
    </row>
    <row r="16" spans="1:17" ht="20.25" customHeight="1">
      <c r="A16" s="388" t="s">
        <v>151</v>
      </c>
      <c r="B16" s="149" t="str">
        <f>Identification!A17</f>
        <v>Nicole Moreau</v>
      </c>
      <c r="C16" s="249">
        <v>165</v>
      </c>
      <c r="D16" s="249">
        <v>24.1</v>
      </c>
      <c r="E16" s="250">
        <v>145</v>
      </c>
      <c r="F16" s="172">
        <f>ROUND(((D16*E16)+(C16*E16)),2)</f>
        <v>27419.5</v>
      </c>
      <c r="G16" s="256">
        <f>PRODUCT(F16)*(0.13925/2)</f>
        <v>1909.08</v>
      </c>
      <c r="H16" s="169">
        <f>ROUND(F16+G16,2)</f>
        <v>29328.58</v>
      </c>
      <c r="I16" s="11"/>
      <c r="J16" s="11"/>
      <c r="K16" s="11"/>
      <c r="L16" s="11"/>
      <c r="M16" s="11"/>
      <c r="N16" s="11"/>
      <c r="O16" s="11"/>
      <c r="P16" s="11"/>
      <c r="Q16" s="11"/>
    </row>
    <row r="17" spans="1:17" ht="20.25" customHeight="1">
      <c r="A17" s="389"/>
      <c r="B17" s="149" t="str">
        <f>Identification!A18</f>
        <v>Valentina Poch</v>
      </c>
      <c r="C17" s="251">
        <v>55</v>
      </c>
      <c r="D17" s="251">
        <v>15</v>
      </c>
      <c r="E17" s="252">
        <v>60</v>
      </c>
      <c r="F17" s="173">
        <f>ROUND(((D17*E17)+(C17*E17)),2)</f>
        <v>4200</v>
      </c>
      <c r="G17" s="257"/>
      <c r="H17" s="170">
        <f>ROUND(F17+G17,2)</f>
        <v>4200</v>
      </c>
      <c r="I17" s="11"/>
      <c r="J17" s="11"/>
      <c r="K17" s="11"/>
      <c r="L17" s="11"/>
      <c r="M17" s="11"/>
      <c r="N17" s="11"/>
      <c r="O17" s="11"/>
      <c r="P17" s="11"/>
      <c r="Q17" s="11"/>
    </row>
    <row r="18" spans="1:17" ht="20.25" customHeight="1">
      <c r="A18" s="389"/>
      <c r="B18" s="150">
        <f>Identification!A19</f>
        <v>0</v>
      </c>
      <c r="C18" s="251"/>
      <c r="D18" s="251"/>
      <c r="E18" s="252"/>
      <c r="F18" s="173">
        <f>ROUND(((D18*E18)+(C18*E18)),2)</f>
        <v>0</v>
      </c>
      <c r="G18" s="258"/>
      <c r="H18" s="170">
        <f>ROUND(F18+G18,2)</f>
        <v>0</v>
      </c>
      <c r="I18" s="11"/>
      <c r="J18" s="11"/>
      <c r="K18" s="11"/>
      <c r="L18" s="11"/>
      <c r="M18" s="11"/>
      <c r="N18" s="11"/>
      <c r="O18" s="11"/>
      <c r="P18" s="11"/>
      <c r="Q18" s="11"/>
    </row>
    <row r="19" spans="1:17" ht="20.25" customHeight="1">
      <c r="A19" s="389"/>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90"/>
      <c r="B20" s="160" t="s">
        <v>18</v>
      </c>
      <c r="C20" s="161">
        <f>SUM(C16:C19)</f>
        <v>220</v>
      </c>
      <c r="D20" s="161">
        <f>SUM(D16:D19)</f>
        <v>39.1</v>
      </c>
      <c r="E20" s="364"/>
      <c r="F20" s="162">
        <f>F16+F17+F18+F19</f>
        <v>31619.5</v>
      </c>
      <c r="G20" s="162">
        <f>G16+G17+G18+G19</f>
        <v>1909.08</v>
      </c>
      <c r="H20" s="163">
        <f>ROUND(F20+G20,2)</f>
        <v>33528.58</v>
      </c>
      <c r="I20" s="11"/>
      <c r="J20" s="11"/>
      <c r="K20" s="11"/>
      <c r="L20" s="11"/>
      <c r="M20" s="11"/>
      <c r="N20" s="11"/>
      <c r="O20" s="11"/>
      <c r="P20" s="11"/>
      <c r="Q20" s="11"/>
    </row>
    <row r="21" spans="1:17" ht="12.75" customHeight="1">
      <c r="A21" s="391"/>
      <c r="B21" s="164"/>
      <c r="C21" s="176" t="s">
        <v>26</v>
      </c>
      <c r="D21" s="176" t="s">
        <v>27</v>
      </c>
      <c r="E21" s="365"/>
      <c r="F21" s="165" t="s">
        <v>28</v>
      </c>
      <c r="G21" s="165" t="s">
        <v>29</v>
      </c>
      <c r="H21" s="166" t="s">
        <v>30</v>
      </c>
      <c r="I21" s="11"/>
      <c r="J21" s="11"/>
      <c r="K21" s="11"/>
      <c r="L21" s="11"/>
      <c r="M21" s="11"/>
      <c r="N21" s="11"/>
      <c r="O21" s="11"/>
      <c r="P21" s="11"/>
      <c r="Q21" s="11"/>
    </row>
    <row r="22" spans="1:17" ht="20.25" customHeight="1">
      <c r="A22" s="388" t="s">
        <v>179</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89"/>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90"/>
      <c r="B24" s="160" t="s">
        <v>18</v>
      </c>
      <c r="C24" s="174">
        <f>SUM(C22:C23)</f>
        <v>0</v>
      </c>
      <c r="D24" s="174">
        <f>SUM(D22:D23)</f>
        <v>0</v>
      </c>
      <c r="E24" s="364"/>
      <c r="F24" s="162">
        <f>F22+F23</f>
        <v>0</v>
      </c>
      <c r="G24" s="162">
        <f>G22+G23</f>
        <v>0</v>
      </c>
      <c r="H24" s="163">
        <f>ROUND(F24+G24,2)</f>
        <v>0</v>
      </c>
      <c r="I24" s="11"/>
      <c r="J24" s="11"/>
      <c r="K24" s="11"/>
      <c r="L24" s="11"/>
      <c r="M24" s="11"/>
      <c r="N24" s="11"/>
      <c r="O24" s="11"/>
      <c r="P24" s="11"/>
      <c r="Q24" s="11"/>
    </row>
    <row r="25" spans="1:17" ht="12.75" customHeight="1">
      <c r="A25" s="391"/>
      <c r="B25" s="164"/>
      <c r="C25" s="176" t="s">
        <v>33</v>
      </c>
      <c r="D25" s="176" t="s">
        <v>34</v>
      </c>
      <c r="E25" s="365"/>
      <c r="F25" s="165" t="s">
        <v>35</v>
      </c>
      <c r="G25" s="165" t="s">
        <v>36</v>
      </c>
      <c r="H25" s="166" t="s">
        <v>37</v>
      </c>
      <c r="I25" s="11"/>
      <c r="J25" s="11"/>
      <c r="K25" s="11"/>
      <c r="L25" s="11"/>
      <c r="M25" s="11"/>
      <c r="N25" s="11"/>
      <c r="O25" s="11"/>
      <c r="P25" s="11"/>
      <c r="Q25" s="11"/>
    </row>
    <row r="26" spans="1:17" ht="20.25" customHeight="1">
      <c r="A26" s="388" t="s">
        <v>180</v>
      </c>
      <c r="B26" s="158">
        <f>Identification!A25</f>
        <v>0</v>
      </c>
      <c r="C26" s="249"/>
      <c r="D26" s="249"/>
      <c r="E26" s="250"/>
      <c r="F26" s="172">
        <f>ROUND(((D26*E26)+(C26*E26)),2)</f>
        <v>0</v>
      </c>
      <c r="G26" s="256"/>
      <c r="H26" s="169">
        <f>ROUND(F26+G26,2)</f>
        <v>0</v>
      </c>
      <c r="I26" s="11"/>
      <c r="J26" s="11"/>
      <c r="K26" s="11"/>
      <c r="L26" s="11"/>
      <c r="M26" s="11"/>
      <c r="N26" s="11"/>
      <c r="O26" s="11"/>
      <c r="P26" s="11"/>
      <c r="Q26" s="11"/>
    </row>
    <row r="27" spans="1:17" ht="20.25" customHeight="1">
      <c r="A27" s="389"/>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90"/>
      <c r="B28" s="160" t="s">
        <v>18</v>
      </c>
      <c r="C28" s="161">
        <f>SUM(C26:C27)</f>
        <v>0</v>
      </c>
      <c r="D28" s="161">
        <f>SUM(D26:D27)</f>
        <v>0</v>
      </c>
      <c r="E28" s="364"/>
      <c r="F28" s="162">
        <f>F26+F27</f>
        <v>0</v>
      </c>
      <c r="G28" s="162">
        <f>G26+G27</f>
        <v>0</v>
      </c>
      <c r="H28" s="163">
        <f>ROUND(F28+G28,2)</f>
        <v>0</v>
      </c>
      <c r="I28" s="11"/>
      <c r="J28" s="11"/>
      <c r="K28" s="11"/>
      <c r="L28" s="11"/>
      <c r="M28" s="11"/>
      <c r="N28" s="11"/>
      <c r="O28" s="11"/>
      <c r="P28" s="11"/>
      <c r="Q28" s="11"/>
    </row>
    <row r="29" spans="1:17" ht="12.75" customHeight="1">
      <c r="A29" s="391"/>
      <c r="B29" s="164"/>
      <c r="C29" s="176" t="s">
        <v>38</v>
      </c>
      <c r="D29" s="176" t="s">
        <v>39</v>
      </c>
      <c r="E29" s="365"/>
      <c r="F29" s="165" t="s">
        <v>40</v>
      </c>
      <c r="G29" s="165" t="s">
        <v>41</v>
      </c>
      <c r="H29" s="166" t="s">
        <v>42</v>
      </c>
      <c r="I29" s="11"/>
      <c r="J29" s="11"/>
      <c r="K29" s="11"/>
      <c r="L29" s="11"/>
      <c r="M29" s="11"/>
      <c r="N29" s="11"/>
      <c r="O29" s="11"/>
      <c r="P29" s="11"/>
      <c r="Q29" s="11"/>
    </row>
    <row r="30" spans="1:17" ht="20.25" customHeight="1">
      <c r="A30" s="392" t="s">
        <v>181</v>
      </c>
      <c r="B30" s="160">
        <f>Identification!A28</f>
        <v>0</v>
      </c>
      <c r="C30" s="261"/>
      <c r="D30" s="261"/>
      <c r="E30" s="302"/>
      <c r="F30" s="167">
        <f>ROUND(((D30*E30)+(C30*E30)),2)</f>
        <v>0</v>
      </c>
      <c r="G30" s="256"/>
      <c r="H30" s="163">
        <f>ROUND(F30+G30,2)</f>
        <v>0</v>
      </c>
      <c r="I30" s="11"/>
      <c r="J30" s="11"/>
      <c r="K30" s="11"/>
      <c r="L30" s="11"/>
      <c r="M30" s="11"/>
      <c r="N30" s="11"/>
      <c r="O30" s="11"/>
      <c r="P30" s="11"/>
      <c r="Q30" s="11"/>
    </row>
    <row r="31" spans="1:17" ht="12.75" customHeight="1">
      <c r="A31" s="393"/>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6" t="s">
        <v>94</v>
      </c>
      <c r="B32" s="367"/>
      <c r="C32" s="367"/>
      <c r="D32" s="367"/>
      <c r="E32" s="368"/>
      <c r="F32" s="241">
        <f>ROUND(('[1]Honoraires'!E15+'[1]Honoraires'!E27+'[1]Honoraires (suite)'!E11+'[1]Honoraires (suite)'!E19+'[1]Honoraires (suite)'!E27),2)</f>
        <v>0</v>
      </c>
      <c r="G32" s="241">
        <f>ROUND(('[1]Honoraires'!F15+'[1]Honoraires'!F27+'[1]Honoraires (suite)'!F11+'[1]Honoraires (suite)'!F19+'[1]Honoraires (suite)'!F27),2)</f>
        <v>0</v>
      </c>
      <c r="H32" s="242">
        <f>ROUND(('[1]Honoraires'!G15+'[1]Honoraires'!G27+'[1]Honoraires (suite)'!G11+'[1]Honoraires (suite)'!G19+'[1]Honoraires (suite)'!G27),2)</f>
        <v>0</v>
      </c>
      <c r="I32" s="11"/>
      <c r="J32" s="11"/>
      <c r="K32" s="11"/>
      <c r="L32" s="11"/>
      <c r="M32" s="11"/>
      <c r="N32" s="11"/>
      <c r="O32" s="11"/>
      <c r="P32" s="11"/>
      <c r="Q32" s="11"/>
    </row>
    <row r="33" spans="1:17" ht="12" customHeight="1">
      <c r="A33" s="386"/>
      <c r="B33" s="387"/>
      <c r="C33" s="238"/>
      <c r="D33" s="238"/>
      <c r="E33" s="238"/>
      <c r="F33" s="239" t="s">
        <v>48</v>
      </c>
      <c r="G33" s="239" t="s">
        <v>89</v>
      </c>
      <c r="H33" s="240"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4" t="s">
        <v>149</v>
      </c>
      <c r="B36" s="385"/>
      <c r="C36" s="385"/>
      <c r="D36" s="385"/>
      <c r="E36" s="385"/>
      <c r="F36" s="385"/>
      <c r="G36" s="385"/>
      <c r="H36" s="385"/>
      <c r="I36" s="12"/>
      <c r="J36" s="11"/>
      <c r="K36" s="11"/>
      <c r="L36" s="11"/>
      <c r="M36" s="11"/>
      <c r="N36" s="11"/>
      <c r="O36" s="11"/>
      <c r="P36" s="11"/>
      <c r="Q36" s="11"/>
    </row>
    <row r="37" spans="1:17" ht="12" hidden="1">
      <c r="A37" s="105"/>
      <c r="B37" s="105"/>
      <c r="C37" s="107"/>
      <c r="D37" s="107"/>
      <c r="E37" s="107"/>
      <c r="F37" s="107"/>
      <c r="G37" s="107"/>
      <c r="H37" s="107"/>
      <c r="I37" s="4"/>
      <c r="J37" s="4"/>
      <c r="K37" s="4"/>
      <c r="L37" s="4"/>
      <c r="M37" s="4"/>
      <c r="N37" s="4"/>
      <c r="O37" s="4"/>
      <c r="P37" s="4"/>
      <c r="Q37" s="4"/>
    </row>
    <row r="38" spans="1:17" ht="12" hidden="1">
      <c r="A38" s="105"/>
      <c r="B38" s="105"/>
      <c r="C38" s="107"/>
      <c r="D38" s="107"/>
      <c r="E38" s="107"/>
      <c r="F38" s="107"/>
      <c r="G38" s="107"/>
      <c r="H38" s="107"/>
      <c r="I38" s="4"/>
      <c r="J38" s="4"/>
      <c r="K38" s="4"/>
      <c r="L38" s="4"/>
      <c r="M38" s="4"/>
      <c r="N38" s="4"/>
      <c r="O38" s="4"/>
      <c r="P38" s="4"/>
      <c r="Q38" s="4"/>
    </row>
    <row r="39" spans="1:17" ht="12" hidden="1">
      <c r="A39" s="105"/>
      <c r="B39" s="105"/>
      <c r="C39" s="107"/>
      <c r="D39" s="107"/>
      <c r="E39" s="107"/>
      <c r="F39" s="107"/>
      <c r="G39" s="107"/>
      <c r="H39" s="107"/>
      <c r="I39" s="4"/>
      <c r="J39" s="4"/>
      <c r="K39" s="4"/>
      <c r="L39" s="4"/>
      <c r="M39" s="4"/>
      <c r="N39" s="4"/>
      <c r="O39" s="4"/>
      <c r="P39" s="4"/>
      <c r="Q39" s="4"/>
    </row>
    <row r="40" spans="1:17" ht="12" hidden="1">
      <c r="A40" s="105"/>
      <c r="B40" s="105"/>
      <c r="C40" s="107"/>
      <c r="D40" s="107"/>
      <c r="E40" s="107"/>
      <c r="F40" s="107"/>
      <c r="G40" s="107"/>
      <c r="H40" s="107"/>
      <c r="I40" s="4"/>
      <c r="J40" s="4"/>
      <c r="K40" s="4"/>
      <c r="L40" s="4"/>
      <c r="M40" s="4"/>
      <c r="N40" s="4"/>
      <c r="O40" s="4"/>
      <c r="P40" s="4"/>
      <c r="Q40" s="4"/>
    </row>
    <row r="41" spans="1:17" ht="12" hidden="1">
      <c r="A41" s="105"/>
      <c r="B41" s="105"/>
      <c r="C41" s="107"/>
      <c r="D41" s="107"/>
      <c r="E41" s="107"/>
      <c r="F41" s="107"/>
      <c r="G41" s="107"/>
      <c r="H41" s="107"/>
      <c r="I41" s="4"/>
      <c r="J41" s="4"/>
      <c r="K41" s="4"/>
      <c r="L41" s="4"/>
      <c r="M41" s="4"/>
      <c r="N41" s="4"/>
      <c r="O41" s="4"/>
      <c r="P41" s="4"/>
      <c r="Q41" s="4"/>
    </row>
    <row r="42" spans="1:17" ht="12" hidden="1">
      <c r="A42" s="105"/>
      <c r="B42" s="105"/>
      <c r="C42" s="107"/>
      <c r="D42" s="107"/>
      <c r="E42" s="107"/>
      <c r="F42" s="107"/>
      <c r="G42" s="107"/>
      <c r="H42" s="107"/>
      <c r="I42" s="4"/>
      <c r="J42" s="4"/>
      <c r="K42" s="4"/>
      <c r="L42" s="4"/>
      <c r="M42" s="4"/>
      <c r="N42" s="4"/>
      <c r="O42" s="4"/>
      <c r="P42" s="4"/>
      <c r="Q42" s="4"/>
    </row>
    <row r="43" spans="1:17" ht="12" hidden="1">
      <c r="A43" s="105"/>
      <c r="B43" s="105"/>
      <c r="C43" s="107"/>
      <c r="D43" s="107"/>
      <c r="E43" s="107"/>
      <c r="F43" s="107"/>
      <c r="G43" s="107"/>
      <c r="H43" s="107"/>
      <c r="I43" s="4"/>
      <c r="J43" s="4"/>
      <c r="K43" s="4"/>
      <c r="L43" s="4"/>
      <c r="M43" s="4"/>
      <c r="N43" s="4"/>
      <c r="O43" s="4"/>
      <c r="P43" s="4"/>
      <c r="Q43" s="4"/>
    </row>
    <row r="44" spans="1:17" ht="12" hidden="1">
      <c r="A44" s="105"/>
      <c r="B44" s="105"/>
      <c r="C44" s="107"/>
      <c r="D44" s="107"/>
      <c r="E44" s="107"/>
      <c r="F44" s="107"/>
      <c r="G44" s="107"/>
      <c r="H44" s="107"/>
      <c r="I44" s="4"/>
      <c r="J44" s="4"/>
      <c r="K44" s="4"/>
      <c r="L44" s="4"/>
      <c r="M44" s="4"/>
      <c r="N44" s="4"/>
      <c r="O44" s="4"/>
      <c r="P44" s="4"/>
      <c r="Q44" s="4"/>
    </row>
    <row r="45" spans="1:17" ht="12" hidden="1">
      <c r="A45" s="105"/>
      <c r="B45" s="105"/>
      <c r="C45" s="107"/>
      <c r="D45" s="107"/>
      <c r="E45" s="107"/>
      <c r="F45" s="107"/>
      <c r="G45" s="107"/>
      <c r="H45" s="107"/>
      <c r="I45" s="4"/>
      <c r="J45" s="4"/>
      <c r="K45" s="4"/>
      <c r="L45" s="4"/>
      <c r="M45" s="4"/>
      <c r="N45" s="4"/>
      <c r="O45" s="4"/>
      <c r="P45" s="4"/>
      <c r="Q45" s="4"/>
    </row>
    <row r="46" spans="1:17" ht="12" hidden="1">
      <c r="A46" s="105"/>
      <c r="B46" s="105"/>
      <c r="C46" s="107"/>
      <c r="D46" s="107"/>
      <c r="E46" s="107"/>
      <c r="F46" s="107"/>
      <c r="G46" s="107"/>
      <c r="H46" s="107"/>
      <c r="I46" s="4"/>
      <c r="J46" s="4"/>
      <c r="K46" s="4"/>
      <c r="L46" s="4"/>
      <c r="M46" s="4"/>
      <c r="N46" s="4"/>
      <c r="O46" s="4"/>
      <c r="P46" s="4"/>
      <c r="Q46" s="4"/>
    </row>
    <row r="47" spans="1:17" ht="12" hidden="1">
      <c r="A47" s="105"/>
      <c r="B47" s="105"/>
      <c r="C47" s="107"/>
      <c r="D47" s="107"/>
      <c r="E47" s="107"/>
      <c r="F47" s="107"/>
      <c r="G47" s="107"/>
      <c r="H47" s="107"/>
      <c r="I47" s="4"/>
      <c r="J47" s="4"/>
      <c r="K47" s="4"/>
      <c r="L47" s="4"/>
      <c r="M47" s="4"/>
      <c r="N47" s="4"/>
      <c r="O47" s="4"/>
      <c r="P47" s="4"/>
      <c r="Q47" s="4"/>
    </row>
    <row r="48" spans="1:17" ht="12" hidden="1">
      <c r="A48" s="105"/>
      <c r="B48" s="105"/>
      <c r="C48" s="107"/>
      <c r="D48" s="107"/>
      <c r="E48" s="107"/>
      <c r="F48" s="107"/>
      <c r="G48" s="107"/>
      <c r="H48" s="107"/>
      <c r="I48" s="4"/>
      <c r="J48" s="4"/>
      <c r="K48" s="4"/>
      <c r="L48" s="4"/>
      <c r="M48" s="4"/>
      <c r="N48" s="4"/>
      <c r="O48" s="4"/>
      <c r="P48" s="4"/>
      <c r="Q48" s="4"/>
    </row>
    <row r="49" spans="1:17" ht="12" hidden="1">
      <c r="A49" s="105"/>
      <c r="B49" s="105"/>
      <c r="C49" s="107"/>
      <c r="D49" s="107"/>
      <c r="E49" s="107"/>
      <c r="F49" s="107"/>
      <c r="G49" s="107"/>
      <c r="H49" s="107"/>
      <c r="I49" s="4"/>
      <c r="J49" s="4"/>
      <c r="K49" s="4"/>
      <c r="L49" s="4"/>
      <c r="M49" s="4"/>
      <c r="N49" s="4"/>
      <c r="O49" s="4"/>
      <c r="P49" s="4"/>
      <c r="Q49" s="4"/>
    </row>
    <row r="50" spans="1:17" ht="12" hidden="1">
      <c r="A50" s="105"/>
      <c r="B50" s="105"/>
      <c r="C50" s="107"/>
      <c r="D50" s="107"/>
      <c r="E50" s="107"/>
      <c r="F50" s="107"/>
      <c r="G50" s="107"/>
      <c r="H50" s="107"/>
      <c r="I50" s="4"/>
      <c r="J50" s="4"/>
      <c r="K50" s="4"/>
      <c r="L50" s="4"/>
      <c r="M50" s="4"/>
      <c r="N50" s="4"/>
      <c r="O50" s="4"/>
      <c r="P50" s="4"/>
      <c r="Q50" s="4"/>
    </row>
    <row r="51" spans="1:17" ht="12" hidden="1">
      <c r="A51" s="105"/>
      <c r="B51" s="105"/>
      <c r="C51" s="107"/>
      <c r="D51" s="107"/>
      <c r="E51" s="107"/>
      <c r="F51" s="107"/>
      <c r="G51" s="107"/>
      <c r="H51" s="107"/>
      <c r="I51" s="4"/>
      <c r="J51" s="4"/>
      <c r="K51" s="4"/>
      <c r="L51" s="4"/>
      <c r="M51" s="4"/>
      <c r="N51" s="4"/>
      <c r="O51" s="4"/>
      <c r="P51" s="4"/>
      <c r="Q51" s="4"/>
    </row>
    <row r="52" spans="1:17" ht="12" hidden="1">
      <c r="A52" s="105"/>
      <c r="B52" s="105"/>
      <c r="C52" s="107"/>
      <c r="D52" s="107"/>
      <c r="E52" s="107"/>
      <c r="F52" s="107"/>
      <c r="G52" s="107"/>
      <c r="H52" s="107"/>
      <c r="I52" s="4"/>
      <c r="J52" s="4"/>
      <c r="K52" s="4"/>
      <c r="L52" s="4"/>
      <c r="M52" s="4"/>
      <c r="N52" s="4"/>
      <c r="O52" s="4"/>
      <c r="P52" s="4"/>
      <c r="Q52" s="4"/>
    </row>
    <row r="53" spans="1:17" ht="12" hidden="1">
      <c r="A53" s="105"/>
      <c r="B53" s="105"/>
      <c r="C53" s="107"/>
      <c r="D53" s="107"/>
      <c r="E53" s="107"/>
      <c r="F53" s="107"/>
      <c r="G53" s="107"/>
      <c r="H53" s="107"/>
      <c r="I53" s="4"/>
      <c r="J53" s="4"/>
      <c r="K53" s="4"/>
      <c r="L53" s="4"/>
      <c r="M53" s="4"/>
      <c r="N53" s="4"/>
      <c r="O53" s="4"/>
      <c r="P53" s="4"/>
      <c r="Q53" s="4"/>
    </row>
    <row r="54" spans="1:17" ht="12" hidden="1">
      <c r="A54" s="105"/>
      <c r="B54" s="105"/>
      <c r="C54" s="107"/>
      <c r="D54" s="107"/>
      <c r="E54" s="107"/>
      <c r="F54" s="107"/>
      <c r="G54" s="107"/>
      <c r="H54" s="107"/>
      <c r="I54" s="4"/>
      <c r="J54" s="4"/>
      <c r="K54" s="4"/>
      <c r="L54" s="4"/>
      <c r="M54" s="4"/>
      <c r="N54" s="4"/>
      <c r="O54" s="4"/>
      <c r="P54" s="4"/>
      <c r="Q54" s="4"/>
    </row>
    <row r="55" spans="1:17" ht="12" hidden="1">
      <c r="A55" s="105"/>
      <c r="B55" s="105"/>
      <c r="C55" s="107"/>
      <c r="D55" s="107"/>
      <c r="E55" s="107"/>
      <c r="F55" s="107"/>
      <c r="G55" s="107"/>
      <c r="H55" s="107"/>
      <c r="I55" s="4"/>
      <c r="J55" s="4"/>
      <c r="K55" s="4"/>
      <c r="L55" s="4"/>
      <c r="M55" s="4"/>
      <c r="N55" s="4"/>
      <c r="O55" s="4"/>
      <c r="P55" s="4"/>
      <c r="Q55" s="4"/>
    </row>
    <row r="56" spans="1:17" ht="12" hidden="1">
      <c r="A56" s="105"/>
      <c r="B56" s="105"/>
      <c r="C56" s="107"/>
      <c r="D56" s="107"/>
      <c r="E56" s="107"/>
      <c r="F56" s="107"/>
      <c r="G56" s="107"/>
      <c r="H56" s="107"/>
      <c r="I56" s="4"/>
      <c r="J56" s="4"/>
      <c r="K56" s="4"/>
      <c r="L56" s="4"/>
      <c r="M56" s="4"/>
      <c r="N56" s="4"/>
      <c r="O56" s="4"/>
      <c r="P56" s="4"/>
      <c r="Q56" s="4"/>
    </row>
    <row r="57" spans="1:17" ht="12" hidden="1">
      <c r="A57" s="105"/>
      <c r="B57" s="105"/>
      <c r="C57" s="107"/>
      <c r="D57" s="107"/>
      <c r="E57" s="107"/>
      <c r="F57" s="107"/>
      <c r="G57" s="107"/>
      <c r="H57" s="107"/>
      <c r="I57" s="4"/>
      <c r="J57" s="4"/>
      <c r="K57" s="4"/>
      <c r="L57" s="4"/>
      <c r="M57" s="4"/>
      <c r="N57" s="4"/>
      <c r="O57" s="4"/>
      <c r="P57" s="4"/>
      <c r="Q57" s="4"/>
    </row>
    <row r="58" spans="1:17" ht="12" hidden="1">
      <c r="A58" s="105"/>
      <c r="B58" s="105"/>
      <c r="C58" s="107"/>
      <c r="D58" s="107"/>
      <c r="E58" s="107"/>
      <c r="F58" s="107"/>
      <c r="G58" s="107"/>
      <c r="H58" s="107"/>
      <c r="I58" s="4"/>
      <c r="J58" s="4"/>
      <c r="K58" s="4"/>
      <c r="L58" s="4"/>
      <c r="M58" s="4"/>
      <c r="N58" s="4"/>
      <c r="O58" s="4"/>
      <c r="P58" s="4"/>
      <c r="Q58" s="4"/>
    </row>
    <row r="59" spans="1:17" ht="12" hidden="1">
      <c r="A59" s="105"/>
      <c r="B59" s="105"/>
      <c r="C59" s="107"/>
      <c r="D59" s="107"/>
      <c r="E59" s="107"/>
      <c r="F59" s="107"/>
      <c r="G59" s="107"/>
      <c r="H59" s="107"/>
      <c r="I59" s="4"/>
      <c r="J59" s="4"/>
      <c r="K59" s="4"/>
      <c r="L59" s="4"/>
      <c r="M59" s="4"/>
      <c r="N59" s="4"/>
      <c r="O59" s="4"/>
      <c r="P59" s="4"/>
      <c r="Q59" s="4"/>
    </row>
    <row r="60" spans="1:17" ht="12" hidden="1">
      <c r="A60" s="105"/>
      <c r="B60" s="105"/>
      <c r="C60" s="107"/>
      <c r="D60" s="107"/>
      <c r="E60" s="107"/>
      <c r="F60" s="107"/>
      <c r="G60" s="107"/>
      <c r="H60" s="107"/>
      <c r="I60" s="4"/>
      <c r="J60" s="4"/>
      <c r="K60" s="4"/>
      <c r="L60" s="4"/>
      <c r="M60" s="4"/>
      <c r="N60" s="4"/>
      <c r="O60" s="4"/>
      <c r="P60" s="4"/>
      <c r="Q60" s="4"/>
    </row>
    <row r="61" spans="1:17" ht="12" hidden="1">
      <c r="A61" s="105"/>
      <c r="B61" s="105"/>
      <c r="C61" s="107"/>
      <c r="D61" s="107"/>
      <c r="E61" s="107"/>
      <c r="F61" s="107"/>
      <c r="G61" s="107"/>
      <c r="H61" s="107"/>
      <c r="I61" s="4"/>
      <c r="J61" s="4"/>
      <c r="K61" s="4"/>
      <c r="L61" s="4"/>
      <c r="M61" s="4"/>
      <c r="N61" s="4"/>
      <c r="O61" s="4"/>
      <c r="P61" s="4"/>
      <c r="Q61" s="4"/>
    </row>
    <row r="62" spans="1:17" ht="12" hidden="1">
      <c r="A62" s="105"/>
      <c r="B62" s="105"/>
      <c r="C62" s="107"/>
      <c r="D62" s="107"/>
      <c r="E62" s="107"/>
      <c r="F62" s="107"/>
      <c r="G62" s="107"/>
      <c r="H62" s="107"/>
      <c r="I62" s="4"/>
      <c r="J62" s="4"/>
      <c r="K62" s="4"/>
      <c r="L62" s="4"/>
      <c r="M62" s="4"/>
      <c r="N62" s="4"/>
      <c r="O62" s="4"/>
      <c r="P62" s="4"/>
      <c r="Q62" s="4"/>
    </row>
    <row r="63" spans="1:17" ht="12" hidden="1">
      <c r="A63" s="105"/>
      <c r="B63" s="105"/>
      <c r="C63" s="107"/>
      <c r="D63" s="107"/>
      <c r="E63" s="107"/>
      <c r="F63" s="107"/>
      <c r="G63" s="107"/>
      <c r="H63" s="107"/>
      <c r="I63" s="4"/>
      <c r="J63" s="4"/>
      <c r="K63" s="4"/>
      <c r="L63" s="4"/>
      <c r="M63" s="4"/>
      <c r="N63" s="4"/>
      <c r="O63" s="4"/>
      <c r="P63" s="4"/>
      <c r="Q63" s="4"/>
    </row>
    <row r="64" spans="1:17" ht="12" hidden="1">
      <c r="A64" s="105"/>
      <c r="B64" s="105"/>
      <c r="C64" s="107"/>
      <c r="D64" s="107"/>
      <c r="E64" s="107"/>
      <c r="F64" s="107"/>
      <c r="G64" s="107"/>
      <c r="H64" s="107"/>
      <c r="I64" s="4"/>
      <c r="J64" s="4"/>
      <c r="K64" s="4"/>
      <c r="L64" s="4"/>
      <c r="M64" s="4"/>
      <c r="N64" s="4"/>
      <c r="O64" s="4"/>
      <c r="P64" s="4"/>
      <c r="Q64" s="4"/>
    </row>
    <row r="65" spans="1:17" ht="12" hidden="1">
      <c r="A65" s="105"/>
      <c r="B65" s="105"/>
      <c r="C65" s="107"/>
      <c r="D65" s="107"/>
      <c r="E65" s="107"/>
      <c r="F65" s="107"/>
      <c r="G65" s="107"/>
      <c r="H65" s="107"/>
      <c r="I65" s="4"/>
      <c r="J65" s="4"/>
      <c r="K65" s="4"/>
      <c r="L65" s="4"/>
      <c r="M65" s="4"/>
      <c r="N65" s="4"/>
      <c r="O65" s="4"/>
      <c r="P65" s="4"/>
      <c r="Q65" s="4"/>
    </row>
    <row r="66" spans="1:17" ht="12" hidden="1">
      <c r="A66" s="105"/>
      <c r="B66" s="105"/>
      <c r="C66" s="107"/>
      <c r="D66" s="107"/>
      <c r="E66" s="107"/>
      <c r="F66" s="107"/>
      <c r="G66" s="107"/>
      <c r="H66" s="107"/>
      <c r="I66" s="4"/>
      <c r="J66" s="4"/>
      <c r="K66" s="4"/>
      <c r="L66" s="4"/>
      <c r="M66" s="4"/>
      <c r="N66" s="4"/>
      <c r="O66" s="4"/>
      <c r="P66" s="4"/>
      <c r="Q66" s="4"/>
    </row>
    <row r="67" spans="1:17" ht="12" hidden="1">
      <c r="A67" s="105"/>
      <c r="B67" s="105"/>
      <c r="C67" s="107"/>
      <c r="D67" s="107"/>
      <c r="E67" s="107"/>
      <c r="F67" s="107"/>
      <c r="G67" s="107"/>
      <c r="H67" s="107"/>
      <c r="I67" s="4"/>
      <c r="J67" s="4"/>
      <c r="K67" s="4"/>
      <c r="L67" s="4"/>
      <c r="M67" s="4"/>
      <c r="N67" s="4"/>
      <c r="O67" s="4"/>
      <c r="P67" s="4"/>
      <c r="Q67" s="4"/>
    </row>
    <row r="68" spans="1:17" ht="12" hidden="1">
      <c r="A68" s="105"/>
      <c r="B68" s="105"/>
      <c r="C68" s="107"/>
      <c r="D68" s="107"/>
      <c r="E68" s="107"/>
      <c r="F68" s="107"/>
      <c r="G68" s="107"/>
      <c r="H68" s="107"/>
      <c r="I68" s="4"/>
      <c r="J68" s="4"/>
      <c r="K68" s="4"/>
      <c r="L68" s="4"/>
      <c r="M68" s="4"/>
      <c r="N68" s="4"/>
      <c r="O68" s="4"/>
      <c r="P68" s="4"/>
      <c r="Q68" s="4"/>
    </row>
    <row r="69" spans="1:17" ht="12" hidden="1">
      <c r="A69" s="105"/>
      <c r="B69" s="105"/>
      <c r="C69" s="107"/>
      <c r="D69" s="107"/>
      <c r="E69" s="107"/>
      <c r="F69" s="107"/>
      <c r="G69" s="107"/>
      <c r="H69" s="107"/>
      <c r="I69" s="4"/>
      <c r="J69" s="4"/>
      <c r="K69" s="4"/>
      <c r="L69" s="4"/>
      <c r="M69" s="4"/>
      <c r="N69" s="4"/>
      <c r="O69" s="4"/>
      <c r="P69" s="4"/>
      <c r="Q69" s="4"/>
    </row>
    <row r="70" spans="1:17" ht="12" hidden="1">
      <c r="A70" s="105"/>
      <c r="B70" s="105"/>
      <c r="C70" s="107"/>
      <c r="D70" s="107"/>
      <c r="E70" s="107"/>
      <c r="F70" s="107"/>
      <c r="G70" s="107"/>
      <c r="H70" s="107"/>
      <c r="I70" s="4"/>
      <c r="J70" s="4"/>
      <c r="K70" s="4"/>
      <c r="L70" s="4"/>
      <c r="M70" s="4"/>
      <c r="N70" s="4"/>
      <c r="O70" s="4"/>
      <c r="P70" s="4"/>
      <c r="Q70" s="4"/>
    </row>
    <row r="71" spans="1:17" ht="12" hidden="1">
      <c r="A71" s="105"/>
      <c r="B71" s="105"/>
      <c r="C71" s="107"/>
      <c r="D71" s="107"/>
      <c r="E71" s="107"/>
      <c r="F71" s="107"/>
      <c r="G71" s="107"/>
      <c r="H71" s="107"/>
      <c r="I71" s="4"/>
      <c r="J71" s="4"/>
      <c r="K71" s="4"/>
      <c r="L71" s="4"/>
      <c r="M71" s="4"/>
      <c r="N71" s="4"/>
      <c r="O71" s="4"/>
      <c r="P71" s="4"/>
      <c r="Q71" s="4"/>
    </row>
    <row r="72" spans="1:17" ht="12" hidden="1">
      <c r="A72" s="105"/>
      <c r="B72" s="105"/>
      <c r="C72" s="107"/>
      <c r="D72" s="107"/>
      <c r="E72" s="107"/>
      <c r="F72" s="107"/>
      <c r="G72" s="107"/>
      <c r="H72" s="107"/>
      <c r="I72" s="4"/>
      <c r="J72" s="4"/>
      <c r="K72" s="4"/>
      <c r="L72" s="4"/>
      <c r="M72" s="4"/>
      <c r="N72" s="4"/>
      <c r="O72" s="4"/>
      <c r="P72" s="4"/>
      <c r="Q72" s="4"/>
    </row>
    <row r="73" spans="1:17" ht="12" hidden="1">
      <c r="A73" s="105"/>
      <c r="B73" s="105"/>
      <c r="C73" s="107"/>
      <c r="D73" s="107"/>
      <c r="E73" s="107"/>
      <c r="F73" s="107"/>
      <c r="G73" s="107"/>
      <c r="H73" s="107"/>
      <c r="I73" s="4"/>
      <c r="J73" s="4"/>
      <c r="K73" s="4"/>
      <c r="L73" s="4"/>
      <c r="M73" s="4"/>
      <c r="N73" s="4"/>
      <c r="O73" s="4"/>
      <c r="P73" s="4"/>
      <c r="Q73" s="4"/>
    </row>
    <row r="74" spans="1:17" ht="12" hidden="1">
      <c r="A74" s="105"/>
      <c r="B74" s="105"/>
      <c r="C74" s="107"/>
      <c r="D74" s="107"/>
      <c r="E74" s="107"/>
      <c r="F74" s="107"/>
      <c r="G74" s="107"/>
      <c r="H74" s="107"/>
      <c r="I74" s="4"/>
      <c r="J74" s="4"/>
      <c r="K74" s="4"/>
      <c r="L74" s="4"/>
      <c r="M74" s="4"/>
      <c r="N74" s="4"/>
      <c r="O74" s="4"/>
      <c r="P74" s="4"/>
      <c r="Q74" s="4"/>
    </row>
    <row r="75" spans="1:17" ht="12" hidden="1">
      <c r="A75" s="105"/>
      <c r="B75" s="105"/>
      <c r="C75" s="107"/>
      <c r="D75" s="107"/>
      <c r="E75" s="107"/>
      <c r="F75" s="107"/>
      <c r="G75" s="107"/>
      <c r="H75" s="107"/>
      <c r="I75" s="4"/>
      <c r="J75" s="4"/>
      <c r="K75" s="4"/>
      <c r="L75" s="4"/>
      <c r="M75" s="4"/>
      <c r="N75" s="4"/>
      <c r="O75" s="4"/>
      <c r="P75" s="4"/>
      <c r="Q75" s="4"/>
    </row>
    <row r="76" spans="1:17" ht="12" hidden="1">
      <c r="A76" s="105"/>
      <c r="B76" s="105"/>
      <c r="C76" s="107"/>
      <c r="D76" s="107"/>
      <c r="E76" s="107"/>
      <c r="F76" s="107"/>
      <c r="G76" s="107"/>
      <c r="H76" s="107"/>
      <c r="I76" s="4"/>
      <c r="J76" s="4"/>
      <c r="K76" s="4"/>
      <c r="L76" s="4"/>
      <c r="M76" s="4"/>
      <c r="N76" s="4"/>
      <c r="O76" s="4"/>
      <c r="P76" s="4"/>
      <c r="Q76" s="4"/>
    </row>
    <row r="77" spans="1:17" ht="12" hidden="1">
      <c r="A77" s="105"/>
      <c r="B77" s="105"/>
      <c r="C77" s="107"/>
      <c r="D77" s="107"/>
      <c r="E77" s="107"/>
      <c r="F77" s="107"/>
      <c r="G77" s="107"/>
      <c r="H77" s="107"/>
      <c r="I77" s="4"/>
      <c r="J77" s="4"/>
      <c r="K77" s="4"/>
      <c r="L77" s="4"/>
      <c r="M77" s="4"/>
      <c r="N77" s="4"/>
      <c r="O77" s="4"/>
      <c r="P77" s="4"/>
      <c r="Q77" s="4"/>
    </row>
    <row r="78" spans="1:17" ht="12" hidden="1">
      <c r="A78" s="105"/>
      <c r="B78" s="105"/>
      <c r="C78" s="107"/>
      <c r="D78" s="107"/>
      <c r="E78" s="107"/>
      <c r="F78" s="107"/>
      <c r="G78" s="107"/>
      <c r="H78" s="107"/>
      <c r="I78" s="4"/>
      <c r="J78" s="4"/>
      <c r="K78" s="4"/>
      <c r="L78" s="4"/>
      <c r="M78" s="4"/>
      <c r="N78" s="4"/>
      <c r="O78" s="4"/>
      <c r="P78" s="4"/>
      <c r="Q78" s="4"/>
    </row>
    <row r="79" spans="1:17" ht="12" hidden="1">
      <c r="A79" s="105"/>
      <c r="B79" s="105"/>
      <c r="C79" s="107"/>
      <c r="D79" s="107"/>
      <c r="E79" s="107"/>
      <c r="F79" s="107"/>
      <c r="G79" s="107"/>
      <c r="H79" s="107"/>
      <c r="I79" s="4"/>
      <c r="J79" s="4"/>
      <c r="K79" s="4"/>
      <c r="L79" s="4"/>
      <c r="M79" s="4"/>
      <c r="N79" s="4"/>
      <c r="O79" s="4"/>
      <c r="P79" s="4"/>
      <c r="Q79" s="4"/>
    </row>
    <row r="80" spans="1:17" ht="12" hidden="1">
      <c r="A80" s="105"/>
      <c r="B80" s="105"/>
      <c r="C80" s="107"/>
      <c r="D80" s="107"/>
      <c r="E80" s="107"/>
      <c r="F80" s="107"/>
      <c r="G80" s="107"/>
      <c r="H80" s="107"/>
      <c r="I80" s="4"/>
      <c r="J80" s="4"/>
      <c r="K80" s="4"/>
      <c r="L80" s="4"/>
      <c r="M80" s="4"/>
      <c r="N80" s="4"/>
      <c r="O80" s="4"/>
      <c r="P80" s="4"/>
      <c r="Q80" s="4"/>
    </row>
    <row r="81" spans="1:17" ht="12" hidden="1">
      <c r="A81" s="105"/>
      <c r="B81" s="105"/>
      <c r="C81" s="107"/>
      <c r="D81" s="107"/>
      <c r="E81" s="107"/>
      <c r="F81" s="107"/>
      <c r="G81" s="107"/>
      <c r="H81" s="107"/>
      <c r="I81" s="4"/>
      <c r="J81" s="4"/>
      <c r="K81" s="4"/>
      <c r="L81" s="4"/>
      <c r="M81" s="4"/>
      <c r="N81" s="4"/>
      <c r="O81" s="4"/>
      <c r="P81" s="4"/>
      <c r="Q81" s="4"/>
    </row>
    <row r="82" spans="1:17" ht="12" hidden="1">
      <c r="A82" s="105"/>
      <c r="B82" s="105"/>
      <c r="C82" s="107"/>
      <c r="D82" s="107"/>
      <c r="E82" s="107"/>
      <c r="F82" s="107"/>
      <c r="G82" s="107"/>
      <c r="H82" s="107"/>
      <c r="I82" s="4"/>
      <c r="J82" s="4"/>
      <c r="K82" s="4"/>
      <c r="L82" s="4"/>
      <c r="M82" s="4"/>
      <c r="N82" s="4"/>
      <c r="O82" s="4"/>
      <c r="P82" s="4"/>
      <c r="Q82" s="4"/>
    </row>
    <row r="83" spans="1:17" ht="12" hidden="1">
      <c r="A83" s="105"/>
      <c r="B83" s="105"/>
      <c r="C83" s="107"/>
      <c r="D83" s="107"/>
      <c r="E83" s="107"/>
      <c r="F83" s="107"/>
      <c r="G83" s="107"/>
      <c r="H83" s="107"/>
      <c r="I83" s="4"/>
      <c r="J83" s="4"/>
      <c r="K83" s="4"/>
      <c r="L83" s="4"/>
      <c r="M83" s="4"/>
      <c r="N83" s="4"/>
      <c r="O83" s="4"/>
      <c r="P83" s="4"/>
      <c r="Q83" s="4"/>
    </row>
    <row r="84" spans="1:17" ht="12" hidden="1">
      <c r="A84" s="105"/>
      <c r="B84" s="105"/>
      <c r="C84" s="107"/>
      <c r="D84" s="107"/>
      <c r="E84" s="107"/>
      <c r="F84" s="107"/>
      <c r="G84" s="107"/>
      <c r="H84" s="107"/>
      <c r="I84" s="4"/>
      <c r="J84" s="4"/>
      <c r="K84" s="4"/>
      <c r="L84" s="4"/>
      <c r="M84" s="4"/>
      <c r="N84" s="4"/>
      <c r="O84" s="4"/>
      <c r="P84" s="4"/>
      <c r="Q84" s="4"/>
    </row>
    <row r="85" spans="1:17" ht="12" hidden="1">
      <c r="A85" s="105"/>
      <c r="B85" s="105"/>
      <c r="C85" s="108"/>
      <c r="D85" s="108"/>
      <c r="E85" s="108"/>
      <c r="F85" s="108"/>
      <c r="G85" s="108"/>
      <c r="H85" s="108"/>
      <c r="I85" s="4"/>
      <c r="J85" s="4"/>
      <c r="K85" s="4"/>
      <c r="L85" s="4"/>
      <c r="M85" s="4"/>
      <c r="N85" s="4"/>
      <c r="O85" s="4"/>
      <c r="P85" s="4"/>
      <c r="Q85" s="4"/>
    </row>
    <row r="86" spans="1:17" ht="12" hidden="1">
      <c r="A86" s="105"/>
      <c r="B86" s="105"/>
      <c r="C86" s="108"/>
      <c r="D86" s="108"/>
      <c r="E86" s="108"/>
      <c r="F86" s="108"/>
      <c r="G86" s="108"/>
      <c r="H86" s="108"/>
      <c r="I86" s="4"/>
      <c r="J86" s="4"/>
      <c r="K86" s="4"/>
      <c r="L86" s="4"/>
      <c r="M86" s="4"/>
      <c r="N86" s="4"/>
      <c r="O86" s="4"/>
      <c r="P86" s="4"/>
      <c r="Q86" s="4"/>
    </row>
    <row r="87" spans="1:17" ht="12" hidden="1">
      <c r="A87" s="105"/>
      <c r="B87" s="105"/>
      <c r="C87" s="108"/>
      <c r="D87" s="108"/>
      <c r="E87" s="108"/>
      <c r="F87" s="108"/>
      <c r="G87" s="108"/>
      <c r="H87" s="108"/>
      <c r="I87" s="4"/>
      <c r="J87" s="4"/>
      <c r="K87" s="4"/>
      <c r="L87" s="4"/>
      <c r="M87" s="4"/>
      <c r="N87" s="4"/>
      <c r="O87" s="4"/>
      <c r="P87" s="4"/>
      <c r="Q87" s="4"/>
    </row>
    <row r="88" spans="1:17" ht="12" hidden="1">
      <c r="A88" s="105"/>
      <c r="B88" s="105"/>
      <c r="C88" s="108"/>
      <c r="D88" s="108"/>
      <c r="E88" s="108"/>
      <c r="F88" s="108"/>
      <c r="G88" s="108"/>
      <c r="H88" s="108"/>
      <c r="I88" s="4"/>
      <c r="J88" s="4"/>
      <c r="K88" s="4"/>
      <c r="L88" s="4"/>
      <c r="M88" s="4"/>
      <c r="N88" s="4"/>
      <c r="O88" s="4"/>
      <c r="P88" s="4"/>
      <c r="Q88" s="4"/>
    </row>
    <row r="89" spans="1:17" ht="12" hidden="1">
      <c r="A89" s="105"/>
      <c r="B89" s="105"/>
      <c r="C89" s="108"/>
      <c r="D89" s="108"/>
      <c r="E89" s="108"/>
      <c r="F89" s="108"/>
      <c r="G89" s="108"/>
      <c r="H89" s="108"/>
      <c r="I89" s="4"/>
      <c r="J89" s="4"/>
      <c r="K89" s="4"/>
      <c r="L89" s="4"/>
      <c r="M89" s="4"/>
      <c r="N89" s="4"/>
      <c r="O89" s="4"/>
      <c r="P89" s="4"/>
      <c r="Q89" s="4"/>
    </row>
    <row r="90" spans="1:17" ht="12" hidden="1">
      <c r="A90" s="105"/>
      <c r="B90" s="105"/>
      <c r="C90" s="108"/>
      <c r="D90" s="108"/>
      <c r="E90" s="108"/>
      <c r="F90" s="108"/>
      <c r="G90" s="108"/>
      <c r="H90" s="108"/>
      <c r="I90" s="4"/>
      <c r="J90" s="4"/>
      <c r="K90" s="4"/>
      <c r="L90" s="4"/>
      <c r="M90" s="4"/>
      <c r="N90" s="4"/>
      <c r="O90" s="4"/>
      <c r="P90" s="4"/>
      <c r="Q90" s="4"/>
    </row>
    <row r="91" spans="1:17" ht="12" hidden="1">
      <c r="A91" s="105"/>
      <c r="B91" s="105"/>
      <c r="C91" s="108"/>
      <c r="D91" s="108"/>
      <c r="E91" s="108"/>
      <c r="F91" s="108"/>
      <c r="G91" s="108"/>
      <c r="H91" s="108"/>
      <c r="I91" s="4"/>
      <c r="J91" s="4"/>
      <c r="K91" s="4"/>
      <c r="L91" s="4"/>
      <c r="M91" s="4"/>
      <c r="N91" s="4"/>
      <c r="O91" s="4"/>
      <c r="P91" s="4"/>
      <c r="Q91" s="4"/>
    </row>
    <row r="92" spans="1:17" ht="12" hidden="1">
      <c r="A92" s="105"/>
      <c r="B92" s="105"/>
      <c r="C92" s="108"/>
      <c r="D92" s="108"/>
      <c r="E92" s="108"/>
      <c r="F92" s="108"/>
      <c r="G92" s="108"/>
      <c r="H92" s="108"/>
      <c r="I92" s="4"/>
      <c r="J92" s="4"/>
      <c r="K92" s="4"/>
      <c r="L92" s="4"/>
      <c r="M92" s="4"/>
      <c r="N92" s="4"/>
      <c r="O92" s="4"/>
      <c r="P92" s="4"/>
      <c r="Q92" s="4"/>
    </row>
    <row r="93" spans="1:17" ht="12" hidden="1">
      <c r="A93" s="105"/>
      <c r="B93" s="105"/>
      <c r="C93" s="108"/>
      <c r="D93" s="108"/>
      <c r="E93" s="108"/>
      <c r="F93" s="108"/>
      <c r="G93" s="108"/>
      <c r="H93" s="108"/>
      <c r="I93" s="4"/>
      <c r="J93" s="4"/>
      <c r="K93" s="4"/>
      <c r="L93" s="4"/>
      <c r="M93" s="4"/>
      <c r="N93" s="4"/>
      <c r="O93" s="4"/>
      <c r="P93" s="4"/>
      <c r="Q93" s="4"/>
    </row>
    <row r="94" spans="1:17" ht="12" hidden="1">
      <c r="A94" s="105"/>
      <c r="B94" s="105"/>
      <c r="C94" s="108"/>
      <c r="D94" s="108"/>
      <c r="E94" s="108"/>
      <c r="F94" s="108"/>
      <c r="G94" s="108"/>
      <c r="H94" s="108"/>
      <c r="I94" s="4"/>
      <c r="J94" s="4"/>
      <c r="K94" s="4"/>
      <c r="L94" s="4"/>
      <c r="M94" s="4"/>
      <c r="N94" s="4"/>
      <c r="O94" s="4"/>
      <c r="P94" s="4"/>
      <c r="Q94" s="4"/>
    </row>
    <row r="95" spans="1:17" ht="12" hidden="1">
      <c r="A95" s="105"/>
      <c r="B95" s="105"/>
      <c r="C95" s="108"/>
      <c r="D95" s="108"/>
      <c r="E95" s="108"/>
      <c r="F95" s="108"/>
      <c r="G95" s="108"/>
      <c r="H95" s="108"/>
      <c r="I95" s="4"/>
      <c r="J95" s="4"/>
      <c r="K95" s="4"/>
      <c r="L95" s="4"/>
      <c r="M95" s="4"/>
      <c r="N95" s="4"/>
      <c r="O95" s="4"/>
      <c r="P95" s="4"/>
      <c r="Q95" s="4"/>
    </row>
    <row r="96" spans="1:17" ht="12" hidden="1">
      <c r="A96" s="105"/>
      <c r="B96" s="105"/>
      <c r="C96" s="108"/>
      <c r="D96" s="108"/>
      <c r="E96" s="108"/>
      <c r="F96" s="108"/>
      <c r="G96" s="108"/>
      <c r="H96" s="108"/>
      <c r="I96" s="4"/>
      <c r="J96" s="4"/>
      <c r="K96" s="4"/>
      <c r="L96" s="4"/>
      <c r="M96" s="4"/>
      <c r="N96" s="4"/>
      <c r="O96" s="4"/>
      <c r="P96" s="4"/>
      <c r="Q96" s="4"/>
    </row>
    <row r="97" spans="1:17" ht="12" hidden="1">
      <c r="A97" s="105"/>
      <c r="B97" s="105"/>
      <c r="C97" s="108"/>
      <c r="D97" s="108"/>
      <c r="E97" s="108"/>
      <c r="F97" s="108"/>
      <c r="G97" s="108"/>
      <c r="H97" s="108"/>
      <c r="I97" s="4"/>
      <c r="J97" s="4"/>
      <c r="K97" s="4"/>
      <c r="L97" s="4"/>
      <c r="M97" s="4"/>
      <c r="N97" s="4"/>
      <c r="O97" s="4"/>
      <c r="P97" s="4"/>
      <c r="Q97" s="4"/>
    </row>
    <row r="98" spans="1:17" ht="12" hidden="1">
      <c r="A98" s="105"/>
      <c r="B98" s="105"/>
      <c r="C98" s="108"/>
      <c r="D98" s="108"/>
      <c r="E98" s="108"/>
      <c r="F98" s="108"/>
      <c r="G98" s="108"/>
      <c r="H98" s="108"/>
      <c r="I98" s="4"/>
      <c r="J98" s="4"/>
      <c r="K98" s="4"/>
      <c r="L98" s="4"/>
      <c r="M98" s="4"/>
      <c r="N98" s="4"/>
      <c r="O98" s="4"/>
      <c r="P98" s="4"/>
      <c r="Q98" s="4"/>
    </row>
    <row r="99" spans="1:17" ht="12" hidden="1">
      <c r="A99" s="105"/>
      <c r="B99" s="105"/>
      <c r="C99" s="108"/>
      <c r="D99" s="108"/>
      <c r="E99" s="108"/>
      <c r="F99" s="108"/>
      <c r="G99" s="108"/>
      <c r="H99" s="108"/>
      <c r="I99" s="4"/>
      <c r="J99" s="4"/>
      <c r="K99" s="4"/>
      <c r="L99" s="4"/>
      <c r="M99" s="4"/>
      <c r="N99" s="4"/>
      <c r="O99" s="4"/>
      <c r="P99" s="4"/>
      <c r="Q99" s="4"/>
    </row>
    <row r="100" spans="1:17" ht="12" hidden="1">
      <c r="A100" s="105"/>
      <c r="B100" s="105"/>
      <c r="C100" s="108"/>
      <c r="D100" s="108"/>
      <c r="E100" s="108"/>
      <c r="F100" s="108"/>
      <c r="G100" s="108"/>
      <c r="H100" s="108"/>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A36:H36"/>
    <mergeCell ref="E20:E21"/>
    <mergeCell ref="A33:B33"/>
    <mergeCell ref="E14:E15"/>
    <mergeCell ref="E28:E29"/>
    <mergeCell ref="A10:A15"/>
    <mergeCell ref="A16:A21"/>
    <mergeCell ref="A22:A25"/>
    <mergeCell ref="A26:A29"/>
    <mergeCell ref="A30:A31"/>
    <mergeCell ref="B35:H35"/>
    <mergeCell ref="A3:H3"/>
    <mergeCell ref="E24:E25"/>
    <mergeCell ref="A32:E32"/>
    <mergeCell ref="C8:D8"/>
    <mergeCell ref="D4:E4"/>
    <mergeCell ref="F4:H4"/>
    <mergeCell ref="C5:H5"/>
    <mergeCell ref="B6:H6"/>
    <mergeCell ref="C7:D7"/>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1">
      <selection activeCell="E16" sqref="E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114</v>
      </c>
      <c r="H1" s="4"/>
      <c r="I1" s="4"/>
      <c r="J1" s="4"/>
      <c r="K1" s="4"/>
      <c r="L1" s="4"/>
      <c r="M1" s="4"/>
      <c r="N1" s="4"/>
      <c r="O1" s="4"/>
      <c r="P1" s="4"/>
    </row>
    <row r="2" spans="5:16" ht="22.5" customHeight="1">
      <c r="E2" s="125"/>
      <c r="F2" s="268"/>
      <c r="G2" s="118" t="s">
        <v>112</v>
      </c>
      <c r="H2" s="4"/>
      <c r="I2" s="4"/>
      <c r="J2" s="4"/>
      <c r="K2" s="4"/>
      <c r="L2" s="4"/>
      <c r="M2" s="4"/>
      <c r="N2" s="4"/>
      <c r="O2" s="4"/>
      <c r="P2" s="4"/>
    </row>
    <row r="3" spans="1:16" ht="36.75" customHeight="1">
      <c r="A3" s="400" t="s">
        <v>173</v>
      </c>
      <c r="B3" s="401"/>
      <c r="C3" s="401"/>
      <c r="D3" s="401"/>
      <c r="E3" s="402"/>
      <c r="F3" s="402"/>
      <c r="G3" s="11"/>
      <c r="H3" s="11"/>
      <c r="I3" s="11"/>
      <c r="J3" s="11"/>
      <c r="K3" s="11"/>
      <c r="L3" s="11"/>
      <c r="M3" s="11"/>
      <c r="N3" s="11"/>
      <c r="O3" s="11"/>
      <c r="P3" s="11"/>
    </row>
    <row r="4" spans="1:16" ht="26.25" customHeight="1">
      <c r="A4" s="3" t="s">
        <v>0</v>
      </c>
      <c r="B4" s="127" t="str">
        <f>Identification!B5</f>
        <v>R-3740-2010</v>
      </c>
      <c r="C4" s="403" t="s">
        <v>16</v>
      </c>
      <c r="D4" s="404"/>
      <c r="E4" s="405" t="str">
        <f>Identification!D5</f>
        <v>4 août 2010 - 21 décembre 2010</v>
      </c>
      <c r="F4" s="406"/>
      <c r="G4" s="11"/>
      <c r="H4" s="11"/>
      <c r="I4" s="11"/>
      <c r="J4" s="11"/>
      <c r="K4" s="11"/>
      <c r="L4" s="11"/>
      <c r="M4" s="11"/>
      <c r="N4" s="11"/>
      <c r="O4" s="11"/>
      <c r="P4" s="11"/>
    </row>
    <row r="5" spans="1:16" ht="26.25" customHeight="1">
      <c r="A5" s="10" t="s">
        <v>1</v>
      </c>
      <c r="B5" s="407" t="str">
        <f>Identification!B6:D6</f>
        <v>Groupe de recherche appliquée en macroécologie (GRAME)</v>
      </c>
      <c r="C5" s="408"/>
      <c r="D5" s="408"/>
      <c r="E5" s="408"/>
      <c r="F5" s="409"/>
      <c r="G5" s="11"/>
      <c r="H5" s="11"/>
      <c r="I5" s="11"/>
      <c r="J5" s="11"/>
      <c r="K5" s="11"/>
      <c r="L5" s="11"/>
      <c r="M5" s="11"/>
      <c r="N5" s="11"/>
      <c r="O5" s="11"/>
      <c r="P5" s="11"/>
    </row>
    <row r="6" spans="1:16" ht="26.25" customHeight="1">
      <c r="A6" s="18" t="s">
        <v>109</v>
      </c>
      <c r="B6" s="397"/>
      <c r="C6" s="398"/>
      <c r="D6" s="398"/>
      <c r="E6" s="398"/>
      <c r="F6" s="399"/>
      <c r="G6" s="11"/>
      <c r="H6" s="11"/>
      <c r="I6" s="11"/>
      <c r="J6" s="11"/>
      <c r="K6" s="11"/>
      <c r="L6" s="11"/>
      <c r="M6" s="11"/>
      <c r="N6" s="11"/>
      <c r="O6" s="11"/>
      <c r="P6" s="11"/>
    </row>
    <row r="7" spans="1:16" ht="20.25" customHeight="1">
      <c r="A7" s="414" t="s">
        <v>105</v>
      </c>
      <c r="B7" s="415"/>
      <c r="C7" s="415"/>
      <c r="D7" s="415"/>
      <c r="E7" s="416"/>
      <c r="F7" s="41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2">
        <v>944</v>
      </c>
      <c r="D10" s="35">
        <f>ROUND(0.415*C10,2)</f>
        <v>391.76</v>
      </c>
      <c r="E10" s="263">
        <v>0</v>
      </c>
      <c r="F10" s="36">
        <f>ROUND(D10+E10,2)</f>
        <v>391.76</v>
      </c>
      <c r="G10" s="11"/>
      <c r="H10" s="11"/>
      <c r="I10" s="11"/>
      <c r="J10" s="11"/>
      <c r="K10" s="11"/>
      <c r="L10" s="11"/>
      <c r="M10" s="11"/>
      <c r="N10" s="11"/>
      <c r="O10" s="11"/>
      <c r="P10" s="11"/>
    </row>
    <row r="11" spans="1:16" ht="27" customHeight="1">
      <c r="A11" s="44" t="s">
        <v>9</v>
      </c>
      <c r="B11" s="394" t="s">
        <v>10</v>
      </c>
      <c r="C11" s="59"/>
      <c r="D11" s="264">
        <v>0</v>
      </c>
      <c r="E11" s="264">
        <v>0</v>
      </c>
      <c r="F11" s="37">
        <f>ROUND(D11+E11,2)</f>
        <v>0</v>
      </c>
      <c r="G11" s="11"/>
      <c r="H11" s="11"/>
      <c r="I11" s="11"/>
      <c r="J11" s="11"/>
      <c r="K11" s="11"/>
      <c r="L11" s="11"/>
      <c r="M11" s="11"/>
      <c r="N11" s="11"/>
      <c r="O11" s="11"/>
      <c r="P11" s="11"/>
    </row>
    <row r="12" spans="1:16" ht="27" customHeight="1">
      <c r="A12" s="44" t="s">
        <v>11</v>
      </c>
      <c r="B12" s="395"/>
      <c r="C12" s="60"/>
      <c r="D12" s="264">
        <v>0</v>
      </c>
      <c r="E12" s="264">
        <v>0</v>
      </c>
      <c r="F12" s="37">
        <f>ROUND(D12+E12,2)</f>
        <v>0</v>
      </c>
      <c r="G12" s="11"/>
      <c r="H12" s="11"/>
      <c r="I12" s="11"/>
      <c r="J12" s="11"/>
      <c r="K12" s="11"/>
      <c r="L12" s="11"/>
      <c r="M12" s="11"/>
      <c r="N12" s="11"/>
      <c r="O12" s="11"/>
      <c r="P12" s="11"/>
    </row>
    <row r="13" spans="1:16" ht="26.25" customHeight="1">
      <c r="A13" s="45" t="s">
        <v>12</v>
      </c>
      <c r="B13" s="396"/>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3">
        <v>161</v>
      </c>
      <c r="C16" s="265">
        <v>4</v>
      </c>
      <c r="D16" s="35">
        <f>ROUND(B16*C16,2)</f>
        <v>644</v>
      </c>
      <c r="E16" s="263">
        <v>93.56</v>
      </c>
      <c r="F16" s="36">
        <f>ROUND(D16+E16,2)</f>
        <v>737.56</v>
      </c>
      <c r="G16" s="15"/>
      <c r="H16" s="15"/>
      <c r="I16" s="15"/>
      <c r="J16" s="15"/>
      <c r="K16" s="15"/>
      <c r="L16" s="15"/>
      <c r="M16" s="15"/>
      <c r="N16" s="15"/>
      <c r="O16" s="15"/>
      <c r="P16" s="15"/>
    </row>
    <row r="17" spans="1:16" ht="33" customHeight="1">
      <c r="A17" s="52" t="s">
        <v>158</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159</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160</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161</v>
      </c>
      <c r="B20" s="264">
        <v>0</v>
      </c>
      <c r="C20" s="267">
        <v>0</v>
      </c>
      <c r="D20" s="55">
        <f>ROUND(B20*C20,2)</f>
        <v>0</v>
      </c>
      <c r="E20" s="115" t="s">
        <v>17</v>
      </c>
      <c r="F20" s="38">
        <f>ROUND(B20*C20,2)</f>
        <v>0</v>
      </c>
      <c r="G20" s="15"/>
      <c r="H20" s="15"/>
      <c r="I20" s="15"/>
      <c r="J20" s="15"/>
      <c r="K20" s="15"/>
      <c r="L20" s="15"/>
      <c r="M20" s="15"/>
      <c r="N20" s="15"/>
      <c r="O20" s="15"/>
      <c r="P20" s="15"/>
    </row>
    <row r="21" spans="1:16" ht="20.25" customHeight="1">
      <c r="A21" s="412" t="s">
        <v>86</v>
      </c>
      <c r="B21" s="413"/>
      <c r="C21" s="413"/>
      <c r="D21" s="63">
        <f>D10+D11+D12+D13+D16+D17+D18+D19+D20</f>
        <v>1035.76</v>
      </c>
      <c r="E21" s="63">
        <f>E10+E11+E12+E13+E16+E17+E18+E19</f>
        <v>93.56</v>
      </c>
      <c r="F21" s="62">
        <f>F10+F11+F12+F13+F16+F17+F18+F19+F20</f>
        <v>1129.32</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4" t="s">
        <v>92</v>
      </c>
      <c r="B23" s="415"/>
      <c r="C23" s="415"/>
      <c r="D23" s="415"/>
      <c r="E23" s="416"/>
      <c r="F23" s="41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5">
        <v>0</v>
      </c>
      <c r="D26" s="35">
        <f>ROUND(0.25*C26,2)</f>
        <v>0</v>
      </c>
      <c r="E26" s="263">
        <v>0</v>
      </c>
      <c r="F26" s="36">
        <f>ROUND(D26+E26,2)</f>
        <v>0</v>
      </c>
      <c r="G26" s="11"/>
      <c r="H26" s="11"/>
      <c r="I26" s="11"/>
      <c r="J26" s="11"/>
      <c r="K26" s="11"/>
      <c r="L26" s="11"/>
      <c r="M26" s="11"/>
      <c r="N26" s="11"/>
      <c r="O26" s="11"/>
      <c r="P26" s="11"/>
    </row>
    <row r="27" spans="1:16" ht="20.25" customHeight="1">
      <c r="A27" s="412" t="s">
        <v>87</v>
      </c>
      <c r="B27" s="413"/>
      <c r="C27" s="41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0" t="s">
        <v>162</v>
      </c>
      <c r="B30" s="411"/>
      <c r="C30" s="411"/>
      <c r="D30" s="411"/>
      <c r="E30" s="411"/>
      <c r="F30" s="41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1"/>
      <c r="F33" s="4"/>
      <c r="G33" s="4"/>
      <c r="H33" s="4"/>
      <c r="I33" s="4"/>
      <c r="J33" s="4"/>
      <c r="K33" s="4"/>
      <c r="L33" s="4"/>
      <c r="M33" s="4"/>
      <c r="N33" s="4"/>
      <c r="O33" s="4"/>
      <c r="P33" s="4"/>
    </row>
    <row r="34" spans="1:16" ht="12" hidden="1">
      <c r="A34" s="4"/>
      <c r="B34" s="4"/>
      <c r="C34" s="4"/>
      <c r="D34" s="4"/>
      <c r="E34" s="111"/>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A23:F23"/>
    <mergeCell ref="B11:B13"/>
    <mergeCell ref="B6:F6"/>
    <mergeCell ref="A3:F3"/>
    <mergeCell ref="C4:D4"/>
    <mergeCell ref="E4:F4"/>
    <mergeCell ref="B5:F5"/>
  </mergeCells>
  <conditionalFormatting sqref="B4 E4:F4 B5:F5 C10 B16:C16 E16">
    <cfRule type="cellIs" priority="5" dxfId="1" operator="equal" stopIfTrue="1">
      <formula>0</formula>
    </cfRule>
  </conditionalFormatting>
  <conditionalFormatting sqref="E17:E19 D11:D13 E10:E13 E26 C26 B17:C20">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tabSelected="1" zoomScalePageLayoutView="0" workbookViewId="0" topLeftCell="A1">
      <selection activeCell="C15" sqref="C15"/>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9" t="s">
        <v>167</v>
      </c>
      <c r="H2" s="4"/>
      <c r="I2" s="4"/>
      <c r="J2" s="4"/>
      <c r="K2" s="4"/>
      <c r="L2" s="4"/>
      <c r="M2" s="4"/>
      <c r="N2" s="4"/>
      <c r="O2" s="4"/>
      <c r="P2" s="4"/>
    </row>
    <row r="3" spans="1:16" ht="24.75" customHeight="1">
      <c r="A3" s="400" t="s">
        <v>173</v>
      </c>
      <c r="B3" s="401"/>
      <c r="C3" s="401"/>
      <c r="D3" s="401"/>
      <c r="E3" s="402"/>
      <c r="F3" s="402"/>
      <c r="G3" s="402"/>
      <c r="H3" s="11"/>
      <c r="I3" s="4"/>
      <c r="J3" s="4"/>
      <c r="K3" s="4"/>
      <c r="L3" s="4"/>
      <c r="M3" s="4"/>
      <c r="N3" s="4"/>
      <c r="O3" s="4"/>
      <c r="P3" s="4"/>
    </row>
    <row r="4" spans="1:16" ht="26.25" customHeight="1">
      <c r="A4" s="420" t="s">
        <v>0</v>
      </c>
      <c r="B4" s="421"/>
      <c r="C4" s="127" t="str">
        <f>Identification!B5</f>
        <v>R-3740-2010</v>
      </c>
      <c r="D4" s="422" t="s">
        <v>16</v>
      </c>
      <c r="E4" s="423"/>
      <c r="F4" s="418" t="str">
        <f>Identification!D5</f>
        <v>4 août 2010 - 21 décembre 2010</v>
      </c>
      <c r="G4" s="419"/>
      <c r="H4" s="11"/>
      <c r="I4" s="4"/>
      <c r="J4" s="4"/>
      <c r="K4" s="4"/>
      <c r="L4" s="4"/>
      <c r="M4" s="4"/>
      <c r="N4" s="4"/>
      <c r="O4" s="4"/>
      <c r="P4" s="4"/>
    </row>
    <row r="5" spans="1:16" ht="26.25" customHeight="1">
      <c r="A5" s="430" t="s">
        <v>1</v>
      </c>
      <c r="B5" s="431"/>
      <c r="C5" s="432" t="str">
        <f>Identification!B6</f>
        <v>Groupe de recherche appliquée en macroécologie (GRAME)</v>
      </c>
      <c r="D5" s="433"/>
      <c r="E5" s="433"/>
      <c r="F5" s="433"/>
      <c r="G5" s="434"/>
      <c r="H5" s="11"/>
      <c r="I5" s="4"/>
      <c r="J5" s="4"/>
      <c r="K5" s="4"/>
      <c r="L5" s="4"/>
      <c r="M5" s="4"/>
      <c r="N5" s="4"/>
      <c r="O5" s="4"/>
      <c r="P5" s="4"/>
    </row>
    <row r="6" spans="1:16" ht="20.25" customHeight="1">
      <c r="A6" s="424" t="s">
        <v>163</v>
      </c>
      <c r="B6" s="425"/>
      <c r="C6" s="425"/>
      <c r="D6" s="425"/>
      <c r="E6" s="425"/>
      <c r="F6" s="425"/>
      <c r="G6" s="426"/>
      <c r="H6" s="11"/>
      <c r="I6" s="4"/>
      <c r="J6" s="4"/>
      <c r="K6" s="4"/>
      <c r="L6" s="4"/>
      <c r="M6" s="4"/>
      <c r="N6" s="4"/>
      <c r="O6" s="4"/>
      <c r="P6" s="4"/>
    </row>
    <row r="7" spans="1:16" ht="3" customHeight="1">
      <c r="A7" s="286"/>
      <c r="B7" s="287"/>
      <c r="C7" s="287"/>
      <c r="D7" s="287"/>
      <c r="E7" s="288"/>
      <c r="F7" s="288"/>
      <c r="G7" s="289"/>
      <c r="H7" s="11"/>
      <c r="I7" s="4"/>
      <c r="J7" s="4"/>
      <c r="K7" s="4"/>
      <c r="L7" s="4"/>
      <c r="M7" s="4"/>
      <c r="N7" s="4"/>
      <c r="O7" s="4"/>
      <c r="P7" s="4"/>
    </row>
    <row r="8" spans="1:16" ht="40.5" customHeight="1">
      <c r="A8" s="290" t="s">
        <v>116</v>
      </c>
      <c r="B8" s="143" t="s">
        <v>117</v>
      </c>
      <c r="C8" s="143" t="s">
        <v>115</v>
      </c>
      <c r="D8" s="291" t="s">
        <v>118</v>
      </c>
      <c r="E8" s="291" t="s">
        <v>31</v>
      </c>
      <c r="F8" s="291" t="s">
        <v>83</v>
      </c>
      <c r="G8" s="292" t="s">
        <v>32</v>
      </c>
      <c r="H8" s="11"/>
      <c r="I8" s="4"/>
      <c r="J8" s="4"/>
      <c r="K8" s="4"/>
      <c r="L8" s="4"/>
      <c r="M8" s="4"/>
      <c r="N8" s="4"/>
      <c r="O8" s="4"/>
      <c r="P8" s="4"/>
    </row>
    <row r="9" spans="1:16" ht="33" customHeight="1">
      <c r="A9" s="270"/>
      <c r="B9" s="271"/>
      <c r="C9" s="272"/>
      <c r="D9" s="273"/>
      <c r="E9" s="274"/>
      <c r="F9" s="274"/>
      <c r="G9" s="275">
        <f>SUM(E9:F9)</f>
        <v>0</v>
      </c>
      <c r="H9" s="11"/>
      <c r="I9" s="4"/>
      <c r="J9" s="4"/>
      <c r="K9" s="4"/>
      <c r="L9" s="4"/>
      <c r="M9" s="4"/>
      <c r="N9" s="4"/>
      <c r="O9" s="4"/>
      <c r="P9" s="4"/>
    </row>
    <row r="10" spans="1:16" ht="33" customHeight="1">
      <c r="A10" s="276"/>
      <c r="B10" s="277"/>
      <c r="C10" s="278"/>
      <c r="D10" s="279"/>
      <c r="E10" s="280"/>
      <c r="F10" s="280"/>
      <c r="G10" s="281">
        <f>SUM(E10:F10)</f>
        <v>0</v>
      </c>
      <c r="H10" s="11"/>
      <c r="I10" s="4"/>
      <c r="J10" s="4"/>
      <c r="K10" s="4"/>
      <c r="L10" s="4"/>
      <c r="M10" s="4"/>
      <c r="N10" s="4"/>
      <c r="O10" s="4"/>
      <c r="P10" s="4"/>
    </row>
    <row r="11" spans="1:16" ht="33" customHeight="1">
      <c r="A11" s="282"/>
      <c r="B11" s="277"/>
      <c r="C11" s="278"/>
      <c r="D11" s="279"/>
      <c r="E11" s="280"/>
      <c r="F11" s="280"/>
      <c r="G11" s="281">
        <f aca="true" t="shared" si="0" ref="G11:G19">SUM(E11:F11)</f>
        <v>0</v>
      </c>
      <c r="H11" s="11"/>
      <c r="I11" s="4"/>
      <c r="J11" s="4"/>
      <c r="K11" s="4"/>
      <c r="L11" s="4"/>
      <c r="M11" s="4"/>
      <c r="N11" s="4"/>
      <c r="O11" s="4"/>
      <c r="P11" s="4"/>
    </row>
    <row r="12" spans="1:16" ht="33" customHeight="1">
      <c r="A12" s="276"/>
      <c r="B12" s="277"/>
      <c r="C12" s="278"/>
      <c r="D12" s="279"/>
      <c r="E12" s="280"/>
      <c r="F12" s="280"/>
      <c r="G12" s="281">
        <f t="shared" si="0"/>
        <v>0</v>
      </c>
      <c r="H12" s="11"/>
      <c r="I12" s="4"/>
      <c r="J12" s="4"/>
      <c r="K12" s="4"/>
      <c r="L12" s="4"/>
      <c r="M12" s="4"/>
      <c r="N12" s="4"/>
      <c r="O12" s="4"/>
      <c r="P12" s="4"/>
    </row>
    <row r="13" spans="1:16" ht="33" customHeight="1">
      <c r="A13" s="282"/>
      <c r="B13" s="283"/>
      <c r="C13" s="284"/>
      <c r="D13" s="285"/>
      <c r="E13" s="280"/>
      <c r="F13" s="280"/>
      <c r="G13" s="281">
        <f t="shared" si="0"/>
        <v>0</v>
      </c>
      <c r="H13" s="11"/>
      <c r="I13" s="4"/>
      <c r="J13" s="4"/>
      <c r="K13" s="4"/>
      <c r="L13" s="4"/>
      <c r="M13" s="4"/>
      <c r="N13" s="4"/>
      <c r="O13" s="4"/>
      <c r="P13" s="4"/>
    </row>
    <row r="14" spans="1:16" ht="33" customHeight="1">
      <c r="A14" s="282"/>
      <c r="B14" s="283"/>
      <c r="C14" s="284"/>
      <c r="D14" s="285"/>
      <c r="E14" s="280"/>
      <c r="F14" s="280"/>
      <c r="G14" s="281">
        <f t="shared" si="0"/>
        <v>0</v>
      </c>
      <c r="H14" s="11"/>
      <c r="I14" s="4"/>
      <c r="J14" s="4"/>
      <c r="K14" s="4"/>
      <c r="L14" s="4"/>
      <c r="M14" s="4"/>
      <c r="N14" s="4"/>
      <c r="O14" s="4"/>
      <c r="P14" s="4"/>
    </row>
    <row r="15" spans="1:16" ht="33" customHeight="1">
      <c r="A15" s="282"/>
      <c r="B15" s="283"/>
      <c r="C15" s="284"/>
      <c r="D15" s="285"/>
      <c r="E15" s="280"/>
      <c r="F15" s="280"/>
      <c r="G15" s="281">
        <f t="shared" si="0"/>
        <v>0</v>
      </c>
      <c r="H15" s="11"/>
      <c r="I15" s="4"/>
      <c r="J15" s="4"/>
      <c r="K15" s="4"/>
      <c r="L15" s="4"/>
      <c r="M15" s="4"/>
      <c r="N15" s="4"/>
      <c r="O15" s="4"/>
      <c r="P15" s="4"/>
    </row>
    <row r="16" spans="1:16" ht="33" customHeight="1">
      <c r="A16" s="282"/>
      <c r="B16" s="283"/>
      <c r="C16" s="284"/>
      <c r="D16" s="285"/>
      <c r="E16" s="280"/>
      <c r="F16" s="280"/>
      <c r="G16" s="281">
        <f t="shared" si="0"/>
        <v>0</v>
      </c>
      <c r="H16" s="11"/>
      <c r="I16" s="4"/>
      <c r="J16" s="4"/>
      <c r="K16" s="4"/>
      <c r="L16" s="4"/>
      <c r="M16" s="4"/>
      <c r="N16" s="4"/>
      <c r="O16" s="4"/>
      <c r="P16" s="4"/>
    </row>
    <row r="17" spans="1:16" ht="33" customHeight="1">
      <c r="A17" s="282"/>
      <c r="B17" s="283"/>
      <c r="C17" s="284"/>
      <c r="D17" s="285"/>
      <c r="E17" s="280"/>
      <c r="F17" s="280"/>
      <c r="G17" s="281">
        <f t="shared" si="0"/>
        <v>0</v>
      </c>
      <c r="H17" s="11"/>
      <c r="I17" s="4"/>
      <c r="J17" s="4"/>
      <c r="K17" s="4"/>
      <c r="L17" s="4"/>
      <c r="M17" s="4"/>
      <c r="N17" s="4"/>
      <c r="O17" s="4"/>
      <c r="P17" s="4"/>
    </row>
    <row r="18" spans="1:16" ht="33" customHeight="1">
      <c r="A18" s="276"/>
      <c r="B18" s="277"/>
      <c r="C18" s="278"/>
      <c r="D18" s="279"/>
      <c r="E18" s="280"/>
      <c r="F18" s="280"/>
      <c r="G18" s="281">
        <f t="shared" si="0"/>
        <v>0</v>
      </c>
      <c r="H18" s="11"/>
      <c r="I18" s="4"/>
      <c r="J18" s="4"/>
      <c r="K18" s="4"/>
      <c r="L18" s="4"/>
      <c r="M18" s="4"/>
      <c r="N18" s="4"/>
      <c r="O18" s="4"/>
      <c r="P18" s="4"/>
    </row>
    <row r="19" spans="1:16" ht="33" customHeight="1">
      <c r="A19" s="282"/>
      <c r="B19" s="283"/>
      <c r="C19" s="284"/>
      <c r="D19" s="285"/>
      <c r="E19" s="280"/>
      <c r="F19" s="280"/>
      <c r="G19" s="281">
        <f t="shared" si="0"/>
        <v>0</v>
      </c>
      <c r="H19" s="11"/>
      <c r="I19" s="4"/>
      <c r="J19" s="4"/>
      <c r="K19" s="4"/>
      <c r="L19" s="4"/>
      <c r="M19" s="4"/>
      <c r="N19" s="4"/>
      <c r="O19" s="4"/>
      <c r="P19" s="4"/>
    </row>
    <row r="20" spans="1:16" ht="28.5" customHeight="1">
      <c r="A20" s="435" t="s">
        <v>169</v>
      </c>
      <c r="B20" s="436"/>
      <c r="C20" s="436"/>
      <c r="D20" s="43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7" t="s">
        <v>108</v>
      </c>
      <c r="B24" s="428"/>
      <c r="C24" s="428"/>
      <c r="D24" s="428"/>
      <c r="E24" s="428"/>
      <c r="F24" s="428"/>
      <c r="G24" s="42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119</v>
      </c>
      <c r="B1" s="439"/>
      <c r="C1" s="439"/>
      <c r="D1" s="439"/>
      <c r="E1" s="439"/>
      <c r="F1" s="439"/>
      <c r="G1" s="439"/>
      <c r="H1" s="439"/>
      <c r="I1" s="439"/>
      <c r="J1" s="439"/>
      <c r="K1" s="94"/>
      <c r="L1" s="94"/>
      <c r="M1" s="94"/>
      <c r="N1" s="94"/>
      <c r="O1" s="94"/>
      <c r="P1" s="94"/>
    </row>
    <row r="2" spans="1:16" ht="18.75" customHeight="1">
      <c r="A2" s="448" t="s">
        <v>0</v>
      </c>
      <c r="B2" s="449"/>
      <c r="C2" s="449"/>
      <c r="D2" s="450" t="str">
        <f>Identification!B5</f>
        <v>R-3740-2010</v>
      </c>
      <c r="E2" s="451"/>
      <c r="F2" s="451"/>
      <c r="G2" s="451"/>
      <c r="H2" s="452"/>
      <c r="I2" s="452"/>
      <c r="J2" s="84"/>
      <c r="K2" s="94"/>
      <c r="L2" s="94"/>
      <c r="M2" s="94"/>
      <c r="N2" s="94"/>
      <c r="O2" s="94"/>
      <c r="P2" s="94"/>
    </row>
    <row r="3" spans="1:16" ht="21.75" customHeight="1">
      <c r="A3" s="83" t="s">
        <v>1</v>
      </c>
      <c r="B3" s="83"/>
      <c r="C3" s="95"/>
      <c r="D3" s="450" t="str">
        <f>Identification!B6</f>
        <v>Groupe de recherche appliquée en macroécologie (GRAME)</v>
      </c>
      <c r="E3" s="451"/>
      <c r="F3" s="451"/>
      <c r="G3" s="451"/>
      <c r="H3" s="451"/>
      <c r="I3" s="451"/>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41"/>
      <c r="D5" s="441"/>
      <c r="E5" s="441"/>
      <c r="F5" s="441"/>
      <c r="G5" s="441"/>
      <c r="H5" s="441"/>
      <c r="I5" s="83" t="s">
        <v>144</v>
      </c>
      <c r="J5" s="83"/>
      <c r="K5" s="96"/>
      <c r="L5" s="96"/>
      <c r="M5" s="96"/>
      <c r="N5" s="96"/>
      <c r="O5" s="96"/>
      <c r="P5" s="96"/>
    </row>
    <row r="6" spans="1:16" ht="19.5" customHeight="1">
      <c r="A6" s="95"/>
      <c r="B6" s="95"/>
      <c r="C6" s="446" t="s">
        <v>122</v>
      </c>
      <c r="D6" s="446"/>
      <c r="E6" s="446"/>
      <c r="F6" s="446"/>
      <c r="G6" s="453"/>
      <c r="H6" s="453"/>
      <c r="I6" s="83"/>
      <c r="J6" s="83"/>
      <c r="K6" s="96"/>
      <c r="L6" s="96"/>
      <c r="M6" s="96"/>
      <c r="N6" s="96"/>
      <c r="O6" s="96"/>
      <c r="P6" s="96"/>
    </row>
    <row r="7" spans="1:16" ht="42" customHeight="1">
      <c r="A7" s="78" t="s">
        <v>123</v>
      </c>
      <c r="B7" s="443" t="s">
        <v>124</v>
      </c>
      <c r="C7" s="445"/>
      <c r="D7" s="445"/>
      <c r="E7" s="445"/>
      <c r="F7" s="445"/>
      <c r="G7" s="445"/>
      <c r="H7" s="445"/>
      <c r="I7" s="445"/>
      <c r="J7" s="445"/>
      <c r="K7" s="96"/>
      <c r="L7" s="96"/>
      <c r="M7" s="96"/>
      <c r="N7" s="96"/>
      <c r="O7" s="96"/>
      <c r="P7" s="96"/>
    </row>
    <row r="8" spans="1:16" ht="24" customHeight="1">
      <c r="A8" s="78" t="s">
        <v>125</v>
      </c>
      <c r="B8" s="442" t="s">
        <v>128</v>
      </c>
      <c r="C8" s="443"/>
      <c r="D8" s="443"/>
      <c r="E8" s="443"/>
      <c r="F8" s="443"/>
      <c r="G8" s="443"/>
      <c r="H8" s="443"/>
      <c r="I8" s="443"/>
      <c r="J8" s="443"/>
      <c r="K8" s="98"/>
      <c r="L8" s="96"/>
      <c r="M8" s="96"/>
      <c r="N8" s="96"/>
      <c r="O8" s="96"/>
      <c r="P8" s="96"/>
    </row>
    <row r="9" spans="1:16" ht="24" customHeight="1">
      <c r="A9" s="78" t="s">
        <v>126</v>
      </c>
      <c r="B9" s="442" t="s">
        <v>142</v>
      </c>
      <c r="C9" s="443"/>
      <c r="D9" s="443"/>
      <c r="E9" s="443"/>
      <c r="F9" s="443"/>
      <c r="G9" s="443"/>
      <c r="H9" s="443"/>
      <c r="I9" s="443"/>
      <c r="J9" s="443"/>
      <c r="K9" s="98"/>
      <c r="L9" s="96"/>
      <c r="M9" s="96"/>
      <c r="N9" s="96"/>
      <c r="O9" s="96"/>
      <c r="P9" s="96"/>
    </row>
    <row r="10" spans="1:16" ht="42.75" customHeight="1">
      <c r="A10" s="78" t="s">
        <v>127</v>
      </c>
      <c r="B10" s="442" t="s">
        <v>141</v>
      </c>
      <c r="C10" s="443"/>
      <c r="D10" s="443"/>
      <c r="E10" s="443"/>
      <c r="F10" s="443"/>
      <c r="G10" s="443"/>
      <c r="H10" s="443"/>
      <c r="I10" s="443"/>
      <c r="J10" s="443"/>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4"/>
      <c r="C12" s="444"/>
      <c r="D12" s="444"/>
      <c r="E12" s="444"/>
      <c r="F12" s="88" t="s">
        <v>130</v>
      </c>
      <c r="G12" s="113"/>
      <c r="H12" s="113"/>
      <c r="I12" s="83"/>
      <c r="J12" s="83"/>
      <c r="K12" s="99"/>
      <c r="L12" s="99"/>
      <c r="M12" s="99"/>
      <c r="N12" s="99"/>
      <c r="O12" s="99"/>
      <c r="P12" s="99"/>
    </row>
    <row r="13" spans="1:16" ht="21" customHeight="1">
      <c r="A13" s="79" t="s">
        <v>131</v>
      </c>
      <c r="B13" s="92"/>
      <c r="C13" s="89" t="s">
        <v>132</v>
      </c>
      <c r="D13" s="114"/>
      <c r="E13" s="462"/>
      <c r="F13" s="463"/>
      <c r="G13" s="83"/>
      <c r="H13" s="460"/>
      <c r="I13" s="461"/>
      <c r="J13" s="461"/>
      <c r="K13" s="99"/>
      <c r="L13" s="99"/>
      <c r="M13" s="99"/>
      <c r="N13" s="99"/>
      <c r="O13" s="99"/>
      <c r="P13" s="99"/>
    </row>
    <row r="14" spans="1:16" ht="12.75" customHeight="1">
      <c r="A14" s="101"/>
      <c r="B14" s="126" t="s">
        <v>166</v>
      </c>
      <c r="C14" s="83"/>
      <c r="D14" s="126" t="s">
        <v>164</v>
      </c>
      <c r="E14" s="458" t="s">
        <v>165</v>
      </c>
      <c r="F14" s="459"/>
      <c r="G14" s="83"/>
      <c r="H14" s="446" t="s">
        <v>134</v>
      </c>
      <c r="I14" s="447"/>
      <c r="J14" s="447"/>
      <c r="K14" s="99"/>
      <c r="L14" s="99"/>
      <c r="M14" s="99"/>
      <c r="N14" s="99"/>
      <c r="O14" s="99"/>
      <c r="P14" s="99"/>
    </row>
    <row r="15" spans="1:16" ht="32.25" customHeight="1">
      <c r="A15" s="444"/>
      <c r="B15" s="444"/>
      <c r="C15" s="444"/>
      <c r="D15" s="444"/>
      <c r="E15" s="444"/>
      <c r="F15" s="88"/>
      <c r="G15" s="83"/>
      <c r="H15" s="83"/>
      <c r="I15" s="83"/>
      <c r="J15" s="83"/>
      <c r="K15" s="99"/>
      <c r="L15" s="99"/>
      <c r="M15" s="99"/>
      <c r="N15" s="99"/>
      <c r="O15" s="99"/>
      <c r="P15" s="99"/>
    </row>
    <row r="16" spans="1:16" ht="17.25" customHeight="1">
      <c r="A16" s="440" t="s">
        <v>135</v>
      </c>
      <c r="B16" s="440"/>
      <c r="C16" s="440"/>
      <c r="D16" s="440"/>
      <c r="E16" s="440"/>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64"/>
      <c r="D20" s="464"/>
      <c r="E20" s="464"/>
      <c r="F20" s="464"/>
      <c r="G20" s="464"/>
      <c r="H20" s="464"/>
      <c r="I20" s="83" t="s">
        <v>144</v>
      </c>
      <c r="J20" s="83"/>
      <c r="K20" s="99"/>
      <c r="L20" s="99"/>
      <c r="M20" s="99"/>
      <c r="N20" s="99"/>
      <c r="O20" s="99"/>
      <c r="P20" s="99"/>
    </row>
    <row r="21" spans="1:16" ht="19.5" customHeight="1">
      <c r="A21" s="95"/>
      <c r="B21" s="95"/>
      <c r="C21" s="446" t="s">
        <v>122</v>
      </c>
      <c r="D21" s="446"/>
      <c r="E21" s="446"/>
      <c r="F21" s="446"/>
      <c r="G21" s="453"/>
      <c r="H21" s="453"/>
      <c r="I21" s="83"/>
      <c r="J21" s="83"/>
      <c r="K21" s="99"/>
      <c r="L21" s="99"/>
      <c r="M21" s="99"/>
      <c r="N21" s="99"/>
      <c r="O21" s="99"/>
      <c r="P21" s="99"/>
    </row>
    <row r="22" spans="1:16" ht="28.5" customHeight="1">
      <c r="A22" s="79" t="s">
        <v>123</v>
      </c>
      <c r="B22" s="83" t="s">
        <v>137</v>
      </c>
      <c r="C22" s="101"/>
      <c r="D22" s="101"/>
      <c r="E22" s="464"/>
      <c r="F22" s="464"/>
      <c r="G22" s="464"/>
      <c r="H22" s="464"/>
      <c r="I22" s="464"/>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43" t="s">
        <v>140</v>
      </c>
      <c r="C24" s="443"/>
      <c r="D24" s="443"/>
      <c r="E24" s="443"/>
      <c r="F24" s="443"/>
      <c r="G24" s="443"/>
      <c r="H24" s="443"/>
      <c r="I24" s="443"/>
      <c r="J24" s="443"/>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4"/>
      <c r="C26" s="444"/>
      <c r="D26" s="444"/>
      <c r="E26" s="444"/>
      <c r="F26" s="88" t="s">
        <v>130</v>
      </c>
      <c r="G26" s="113"/>
      <c r="H26" s="113"/>
      <c r="I26" s="83"/>
      <c r="J26" s="83"/>
      <c r="K26" s="99"/>
      <c r="L26" s="99"/>
      <c r="M26" s="99"/>
      <c r="N26" s="99"/>
      <c r="O26" s="99"/>
      <c r="P26" s="99"/>
    </row>
    <row r="27" spans="1:16" ht="21" customHeight="1">
      <c r="A27" s="79" t="s">
        <v>131</v>
      </c>
      <c r="B27" s="92"/>
      <c r="C27" s="89" t="s">
        <v>132</v>
      </c>
      <c r="D27" s="114"/>
      <c r="E27" s="462"/>
      <c r="F27" s="463"/>
      <c r="G27" s="83"/>
      <c r="H27" s="454"/>
      <c r="I27" s="455"/>
      <c r="J27" s="455"/>
      <c r="K27" s="99"/>
      <c r="L27" s="99"/>
      <c r="M27" s="99"/>
      <c r="N27" s="99"/>
      <c r="O27" s="99"/>
      <c r="P27" s="99"/>
    </row>
    <row r="28" spans="1:16" ht="12.75" customHeight="1">
      <c r="A28" s="101"/>
      <c r="B28" s="126" t="s">
        <v>166</v>
      </c>
      <c r="C28" s="83"/>
      <c r="D28" s="126" t="s">
        <v>164</v>
      </c>
      <c r="E28" s="458" t="s">
        <v>165</v>
      </c>
      <c r="F28" s="459"/>
      <c r="G28" s="83"/>
      <c r="H28" s="446" t="s">
        <v>134</v>
      </c>
      <c r="I28" s="447"/>
      <c r="J28" s="447"/>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7" t="s">
        <v>135</v>
      </c>
      <c r="B30" s="447"/>
      <c r="C30" s="447"/>
      <c r="D30" s="447"/>
      <c r="E30" s="44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 hidden="1">
      <c r="A45" s="99"/>
      <c r="B45" s="99"/>
      <c r="C45" s="82"/>
      <c r="D45" s="82"/>
      <c r="E45" s="82"/>
      <c r="F45" s="82"/>
      <c r="G45" s="82"/>
      <c r="H45" s="82"/>
      <c r="I45" s="82"/>
      <c r="J45" s="82"/>
      <c r="K45" s="99"/>
      <c r="L45" s="99"/>
      <c r="M45" s="99"/>
      <c r="N45" s="99"/>
      <c r="O45" s="99"/>
      <c r="P45" s="99"/>
    </row>
    <row r="46" spans="1:16" ht="15" hidden="1">
      <c r="A46" s="99"/>
      <c r="B46" s="99"/>
      <c r="C46" s="82"/>
      <c r="D46" s="82"/>
      <c r="E46" s="82"/>
      <c r="F46" s="82"/>
      <c r="G46" s="82"/>
      <c r="H46" s="82"/>
      <c r="I46" s="82"/>
      <c r="J46" s="82"/>
      <c r="K46" s="99"/>
      <c r="L46" s="99"/>
      <c r="M46" s="99"/>
      <c r="N46" s="99"/>
      <c r="O46" s="99"/>
      <c r="P46" s="99"/>
    </row>
    <row r="47" spans="1:16" ht="15" hidden="1">
      <c r="A47" s="99"/>
      <c r="B47" s="99"/>
      <c r="C47" s="82"/>
      <c r="D47" s="82"/>
      <c r="E47" s="82"/>
      <c r="F47" s="82"/>
      <c r="G47" s="82"/>
      <c r="H47" s="82"/>
      <c r="I47" s="82"/>
      <c r="J47" s="82"/>
      <c r="K47" s="99"/>
      <c r="L47" s="99"/>
      <c r="M47" s="99"/>
      <c r="N47" s="99"/>
      <c r="O47" s="99"/>
      <c r="P47" s="99"/>
    </row>
    <row r="48" spans="1:16" ht="15" hidden="1">
      <c r="A48" s="99"/>
      <c r="B48" s="99"/>
      <c r="C48" s="82"/>
      <c r="D48" s="82"/>
      <c r="E48" s="82"/>
      <c r="F48" s="82"/>
      <c r="G48" s="82"/>
      <c r="H48" s="82"/>
      <c r="I48" s="82"/>
      <c r="J48" s="82"/>
      <c r="K48" s="99"/>
      <c r="L48" s="99"/>
      <c r="M48" s="99"/>
      <c r="N48" s="99"/>
      <c r="O48" s="99"/>
      <c r="P48" s="99"/>
    </row>
    <row r="49" spans="1:16" ht="15" hidden="1">
      <c r="A49" s="99"/>
      <c r="B49" s="99"/>
      <c r="C49" s="82"/>
      <c r="D49" s="82"/>
      <c r="E49" s="82"/>
      <c r="F49" s="82"/>
      <c r="G49" s="82"/>
      <c r="H49" s="82"/>
      <c r="I49" s="82"/>
      <c r="J49" s="82"/>
      <c r="K49" s="99"/>
      <c r="L49" s="99"/>
      <c r="M49" s="99"/>
      <c r="N49" s="99"/>
      <c r="O49" s="99"/>
      <c r="P49" s="99"/>
    </row>
    <row r="50" spans="1:16" ht="15" hidden="1">
      <c r="A50" s="99"/>
      <c r="B50" s="99"/>
      <c r="C50" s="82"/>
      <c r="D50" s="82"/>
      <c r="E50" s="82"/>
      <c r="F50" s="82"/>
      <c r="G50" s="82"/>
      <c r="H50" s="82"/>
      <c r="I50" s="82"/>
      <c r="J50" s="82"/>
      <c r="K50" s="99"/>
      <c r="L50" s="99"/>
      <c r="M50" s="99"/>
      <c r="N50" s="99"/>
      <c r="O50" s="99"/>
      <c r="P50" s="99"/>
    </row>
    <row r="51" spans="1:16" ht="15" hidden="1">
      <c r="A51" s="99"/>
      <c r="B51" s="99"/>
      <c r="C51" s="82"/>
      <c r="D51" s="82"/>
      <c r="E51" s="82"/>
      <c r="F51" s="82"/>
      <c r="G51" s="82"/>
      <c r="H51" s="82"/>
      <c r="I51" s="82"/>
      <c r="J51" s="82"/>
      <c r="K51" s="99"/>
      <c r="L51" s="99"/>
      <c r="M51" s="99"/>
      <c r="N51" s="99"/>
      <c r="O51" s="99"/>
      <c r="P51" s="99"/>
    </row>
    <row r="52" spans="1:16" ht="15" hidden="1">
      <c r="A52" s="99"/>
      <c r="B52" s="99"/>
      <c r="C52" s="82"/>
      <c r="D52" s="82"/>
      <c r="E52" s="82"/>
      <c r="F52" s="82"/>
      <c r="G52" s="82"/>
      <c r="H52" s="82"/>
      <c r="I52" s="82"/>
      <c r="J52" s="82"/>
      <c r="K52" s="99"/>
      <c r="L52" s="99"/>
      <c r="M52" s="99"/>
      <c r="N52" s="99"/>
      <c r="O52" s="99"/>
      <c r="P52" s="99"/>
    </row>
    <row r="53" spans="1:16" ht="15" hidden="1">
      <c r="A53" s="99"/>
      <c r="B53" s="99"/>
      <c r="C53" s="82"/>
      <c r="D53" s="82"/>
      <c r="E53" s="82"/>
      <c r="F53" s="82"/>
      <c r="G53" s="82"/>
      <c r="H53" s="82"/>
      <c r="I53" s="82"/>
      <c r="J53" s="82"/>
      <c r="K53" s="99"/>
      <c r="L53" s="99"/>
      <c r="M53" s="99"/>
      <c r="N53" s="99"/>
      <c r="O53" s="99"/>
      <c r="P53" s="99"/>
    </row>
    <row r="54" spans="1:16" ht="15" hidden="1">
      <c r="A54" s="99"/>
      <c r="B54" s="99"/>
      <c r="C54" s="82"/>
      <c r="D54" s="82"/>
      <c r="E54" s="82"/>
      <c r="F54" s="82"/>
      <c r="G54" s="82"/>
      <c r="H54" s="82"/>
      <c r="I54" s="82"/>
      <c r="J54" s="82"/>
      <c r="K54" s="99"/>
      <c r="L54" s="99"/>
      <c r="M54" s="99"/>
      <c r="N54" s="99"/>
      <c r="O54" s="99"/>
      <c r="P54" s="99"/>
    </row>
    <row r="55" spans="1:16" ht="15" hidden="1">
      <c r="A55" s="99"/>
      <c r="B55" s="99"/>
      <c r="C55" s="82"/>
      <c r="D55" s="82"/>
      <c r="E55" s="82"/>
      <c r="F55" s="82"/>
      <c r="G55" s="82"/>
      <c r="H55" s="82"/>
      <c r="I55" s="82"/>
      <c r="J55" s="82"/>
      <c r="K55" s="99"/>
      <c r="L55" s="99"/>
      <c r="M55" s="99"/>
      <c r="N55" s="99"/>
      <c r="O55" s="99"/>
      <c r="P55" s="99"/>
    </row>
    <row r="56" spans="1:16" ht="15" hidden="1">
      <c r="A56" s="99"/>
      <c r="B56" s="99"/>
      <c r="C56" s="82"/>
      <c r="D56" s="82"/>
      <c r="E56" s="82"/>
      <c r="F56" s="82"/>
      <c r="G56" s="82"/>
      <c r="H56" s="82"/>
      <c r="I56" s="82"/>
      <c r="J56" s="82"/>
      <c r="K56" s="99"/>
      <c r="L56" s="99"/>
      <c r="M56" s="99"/>
      <c r="N56" s="99"/>
      <c r="O56" s="99"/>
      <c r="P56" s="99"/>
    </row>
    <row r="57" spans="1:16" ht="15" hidden="1">
      <c r="A57" s="99"/>
      <c r="B57" s="99"/>
      <c r="C57" s="82"/>
      <c r="D57" s="82"/>
      <c r="E57" s="82"/>
      <c r="F57" s="82"/>
      <c r="G57" s="82"/>
      <c r="H57" s="82"/>
      <c r="I57" s="82"/>
      <c r="J57" s="82"/>
      <c r="K57" s="99"/>
      <c r="L57" s="99"/>
      <c r="M57" s="99"/>
      <c r="N57" s="99"/>
      <c r="O57" s="99"/>
      <c r="P57" s="99"/>
    </row>
    <row r="58" spans="1:16" ht="15" hidden="1">
      <c r="A58" s="99"/>
      <c r="B58" s="99"/>
      <c r="C58" s="82"/>
      <c r="D58" s="82"/>
      <c r="E58" s="82"/>
      <c r="F58" s="82"/>
      <c r="G58" s="82"/>
      <c r="H58" s="82"/>
      <c r="I58" s="82"/>
      <c r="J58" s="82"/>
      <c r="K58" s="99"/>
      <c r="L58" s="99"/>
      <c r="M58" s="99"/>
      <c r="N58" s="99"/>
      <c r="O58" s="99"/>
      <c r="P58" s="99"/>
    </row>
    <row r="59" spans="1:16" ht="15" hidden="1">
      <c r="A59" s="99"/>
      <c r="B59" s="99"/>
      <c r="C59" s="82"/>
      <c r="D59" s="82"/>
      <c r="E59" s="82"/>
      <c r="F59" s="82"/>
      <c r="G59" s="82"/>
      <c r="H59" s="82"/>
      <c r="I59" s="82"/>
      <c r="J59" s="82"/>
      <c r="K59" s="99"/>
      <c r="L59" s="99"/>
      <c r="M59" s="99"/>
      <c r="N59" s="99"/>
      <c r="O59" s="99"/>
      <c r="P59" s="99"/>
    </row>
    <row r="60" spans="1:16" ht="15" hidden="1">
      <c r="A60" s="99"/>
      <c r="B60" s="99"/>
      <c r="C60" s="82"/>
      <c r="D60" s="82"/>
      <c r="E60" s="82"/>
      <c r="F60" s="82"/>
      <c r="G60" s="82"/>
      <c r="H60" s="82"/>
      <c r="I60" s="82"/>
      <c r="J60" s="82"/>
      <c r="K60" s="99"/>
      <c r="L60" s="99"/>
      <c r="M60" s="99"/>
      <c r="N60" s="99"/>
      <c r="O60" s="99"/>
      <c r="P60" s="99"/>
    </row>
    <row r="61" spans="1:16" ht="15" hidden="1">
      <c r="A61" s="99"/>
      <c r="B61" s="99"/>
      <c r="C61" s="82"/>
      <c r="D61" s="82"/>
      <c r="E61" s="82"/>
      <c r="F61" s="82"/>
      <c r="G61" s="82"/>
      <c r="H61" s="82"/>
      <c r="I61" s="82"/>
      <c r="J61" s="82"/>
      <c r="K61" s="99"/>
      <c r="L61" s="99"/>
      <c r="M61" s="99"/>
      <c r="N61" s="99"/>
      <c r="O61" s="99"/>
      <c r="P61" s="99"/>
    </row>
    <row r="62" spans="1:16" ht="15" hidden="1">
      <c r="A62" s="99"/>
      <c r="B62" s="99"/>
      <c r="C62" s="82"/>
      <c r="D62" s="82"/>
      <c r="E62" s="82"/>
      <c r="F62" s="82"/>
      <c r="G62" s="82"/>
      <c r="H62" s="82"/>
      <c r="I62" s="82"/>
      <c r="J62" s="82"/>
      <c r="K62" s="99"/>
      <c r="L62" s="99"/>
      <c r="M62" s="99"/>
      <c r="N62" s="99"/>
      <c r="O62" s="99"/>
      <c r="P62" s="99"/>
    </row>
    <row r="63" spans="1:16" ht="15" hidden="1">
      <c r="A63" s="99"/>
      <c r="B63" s="99"/>
      <c r="C63" s="82"/>
      <c r="D63" s="82"/>
      <c r="E63" s="82"/>
      <c r="F63" s="82"/>
      <c r="G63" s="82"/>
      <c r="H63" s="82"/>
      <c r="I63" s="82"/>
      <c r="J63" s="82"/>
      <c r="K63" s="99"/>
      <c r="L63" s="99"/>
      <c r="M63" s="99"/>
      <c r="N63" s="99"/>
      <c r="O63" s="99"/>
      <c r="P63" s="99"/>
    </row>
    <row r="64" spans="1:16" ht="15" hidden="1">
      <c r="A64" s="99"/>
      <c r="B64" s="99"/>
      <c r="C64" s="82"/>
      <c r="D64" s="82"/>
      <c r="E64" s="82"/>
      <c r="F64" s="82"/>
      <c r="G64" s="82"/>
      <c r="H64" s="82"/>
      <c r="I64" s="82"/>
      <c r="J64" s="82"/>
      <c r="K64" s="99"/>
      <c r="L64" s="99"/>
      <c r="M64" s="99"/>
      <c r="N64" s="99"/>
      <c r="O64" s="99"/>
      <c r="P64" s="99"/>
    </row>
    <row r="65" spans="1:16" ht="15" hidden="1">
      <c r="A65" s="99"/>
      <c r="B65" s="99"/>
      <c r="C65" s="82"/>
      <c r="D65" s="82"/>
      <c r="E65" s="82"/>
      <c r="F65" s="82"/>
      <c r="G65" s="82"/>
      <c r="H65" s="82"/>
      <c r="I65" s="82"/>
      <c r="J65" s="82"/>
      <c r="K65" s="99"/>
      <c r="L65" s="99"/>
      <c r="M65" s="99"/>
      <c r="N65" s="99"/>
      <c r="O65" s="99"/>
      <c r="P65" s="99"/>
    </row>
    <row r="66" spans="1:16" ht="15" hidden="1">
      <c r="A66" s="99"/>
      <c r="B66" s="99"/>
      <c r="C66" s="82"/>
      <c r="D66" s="82"/>
      <c r="E66" s="82"/>
      <c r="F66" s="82"/>
      <c r="G66" s="82"/>
      <c r="H66" s="82"/>
      <c r="I66" s="82"/>
      <c r="J66" s="82"/>
      <c r="K66" s="99"/>
      <c r="L66" s="99"/>
      <c r="M66" s="99"/>
      <c r="N66" s="99"/>
      <c r="O66" s="99"/>
      <c r="P66" s="99"/>
    </row>
    <row r="67" spans="1:16" ht="15" hidden="1">
      <c r="A67" s="99"/>
      <c r="B67" s="99"/>
      <c r="C67" s="82"/>
      <c r="D67" s="82"/>
      <c r="E67" s="82"/>
      <c r="F67" s="82"/>
      <c r="G67" s="82"/>
      <c r="H67" s="82"/>
      <c r="I67" s="82"/>
      <c r="J67" s="82"/>
      <c r="K67" s="99"/>
      <c r="L67" s="99"/>
      <c r="M67" s="99"/>
      <c r="N67" s="99"/>
      <c r="O67" s="99"/>
      <c r="P67" s="99"/>
    </row>
    <row r="68" spans="1:16" ht="15" hidden="1">
      <c r="A68" s="99"/>
      <c r="B68" s="99"/>
      <c r="C68" s="82"/>
      <c r="D68" s="82"/>
      <c r="E68" s="82"/>
      <c r="F68" s="82"/>
      <c r="G68" s="82"/>
      <c r="H68" s="82"/>
      <c r="I68" s="82"/>
      <c r="J68" s="82"/>
      <c r="K68" s="99"/>
      <c r="L68" s="99"/>
      <c r="M68" s="99"/>
      <c r="N68" s="99"/>
      <c r="O68" s="99"/>
      <c r="P68" s="99"/>
    </row>
    <row r="69" spans="1:16" ht="15" hidden="1">
      <c r="A69" s="99"/>
      <c r="B69" s="99"/>
      <c r="C69" s="82"/>
      <c r="D69" s="82"/>
      <c r="E69" s="82"/>
      <c r="F69" s="82"/>
      <c r="G69" s="82"/>
      <c r="H69" s="82"/>
      <c r="I69" s="82"/>
      <c r="J69" s="82"/>
      <c r="K69" s="99"/>
      <c r="L69" s="99"/>
      <c r="M69" s="99"/>
      <c r="N69" s="99"/>
      <c r="O69" s="99"/>
      <c r="P69" s="99"/>
    </row>
    <row r="70" spans="1:16" ht="15" hidden="1">
      <c r="A70" s="99"/>
      <c r="B70" s="99"/>
      <c r="C70" s="82"/>
      <c r="D70" s="82"/>
      <c r="E70" s="82"/>
      <c r="F70" s="82"/>
      <c r="G70" s="82"/>
      <c r="H70" s="82"/>
      <c r="I70" s="82"/>
      <c r="J70" s="82"/>
      <c r="K70" s="99"/>
      <c r="L70" s="99"/>
      <c r="M70" s="99"/>
      <c r="N70" s="99"/>
      <c r="O70" s="99"/>
      <c r="P70" s="99"/>
    </row>
    <row r="71" spans="1:16" ht="15" hidden="1">
      <c r="A71" s="99"/>
      <c r="B71" s="99"/>
      <c r="C71" s="82"/>
      <c r="D71" s="82"/>
      <c r="E71" s="82"/>
      <c r="F71" s="82"/>
      <c r="G71" s="82"/>
      <c r="H71" s="82"/>
      <c r="I71" s="82"/>
      <c r="J71" s="82"/>
      <c r="K71" s="99"/>
      <c r="L71" s="99"/>
      <c r="M71" s="99"/>
      <c r="N71" s="99"/>
      <c r="O71" s="99"/>
      <c r="P71" s="99"/>
    </row>
    <row r="72" spans="1:16" ht="15" hidden="1">
      <c r="A72" s="99"/>
      <c r="B72" s="99"/>
      <c r="C72" s="82"/>
      <c r="D72" s="82"/>
      <c r="E72" s="82"/>
      <c r="F72" s="82"/>
      <c r="G72" s="82"/>
      <c r="H72" s="82"/>
      <c r="I72" s="82"/>
      <c r="J72" s="82"/>
      <c r="K72" s="99"/>
      <c r="L72" s="99"/>
      <c r="M72" s="99"/>
      <c r="N72" s="99"/>
      <c r="O72" s="99"/>
      <c r="P72" s="99"/>
    </row>
    <row r="73" spans="1:16" ht="15" hidden="1">
      <c r="A73" s="99"/>
      <c r="B73" s="99"/>
      <c r="C73" s="82"/>
      <c r="D73" s="82"/>
      <c r="E73" s="82"/>
      <c r="F73" s="82"/>
      <c r="G73" s="82"/>
      <c r="H73" s="82"/>
      <c r="I73" s="82"/>
      <c r="J73" s="82"/>
      <c r="K73" s="99"/>
      <c r="L73" s="99"/>
      <c r="M73" s="99"/>
      <c r="N73" s="99"/>
      <c r="O73" s="99"/>
      <c r="P73" s="99"/>
    </row>
    <row r="74" spans="1:16" ht="15" hidden="1">
      <c r="A74" s="99"/>
      <c r="B74" s="99"/>
      <c r="C74" s="82"/>
      <c r="D74" s="82"/>
      <c r="E74" s="82"/>
      <c r="F74" s="82"/>
      <c r="G74" s="82"/>
      <c r="H74" s="82"/>
      <c r="I74" s="82"/>
      <c r="J74" s="82"/>
      <c r="K74" s="99"/>
      <c r="L74" s="99"/>
      <c r="M74" s="99"/>
      <c r="N74" s="99"/>
      <c r="O74" s="99"/>
      <c r="P74" s="99"/>
    </row>
    <row r="75" spans="1:16" ht="15" hidden="1">
      <c r="A75" s="99"/>
      <c r="B75" s="99"/>
      <c r="C75" s="82"/>
      <c r="D75" s="82"/>
      <c r="E75" s="82"/>
      <c r="F75" s="82"/>
      <c r="G75" s="82"/>
      <c r="H75" s="82"/>
      <c r="I75" s="82"/>
      <c r="J75" s="82"/>
      <c r="K75" s="99"/>
      <c r="L75" s="99"/>
      <c r="M75" s="99"/>
      <c r="N75" s="99"/>
      <c r="O75" s="99"/>
      <c r="P75" s="99"/>
    </row>
    <row r="76" spans="1:16" ht="15" hidden="1">
      <c r="A76" s="99"/>
      <c r="B76" s="99"/>
      <c r="C76" s="82"/>
      <c r="D76" s="82"/>
      <c r="E76" s="82"/>
      <c r="F76" s="82"/>
      <c r="G76" s="82"/>
      <c r="H76" s="82"/>
      <c r="I76" s="82"/>
      <c r="J76" s="82"/>
      <c r="K76" s="99"/>
      <c r="L76" s="99"/>
      <c r="M76" s="99"/>
      <c r="N76" s="99"/>
      <c r="O76" s="99"/>
      <c r="P76" s="99"/>
    </row>
    <row r="77" spans="1:16" ht="15" hidden="1">
      <c r="A77" s="99"/>
      <c r="B77" s="99"/>
      <c r="C77" s="82"/>
      <c r="D77" s="82"/>
      <c r="E77" s="82"/>
      <c r="F77" s="82"/>
      <c r="G77" s="82"/>
      <c r="H77" s="82"/>
      <c r="I77" s="82"/>
      <c r="J77" s="82"/>
      <c r="K77" s="99"/>
      <c r="L77" s="99"/>
      <c r="M77" s="99"/>
      <c r="N77" s="99"/>
      <c r="O77" s="99"/>
      <c r="P77" s="99"/>
    </row>
    <row r="78" spans="1:16" ht="15" hidden="1">
      <c r="A78" s="99"/>
      <c r="B78" s="99"/>
      <c r="C78" s="82"/>
      <c r="D78" s="82"/>
      <c r="E78" s="82"/>
      <c r="F78" s="82"/>
      <c r="G78" s="82"/>
      <c r="H78" s="82"/>
      <c r="I78" s="82"/>
      <c r="J78" s="82"/>
      <c r="K78" s="99"/>
      <c r="L78" s="99"/>
      <c r="M78" s="99"/>
      <c r="N78" s="99"/>
      <c r="O78" s="99"/>
      <c r="P78" s="99"/>
    </row>
    <row r="79" spans="1:16" ht="15" hidden="1">
      <c r="A79" s="99"/>
      <c r="B79" s="99"/>
      <c r="C79" s="82"/>
      <c r="D79" s="82"/>
      <c r="E79" s="82"/>
      <c r="F79" s="82"/>
      <c r="G79" s="82"/>
      <c r="H79" s="82"/>
      <c r="I79" s="82"/>
      <c r="J79" s="82"/>
      <c r="K79" s="99"/>
      <c r="L79" s="99"/>
      <c r="M79" s="99"/>
      <c r="N79" s="99"/>
      <c r="O79" s="99"/>
      <c r="P79" s="99"/>
    </row>
    <row r="80" spans="1:16" ht="15" hidden="1">
      <c r="A80" s="99"/>
      <c r="B80" s="99"/>
      <c r="C80" s="82"/>
      <c r="D80" s="82"/>
      <c r="E80" s="82"/>
      <c r="F80" s="82"/>
      <c r="G80" s="82"/>
      <c r="H80" s="82"/>
      <c r="I80" s="82"/>
      <c r="J80" s="82"/>
      <c r="K80" s="99"/>
      <c r="L80" s="99"/>
      <c r="M80" s="99"/>
      <c r="N80" s="99"/>
      <c r="O80" s="99"/>
      <c r="P80" s="99"/>
    </row>
    <row r="81" spans="1:16" ht="15" hidden="1">
      <c r="A81" s="99"/>
      <c r="B81" s="99"/>
      <c r="C81" s="82"/>
      <c r="D81" s="82"/>
      <c r="E81" s="82"/>
      <c r="F81" s="82"/>
      <c r="G81" s="82"/>
      <c r="H81" s="82"/>
      <c r="I81" s="82"/>
      <c r="J81" s="82"/>
      <c r="K81" s="99"/>
      <c r="L81" s="99"/>
      <c r="M81" s="99"/>
      <c r="N81" s="99"/>
      <c r="O81" s="99"/>
      <c r="P81" s="99"/>
    </row>
    <row r="82" spans="1:16" ht="15" hidden="1">
      <c r="A82" s="99"/>
      <c r="B82" s="99"/>
      <c r="C82" s="82"/>
      <c r="D82" s="82"/>
      <c r="E82" s="82"/>
      <c r="F82" s="82"/>
      <c r="G82" s="82"/>
      <c r="H82" s="82"/>
      <c r="I82" s="82"/>
      <c r="J82" s="82"/>
      <c r="K82" s="99"/>
      <c r="L82" s="99"/>
      <c r="M82" s="99"/>
      <c r="N82" s="99"/>
      <c r="O82" s="99"/>
      <c r="P82" s="99"/>
    </row>
    <row r="83" spans="1:16" ht="15" hidden="1">
      <c r="A83" s="99"/>
      <c r="B83" s="99"/>
      <c r="C83" s="82"/>
      <c r="D83" s="82"/>
      <c r="E83" s="82"/>
      <c r="F83" s="82"/>
      <c r="G83" s="82"/>
      <c r="H83" s="82"/>
      <c r="I83" s="82"/>
      <c r="J83" s="82"/>
      <c r="K83" s="99"/>
      <c r="L83" s="99"/>
      <c r="M83" s="99"/>
      <c r="N83" s="99"/>
      <c r="O83" s="99"/>
      <c r="P83" s="99"/>
    </row>
    <row r="84" spans="1:16" ht="15" hidden="1">
      <c r="A84" s="99"/>
      <c r="B84" s="99"/>
      <c r="C84" s="82"/>
      <c r="D84" s="82"/>
      <c r="E84" s="82"/>
      <c r="F84" s="82"/>
      <c r="G84" s="82"/>
      <c r="H84" s="82"/>
      <c r="I84" s="82"/>
      <c r="J84" s="82"/>
      <c r="K84" s="99"/>
      <c r="L84" s="99"/>
      <c r="M84" s="99"/>
      <c r="N84" s="99"/>
      <c r="O84" s="99"/>
      <c r="P84" s="99"/>
    </row>
    <row r="85" spans="1:16" ht="15" hidden="1">
      <c r="A85" s="99"/>
      <c r="B85" s="99"/>
      <c r="C85" s="82"/>
      <c r="D85" s="82"/>
      <c r="E85" s="82"/>
      <c r="F85" s="82"/>
      <c r="G85" s="82"/>
      <c r="H85" s="82"/>
      <c r="I85" s="82"/>
      <c r="J85" s="82"/>
      <c r="K85" s="99"/>
      <c r="L85" s="99"/>
      <c r="M85" s="99"/>
      <c r="N85" s="99"/>
      <c r="O85" s="99"/>
      <c r="P85" s="99"/>
    </row>
    <row r="86" spans="1:16" ht="15" hidden="1">
      <c r="A86" s="99"/>
      <c r="B86" s="99"/>
      <c r="C86" s="82"/>
      <c r="D86" s="82"/>
      <c r="E86" s="82"/>
      <c r="F86" s="82"/>
      <c r="G86" s="82"/>
      <c r="H86" s="82"/>
      <c r="I86" s="82"/>
      <c r="J86" s="82"/>
      <c r="K86" s="99"/>
      <c r="L86" s="99"/>
      <c r="M86" s="99"/>
      <c r="N86" s="99"/>
      <c r="O86" s="99"/>
      <c r="P86" s="99"/>
    </row>
    <row r="87" spans="1:16" ht="15" hidden="1">
      <c r="A87" s="99"/>
      <c r="B87" s="99"/>
      <c r="C87" s="82"/>
      <c r="D87" s="82"/>
      <c r="E87" s="82"/>
      <c r="F87" s="82"/>
      <c r="G87" s="82"/>
      <c r="H87" s="82"/>
      <c r="I87" s="82"/>
      <c r="J87" s="82"/>
      <c r="K87" s="99"/>
      <c r="L87" s="99"/>
      <c r="M87" s="99"/>
      <c r="N87" s="99"/>
      <c r="O87" s="99"/>
      <c r="P87" s="99"/>
    </row>
    <row r="88" spans="1:16" ht="15" hidden="1">
      <c r="A88" s="99"/>
      <c r="B88" s="99"/>
      <c r="C88" s="82"/>
      <c r="D88" s="82"/>
      <c r="E88" s="82"/>
      <c r="F88" s="82"/>
      <c r="G88" s="82"/>
      <c r="H88" s="82"/>
      <c r="I88" s="82"/>
      <c r="J88" s="82"/>
      <c r="K88" s="99"/>
      <c r="L88" s="99"/>
      <c r="M88" s="99"/>
      <c r="N88" s="99"/>
      <c r="O88" s="99"/>
      <c r="P88" s="99"/>
    </row>
    <row r="89" spans="1:16" ht="15" hidden="1">
      <c r="A89" s="99"/>
      <c r="B89" s="99"/>
      <c r="C89" s="82"/>
      <c r="D89" s="82"/>
      <c r="E89" s="82"/>
      <c r="F89" s="82"/>
      <c r="G89" s="82"/>
      <c r="H89" s="82"/>
      <c r="I89" s="82"/>
      <c r="J89" s="82"/>
      <c r="K89" s="99"/>
      <c r="L89" s="99"/>
      <c r="M89" s="99"/>
      <c r="N89" s="99"/>
      <c r="O89" s="99"/>
      <c r="P89" s="99"/>
    </row>
    <row r="90" spans="1:16" ht="15" hidden="1">
      <c r="A90" s="99"/>
      <c r="B90" s="99"/>
      <c r="C90" s="82"/>
      <c r="D90" s="82"/>
      <c r="E90" s="82"/>
      <c r="F90" s="82"/>
      <c r="G90" s="82"/>
      <c r="H90" s="82"/>
      <c r="I90" s="82"/>
      <c r="J90" s="82"/>
      <c r="K90" s="99"/>
      <c r="L90" s="99"/>
      <c r="M90" s="99"/>
      <c r="N90" s="99"/>
      <c r="O90" s="99"/>
      <c r="P90" s="99"/>
    </row>
    <row r="91" spans="1:16" ht="15" hidden="1">
      <c r="A91" s="99"/>
      <c r="B91" s="99"/>
      <c r="C91" s="82"/>
      <c r="D91" s="82"/>
      <c r="E91" s="82"/>
      <c r="F91" s="82"/>
      <c r="G91" s="82"/>
      <c r="H91" s="82"/>
      <c r="I91" s="82"/>
      <c r="J91" s="82"/>
      <c r="K91" s="99"/>
      <c r="L91" s="99"/>
      <c r="M91" s="99"/>
      <c r="N91" s="99"/>
      <c r="O91" s="99"/>
      <c r="P91" s="99"/>
    </row>
    <row r="92" spans="1:16" ht="15" hidden="1">
      <c r="A92" s="99"/>
      <c r="B92" s="99"/>
      <c r="C92" s="82"/>
      <c r="D92" s="82"/>
      <c r="E92" s="82"/>
      <c r="F92" s="82"/>
      <c r="G92" s="82"/>
      <c r="H92" s="82"/>
      <c r="I92" s="82"/>
      <c r="J92" s="82"/>
      <c r="K92" s="99"/>
      <c r="L92" s="99"/>
      <c r="M92" s="99"/>
      <c r="N92" s="99"/>
      <c r="O92" s="99"/>
      <c r="P92" s="99"/>
    </row>
    <row r="93" spans="1:16" ht="15" hidden="1">
      <c r="A93" s="99"/>
      <c r="B93" s="99"/>
      <c r="C93" s="82"/>
      <c r="D93" s="82"/>
      <c r="E93" s="82"/>
      <c r="F93" s="82"/>
      <c r="G93" s="82"/>
      <c r="H93" s="82"/>
      <c r="I93" s="82"/>
      <c r="J93" s="82"/>
      <c r="K93" s="99"/>
      <c r="L93" s="99"/>
      <c r="M93" s="99"/>
      <c r="N93" s="99"/>
      <c r="O93" s="99"/>
      <c r="P93" s="99"/>
    </row>
    <row r="94" spans="1:16" ht="15" hidden="1">
      <c r="A94" s="99"/>
      <c r="B94" s="99"/>
      <c r="C94" s="82"/>
      <c r="D94" s="82"/>
      <c r="E94" s="82"/>
      <c r="F94" s="82"/>
      <c r="G94" s="82"/>
      <c r="H94" s="82"/>
      <c r="I94" s="82"/>
      <c r="J94" s="82"/>
      <c r="K94" s="99"/>
      <c r="L94" s="99"/>
      <c r="M94" s="99"/>
      <c r="N94" s="99"/>
      <c r="O94" s="99"/>
      <c r="P94" s="99"/>
    </row>
    <row r="95" spans="1:16" ht="15" hidden="1">
      <c r="A95" s="99"/>
      <c r="B95" s="99"/>
      <c r="C95" s="82"/>
      <c r="D95" s="82"/>
      <c r="E95" s="82"/>
      <c r="F95" s="82"/>
      <c r="G95" s="82"/>
      <c r="H95" s="82"/>
      <c r="I95" s="82"/>
      <c r="J95" s="82"/>
      <c r="K95" s="99"/>
      <c r="L95" s="99"/>
      <c r="M95" s="99"/>
      <c r="N95" s="99"/>
      <c r="O95" s="99"/>
      <c r="P95" s="99"/>
    </row>
    <row r="96" spans="1:16" ht="15" hidden="1">
      <c r="A96" s="99"/>
      <c r="B96" s="99"/>
      <c r="C96" s="82"/>
      <c r="D96" s="82"/>
      <c r="E96" s="82"/>
      <c r="F96" s="82"/>
      <c r="G96" s="82"/>
      <c r="H96" s="82"/>
      <c r="I96" s="82"/>
      <c r="J96" s="82"/>
      <c r="K96" s="99"/>
      <c r="L96" s="99"/>
      <c r="M96" s="99"/>
      <c r="N96" s="99"/>
      <c r="O96" s="99"/>
      <c r="P96" s="99"/>
    </row>
    <row r="97" spans="1:16" ht="15" hidden="1">
      <c r="A97" s="99"/>
      <c r="B97" s="99"/>
      <c r="C97" s="82"/>
      <c r="D97" s="82"/>
      <c r="E97" s="82"/>
      <c r="F97" s="82"/>
      <c r="G97" s="82"/>
      <c r="H97" s="82"/>
      <c r="I97" s="82"/>
      <c r="J97" s="82"/>
      <c r="K97" s="99"/>
      <c r="L97" s="99"/>
      <c r="M97" s="99"/>
      <c r="N97" s="99"/>
      <c r="O97" s="99"/>
      <c r="P97" s="99"/>
    </row>
    <row r="98" spans="1:16" ht="15" hidden="1">
      <c r="A98" s="99"/>
      <c r="B98" s="99"/>
      <c r="C98" s="82"/>
      <c r="D98" s="82"/>
      <c r="E98" s="82"/>
      <c r="F98" s="82"/>
      <c r="G98" s="82"/>
      <c r="H98" s="82"/>
      <c r="I98" s="82"/>
      <c r="J98" s="82"/>
      <c r="K98" s="99"/>
      <c r="L98" s="99"/>
      <c r="M98" s="99"/>
      <c r="N98" s="99"/>
      <c r="O98" s="99"/>
      <c r="P98" s="99"/>
    </row>
    <row r="99" spans="1:16" ht="15" hidden="1">
      <c r="A99" s="99"/>
      <c r="B99" s="99"/>
      <c r="C99" s="82"/>
      <c r="D99" s="82"/>
      <c r="E99" s="82"/>
      <c r="F99" s="82"/>
      <c r="G99" s="82"/>
      <c r="H99" s="82"/>
      <c r="I99" s="82"/>
      <c r="J99" s="82"/>
      <c r="K99" s="99"/>
      <c r="L99" s="99"/>
      <c r="M99" s="99"/>
      <c r="N99" s="99"/>
      <c r="O99" s="99"/>
      <c r="P99" s="99"/>
    </row>
    <row r="100" spans="1:16" ht="1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E28:F28"/>
    <mergeCell ref="H13:J13"/>
    <mergeCell ref="E13:F13"/>
    <mergeCell ref="E14:F14"/>
    <mergeCell ref="E27:F27"/>
    <mergeCell ref="B24:J24"/>
    <mergeCell ref="C20:H20"/>
    <mergeCell ref="C21:H21"/>
    <mergeCell ref="E22:I22"/>
    <mergeCell ref="A30:E30"/>
    <mergeCell ref="A2:C2"/>
    <mergeCell ref="D2:I2"/>
    <mergeCell ref="C6:H6"/>
    <mergeCell ref="D3:I3"/>
    <mergeCell ref="B26:E26"/>
    <mergeCell ref="H27:J27"/>
    <mergeCell ref="H28:J28"/>
    <mergeCell ref="A29:E29"/>
    <mergeCell ref="E23:I23"/>
    <mergeCell ref="A1:J1"/>
    <mergeCell ref="A16:E16"/>
    <mergeCell ref="C5:H5"/>
    <mergeCell ref="B10:J10"/>
    <mergeCell ref="B12:E12"/>
    <mergeCell ref="A15:E15"/>
    <mergeCell ref="B7:J7"/>
    <mergeCell ref="B9:J9"/>
    <mergeCell ref="B8:J8"/>
    <mergeCell ref="H14:J14"/>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Lévesque, Claudette</dc:creator>
  <cp:keywords/>
  <dc:description/>
  <cp:lastModifiedBy>Lévesque, Claudette</cp:lastModifiedBy>
  <cp:lastPrinted>2010-12-02T14:54:55Z</cp:lastPrinted>
  <dcterms:created xsi:type="dcterms:W3CDTF">2003-06-11T13:22:16Z</dcterms:created>
  <dcterms:modified xsi:type="dcterms:W3CDTF">2023-11-15T19:58:57Z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-123890124</vt:i4>
  </property>
  <property fmtid="{D5CDD505-2E9C-101B-9397-08002B2CF9AE}" pid="3" name="_EmailSubject">
    <vt:lpwstr>Décision 3500</vt:lpwstr>
  </property>
  <property fmtid="{D5CDD505-2E9C-101B-9397-08002B2CF9AE}" pid="4" name="_AuthorEmail">
    <vt:lpwstr>genevieve.lewis@regie-energie.qc.ca</vt:lpwstr>
  </property>
  <property fmtid="{D5CDD505-2E9C-101B-9397-08002B2CF9AE}" pid="5" name="_AuthorEmailDisplayName">
    <vt:lpwstr>Lewis, Genevieve</vt:lpwstr>
  </property>
  <property fmtid="{D5CDD505-2E9C-101B-9397-08002B2CF9AE}" pid="6" name="_PreviousAdHocReviewCycleID">
    <vt:i4>-902266924</vt:i4>
  </property>
  <property fmtid="{D5CDD505-2E9C-101B-9397-08002B2CF9AE}" pid="7" name="_ReviewingToolsShownOnce">
    <vt:lpwstr/>
  </property>
  <property fmtid="{D5CDD505-2E9C-101B-9397-08002B2CF9AE}" pid="8" name="Phase">
    <vt:lpwstr>1</vt:lpwstr>
  </property>
  <property fmtid="{D5CDD505-2E9C-101B-9397-08002B2CF9AE}" pid="9" name="Sujet">
    <vt:lpwstr>Demande de remboursement de frais du GRAME</vt:lpwstr>
  </property>
  <property fmtid="{D5CDD505-2E9C-101B-9397-08002B2CF9AE}" pid="10" name="Confidentiel">
    <vt:lpwstr>3</vt:lpwstr>
  </property>
  <property fmtid="{D5CDD505-2E9C-101B-9397-08002B2CF9AE}" pid="11" name="Provenance">
    <vt:lpwstr>2</vt:lpwstr>
  </property>
  <property fmtid="{D5CDD505-2E9C-101B-9397-08002B2CF9AE}" pid="12" name="Inscrit au plumitif">
    <vt:lpwstr>1</vt:lpwstr>
  </property>
  <property fmtid="{D5CDD505-2E9C-101B-9397-08002B2CF9AE}" pid="13" name="Sous-catégorie">
    <vt:lpwstr>392</vt:lpwstr>
  </property>
  <property fmtid="{D5CDD505-2E9C-101B-9397-08002B2CF9AE}" pid="14" name="Diffusable sur le Web">
    <vt:lpwstr>1</vt:lpwstr>
  </property>
  <property fmtid="{D5CDD505-2E9C-101B-9397-08002B2CF9AE}" pid="15" name="Projet">
    <vt:lpwstr>1043</vt:lpwstr>
  </property>
  <property fmtid="{D5CDD505-2E9C-101B-9397-08002B2CF9AE}" pid="16" name="Catégorie de document">
    <vt:lpwstr>30</vt:lpwstr>
  </property>
  <property fmtid="{D5CDD505-2E9C-101B-9397-08002B2CF9AE}" pid="17" name="Cote de déposant">
    <vt:lpwstr/>
  </property>
  <property fmtid="{D5CDD505-2E9C-101B-9397-08002B2CF9AE}" pid="18" name="Hidden_UploadedBy">
    <vt:lpwstr>Lévesque, Claudette</vt:lpwstr>
  </property>
  <property fmtid="{D5CDD505-2E9C-101B-9397-08002B2CF9AE}" pid="19" name="Hidden_UploadedAt">
    <vt:lpwstr>2023-11-16T07:22:37Z</vt:lpwstr>
  </property>
  <property fmtid="{D5CDD505-2E9C-101B-9397-08002B2CF9AE}" pid="20" name="Accés restreint">
    <vt:lpwstr>0</vt:lpwstr>
  </property>
  <property fmtid="{D5CDD505-2E9C-101B-9397-08002B2CF9AE}" pid="21" name="Déposant">
    <vt:lpwstr>73</vt:lpwstr>
  </property>
  <property fmtid="{D5CDD505-2E9C-101B-9397-08002B2CF9AE}" pid="22" name="_dlc_DocId">
    <vt:lpwstr>W2HFWTQUJJY6-1771392044-419</vt:lpwstr>
  </property>
  <property fmtid="{D5CDD505-2E9C-101B-9397-08002B2CF9AE}" pid="23" name="_dlc_DocIdItemGuid">
    <vt:lpwstr>3fa426d6-b717-4abc-b80a-f8b65bc5bcc3</vt:lpwstr>
  </property>
  <property fmtid="{D5CDD505-2E9C-101B-9397-08002B2CF9AE}" pid="24" name="_dlc_DocIdUrl">
    <vt:lpwstr>https://sde.regie-energie.qc.ca/1043/_layouts/15/DocIdRedir.aspx?ID=W2HFWTQUJJY6-1771392044-419, W2HFWTQUJJY6-1771392044-419</vt:lpwstr>
  </property>
  <property fmtid="{D5CDD505-2E9C-101B-9397-08002B2CF9AE}" pid="25" name="Order">
    <vt:lpwstr>336500.000000000</vt:lpwstr>
  </property>
  <property fmtid="{D5CDD505-2E9C-101B-9397-08002B2CF9AE}" pid="26" name="xd_ProgID">
    <vt:lpwstr/>
  </property>
  <property fmtid="{D5CDD505-2E9C-101B-9397-08002B2CF9AE}" pid="27" name="Copie papier reçue">
    <vt:lpwstr>0</vt:lpwstr>
  </property>
  <property fmtid="{D5CDD505-2E9C-101B-9397-08002B2CF9AE}" pid="28" name="TemplateUrl">
    <vt:lpwstr/>
  </property>
  <property fmtid="{D5CDD505-2E9C-101B-9397-08002B2CF9AE}" pid="29" name="Statut">
    <vt:lpwstr>Approuvé automatiquement</vt:lpwstr>
  </property>
  <property fmtid="{D5CDD505-2E9C-101B-9397-08002B2CF9AE}" pid="30" name="ContentTypeId">
    <vt:lpwstr>0x010100B449DEC48851134AA7B3233645746DA200014498B9CE43C84FAC23C7648AD50B8E</vt:lpwstr>
  </property>
  <property fmtid="{D5CDD505-2E9C-101B-9397-08002B2CF9AE}" pid="31" name="_SourceUrl">
    <vt:lpwstr/>
  </property>
  <property fmtid="{D5CDD505-2E9C-101B-9397-08002B2CF9AE}" pid="32" name="_SharedFileIndex">
    <vt:lpwstr/>
  </property>
  <property fmtid="{D5CDD505-2E9C-101B-9397-08002B2CF9AE}" pid="33" name="Cote de piéce">
    <vt:lpwstr>C-GRAME-0010</vt:lpwstr>
  </property>
  <property fmtid="{D5CDD505-2E9C-101B-9397-08002B2CF9AE}" pid="34" name="Numéro plumitif">
    <vt:lpwstr>401.000000000000</vt:lpwstr>
  </property>
  <property fmtid="{D5CDD505-2E9C-101B-9397-08002B2CF9AE}" pid="35" name="Hidden_ApprovedBy">
    <vt:lpwstr>Lévesque, Claudette</vt:lpwstr>
  </property>
  <property fmtid="{D5CDD505-2E9C-101B-9397-08002B2CF9AE}" pid="36" name="Hidden_ApprovedAt">
    <vt:lpwstr>2023-11-16T07:22:38Z</vt:lpwstr>
  </property>
</Properties>
</file>