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40" windowHeight="11480" activeTab="3"/>
  </bookViews>
  <sheets>
    <sheet name="Sommaire" sheetId="1" r:id="rId1"/>
    <sheet name="Identification" sheetId="2" r:id="rId2"/>
    <sheet name="Répartition" sheetId="3" r:id="rId3"/>
    <sheet name="Justification" sheetId="4" r:id="rId4"/>
    <sheet name="Feuil1" sheetId="5" r:id="rId5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'Répartition'!$A$1:$N$30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<sst xmlns="http://schemas.openxmlformats.org/spreadsheetml/2006/main" count="143" uniqueCount="106">
  <si>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</si>
  <si>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</si>
  <si>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</si>
  <si>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</si>
  <si>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</si>
  <si>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</si>
  <si>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</si>
  <si>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</si>
  <si>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</si>
  <si>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Expert conseil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</si>
  <si>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</si>
  <si>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</si>
  <si>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</si>
  <si>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</si>
  <si>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</si>
  <si>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</si>
  <si>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</si>
  <si>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case 19 </t>
    </r>
    <r>
      <rPr>
        <sz val="6"/>
        <color indexed="10"/>
        <rFont val="Times New Roman"/>
        <family val="1"/>
      </rPr>
      <t>(3% de la case 18)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</si>
  <si>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</si>
  <si>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 xml:space="preserve">case 20 </t>
    </r>
    <r>
      <rPr>
        <sz val="6"/>
        <color indexed="10"/>
        <rFont val="Times New Roman"/>
        <family val="1"/>
      </rPr>
      <t>(réf. case 54)</t>
    </r>
  </si>
  <si>
    <r>
      <t xml:space="preserve">case 21 </t>
    </r>
    <r>
      <rPr>
        <sz val="6"/>
        <color indexed="10"/>
        <rFont val="Times New Roman"/>
        <family val="1"/>
      </rPr>
      <t>(réf. case 55)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</si>
  <si>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</si>
  <si>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 xml:space="preserve">case 22 </t>
    </r>
    <r>
      <rPr>
        <sz val="6"/>
        <color indexed="10"/>
        <rFont val="Times New Roman"/>
        <family val="1"/>
      </rPr>
      <t>(somme des cases 19 à 21)</t>
    </r>
  </si>
  <si>
    <r>
      <t>S</t>
    </r>
    <r>
      <rPr>
        <b/>
        <sz val="10"/>
        <rFont val="Times New Roman"/>
        <family val="1"/>
      </rPr>
      <t>ÉANCES DE TRAVAIL</t>
    </r>
  </si>
  <si>
    <r>
      <t xml:space="preserve">case 23 </t>
    </r>
    <r>
      <rPr>
        <sz val="6"/>
        <color indexed="10"/>
        <rFont val="Times New Roman"/>
        <family val="1"/>
      </rPr>
      <t>(réf. case 56)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</si>
  <si>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</si>
  <si>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</si>
  <si>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</si>
  <si>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</si>
  <si>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</si>
  <si>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</si>
  <si>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</si>
  <si>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</si>
  <si>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</si>
  <si>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</si>
  <si>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</si>
  <si>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</si>
  <si>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</si>
  <si>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</si>
  <si>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</si>
  <si>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</si>
  <si>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</si>
  <si>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</si>
  <si>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</si>
  <si>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</si>
  <si>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</si>
  <si>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</si>
  <si>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</si>
  <si>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</si>
  <si>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</si>
  <si>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</si>
  <si>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</si>
  <si>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</si>
  <si>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</si>
  <si>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</si>
  <si>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</si>
  <si>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</si>
  <si>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</si>
  <si>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</si>
  <si>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</si>
  <si>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</si>
  <si>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</si>
  <si>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</si>
  <si>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>Nom des experts-conseils</t>
  </si>
  <si>
    <t>Experts-conseils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</si>
  <si>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</si>
  <si>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</si>
  <si>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</si>
  <si>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</si>
  <si>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</si>
  <si>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</si>
  <si>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</si>
  <si>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</si>
  <si>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</si>
  <si>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</si>
  <si>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</si>
  <si>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</si>
  <si>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</si>
  <si>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R-3740-2010</t>
  </si>
  <si>
    <t>Regroupement national des Conseils régionaux de l'environnement (RNCREQ)</t>
  </si>
  <si>
    <t>oui</t>
  </si>
  <si>
    <t>Me Annie Gariépy</t>
  </si>
  <si>
    <t>externe</t>
  </si>
  <si>
    <t>8, Village boisé, St-Jean-sur-Richelieu, J2W 1N1</t>
  </si>
  <si>
    <t>Paul Paquin</t>
  </si>
  <si>
    <t>Richard Massicotte</t>
  </si>
  <si>
    <t>Philip Raphals</t>
  </si>
  <si>
    <t xml:space="preserve">1685 cr Séguin, Brossard, J4X 1K9 </t>
  </si>
  <si>
    <t>407, Beaudoin, Joliette, J6E 6C7</t>
  </si>
  <si>
    <t>326, Boul.Saint-Joseph Est-Bureau 100, Montréal, Qc, H2T 1J2</t>
  </si>
  <si>
    <t>Cédric Chaperon</t>
  </si>
  <si>
    <t>interne</t>
  </si>
  <si>
    <t>454 avenue Laurier Est, Montréal, H2J 1E7</t>
  </si>
  <si>
    <t>Philippe Bourke</t>
  </si>
  <si>
    <t>1.5</t>
  </si>
  <si>
    <t xml:space="preserve">Dans le présent dossier, le RNCREQ entend examiner les coûts évités de HQD </t>
  </si>
  <si>
    <t>pour le réseau intégré et pour les réseaux autonomes</t>
  </si>
  <si>
    <t xml:space="preserve">Les aspects de la preuve du RNCREQ portant sur la stratégie du Distributeur face aux surplus seront également </t>
  </si>
  <si>
    <t>abordés par les précédents.</t>
  </si>
  <si>
    <t>Ce sujet sera abordé par MM. Paul Paquin et Philippe Bourke.</t>
  </si>
  <si>
    <t>Les revenus requis des réseaux autonomes ainsi que le cas d'espèce de Schefferville seront sous l'égide de Paul Paquin,</t>
  </si>
  <si>
    <t xml:space="preserve"> appuyé dans son analyse par Philippe Bourke.</t>
  </si>
  <si>
    <t>Par ailleurs, M. Philip Raphals apportera son expertise sur l'ensemble des sujets ci-haut mentionnés.</t>
  </si>
  <si>
    <t>Le PGEÉ sera abordé dans la preuve du RNCREQ par MM. Paul Paquin et Richard Massicotte.</t>
  </si>
  <si>
    <t>Enfin, Me Gariépy participera à l'ensemble du processus, selon les besoins du client.</t>
  </si>
  <si>
    <t>Et la coordination sera effectuée par M. Cédric Chaperon.</t>
  </si>
</sst>
</file>

<file path=xl/styles.xml><?xml version="1.0" encoding="utf-8"?>
<styleSheet xmlns="http://schemas.openxmlformats.org/spreadsheetml/2006/main">
  <numFmts count="1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.0\ _$"/>
    <numFmt numFmtId="167" formatCode="#,##0\ _$"/>
    <numFmt numFmtId="168" formatCode="_ * #,##0.0_)\ &quot;$&quot;_ ;_ * \(#,##0.0\)\ &quot;$&quot;_ ;_ * &quot;-&quot;??_)\ &quot;$&quot;_ ;_ @_ "/>
    <numFmt numFmtId="169" formatCode="_ * #,##0_)\ &quot;$&quot;_ ;_ * \(#,##0\)\ &quot;$&quot;_ ;_ * &quot;-&quot;??_)\ &quot;$&quot;_ ;_ @_ "/>
    <numFmt numFmtId="170" formatCode="#,##0.0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81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sz val="6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sz val="9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sz val="9"/>
      <color rgb="FF333399"/>
      <name val="Times New Roman"/>
      <family val="1"/>
    </font>
    <font>
      <b/>
      <sz val="12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59" fillId="27" borderId="1" applyNumberFormat="0" applyAlignment="0" applyProtection="0"/>
    <xf numFmtId="0" fontId="60" fillId="28" borderId="0" applyNumberFormat="0" applyBorder="0" applyAlignment="0" applyProtection="0"/>
    <xf numFmtId="165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0" fontId="61" fillId="29" borderId="0" applyNumberFormat="0" applyBorder="0" applyAlignment="0" applyProtection="0"/>
    <xf numFmtId="0" fontId="54" fillId="30" borderId="3" applyNumberFormat="0" applyFont="0" applyAlignment="0" applyProtection="0"/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4">
    <xf numFmtId="0" fontId="0" fillId="0" borderId="0" xfId="0" applyAlignment="1">
      <alignment/>
    </xf>
    <xf numFmtId="0" fontId="71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6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 applyProtection="1">
      <alignment horizontal="left" vertical="center" wrapText="1" indent="1"/>
      <protection/>
    </xf>
    <xf numFmtId="0" fontId="0" fillId="33" borderId="15" xfId="0" applyFill="1" applyBorder="1" applyAlignment="1">
      <alignment horizontal="left" indent="1"/>
    </xf>
    <xf numFmtId="2" fontId="8" fillId="33" borderId="16" xfId="0" applyNumberFormat="1" applyFont="1" applyFill="1" applyBorder="1" applyAlignment="1" applyProtection="1">
      <alignment horizontal="left" wrapText="1"/>
      <protection/>
    </xf>
    <xf numFmtId="2" fontId="8" fillId="33" borderId="13" xfId="0" applyNumberFormat="1" applyFont="1" applyFill="1" applyBorder="1" applyAlignment="1" applyProtection="1">
      <alignment horizontal="left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20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1" xfId="0" applyNumberFormat="1" applyFont="1" applyFill="1" applyBorder="1" applyAlignment="1" applyProtection="1">
      <alignment horizontal="left" wrapText="1"/>
      <protection/>
    </xf>
    <xf numFmtId="44" fontId="13" fillId="34" borderId="22" xfId="0" applyNumberFormat="1" applyFont="1" applyFill="1" applyBorder="1" applyAlignment="1" applyProtection="1">
      <alignment vertical="center" wrapText="1"/>
      <protection/>
    </xf>
    <xf numFmtId="0" fontId="16" fillId="33" borderId="20" xfId="0" applyFont="1" applyFill="1" applyBorder="1" applyAlignment="1" applyProtection="1">
      <alignment horizontal="right" vertical="center" wrapText="1" indent="1"/>
      <protection/>
    </xf>
    <xf numFmtId="0" fontId="16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3" xfId="0" applyNumberFormat="1" applyFont="1" applyFill="1" applyBorder="1" applyAlignment="1" applyProtection="1">
      <alignment horizontal="left" wrapText="1"/>
      <protection/>
    </xf>
    <xf numFmtId="0" fontId="18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 vertical="center"/>
      <protection/>
    </xf>
    <xf numFmtId="44" fontId="7" fillId="35" borderId="22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/>
      <protection/>
    </xf>
    <xf numFmtId="0" fontId="2" fillId="33" borderId="24" xfId="0" applyFont="1" applyFill="1" applyBorder="1" applyAlignment="1" applyProtection="1">
      <alignment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0" fontId="2" fillId="33" borderId="26" xfId="0" applyFont="1" applyFill="1" applyBorder="1" applyAlignment="1" applyProtection="1">
      <alignment horizontal="center" vertical="center" wrapText="1"/>
      <protection/>
    </xf>
    <xf numFmtId="0" fontId="5" fillId="33" borderId="24" xfId="0" applyFont="1" applyFill="1" applyBorder="1" applyAlignment="1">
      <alignment vertical="center"/>
    </xf>
    <xf numFmtId="0" fontId="5" fillId="33" borderId="27" xfId="0" applyFont="1" applyFill="1" applyBorder="1" applyAlignment="1" applyProtection="1">
      <alignment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66" fontId="12" fillId="34" borderId="28" xfId="0" applyNumberFormat="1" applyFont="1" applyFill="1" applyBorder="1" applyAlignment="1" applyProtection="1">
      <alignment horizontal="right" vertical="center" wrapText="1" indent="4"/>
      <protection/>
    </xf>
    <xf numFmtId="0" fontId="0" fillId="0" borderId="29" xfId="0" applyBorder="1" applyAlignment="1">
      <alignment/>
    </xf>
    <xf numFmtId="0" fontId="16" fillId="0" borderId="0" xfId="0" applyFont="1" applyAlignment="1">
      <alignment/>
    </xf>
    <xf numFmtId="166" fontId="7" fillId="0" borderId="30" xfId="0" applyNumberFormat="1" applyFont="1" applyFill="1" applyBorder="1" applyAlignment="1" applyProtection="1">
      <alignment horizontal="right" vertical="center" wrapText="1" indent="4"/>
      <protection locked="0"/>
    </xf>
    <xf numFmtId="44" fontId="7" fillId="0" borderId="22" xfId="0" applyNumberFormat="1" applyFont="1" applyFill="1" applyBorder="1" applyAlignment="1" applyProtection="1">
      <alignment vertical="center" wrapText="1"/>
      <protection locked="0"/>
    </xf>
    <xf numFmtId="44" fontId="7" fillId="35" borderId="22" xfId="0" applyNumberFormat="1" applyFont="1" applyFill="1" applyBorder="1" applyAlignment="1" applyProtection="1">
      <alignment vertical="center" wrapText="1"/>
      <protection locked="0"/>
    </xf>
    <xf numFmtId="44" fontId="13" fillId="34" borderId="22" xfId="0" applyNumberFormat="1" applyFont="1" applyFill="1" applyBorder="1" applyAlignment="1" applyProtection="1">
      <alignment vertical="center" wrapText="1"/>
      <protection locked="0"/>
    </xf>
    <xf numFmtId="0" fontId="0" fillId="33" borderId="31" xfId="0" applyFill="1" applyBorder="1" applyAlignment="1">
      <alignment horizontal="left" indent="1"/>
    </xf>
    <xf numFmtId="2" fontId="8" fillId="33" borderId="32" xfId="0" applyNumberFormat="1" applyFont="1" applyFill="1" applyBorder="1" applyAlignment="1" applyProtection="1">
      <alignment horizontal="left" wrapText="1"/>
      <protection/>
    </xf>
    <xf numFmtId="0" fontId="10" fillId="34" borderId="31" xfId="0" applyFont="1" applyFill="1" applyBorder="1" applyAlignment="1" applyProtection="1">
      <alignment horizontal="left" vertical="center"/>
      <protection/>
    </xf>
    <xf numFmtId="44" fontId="13" fillId="34" borderId="2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72" fillId="0" borderId="34" xfId="0" applyFont="1" applyBorder="1" applyAlignment="1" applyProtection="1">
      <alignment vertical="center"/>
      <protection locked="0"/>
    </xf>
    <xf numFmtId="0" fontId="72" fillId="0" borderId="11" xfId="0" applyFont="1" applyBorder="1" applyAlignment="1" applyProtection="1">
      <alignment vertical="center"/>
      <protection locked="0"/>
    </xf>
    <xf numFmtId="0" fontId="72" fillId="0" borderId="35" xfId="0" applyFont="1" applyBorder="1" applyAlignment="1" applyProtection="1">
      <alignment vertical="center"/>
      <protection locked="0"/>
    </xf>
    <xf numFmtId="0" fontId="72" fillId="0" borderId="33" xfId="0" applyFont="1" applyBorder="1" applyAlignment="1" applyProtection="1">
      <alignment vertical="center"/>
      <protection locked="0"/>
    </xf>
    <xf numFmtId="0" fontId="72" fillId="0" borderId="10" xfId="0" applyFont="1" applyBorder="1" applyAlignment="1" applyProtection="1">
      <alignment vertical="center"/>
      <protection locked="0"/>
    </xf>
    <xf numFmtId="0" fontId="72" fillId="0" borderId="36" xfId="0" applyFont="1" applyBorder="1" applyAlignment="1" applyProtection="1">
      <alignment vertical="center"/>
      <protection locked="0"/>
    </xf>
    <xf numFmtId="0" fontId="4" fillId="36" borderId="37" xfId="0" applyFont="1" applyFill="1" applyBorder="1" applyAlignment="1" applyProtection="1">
      <alignment horizontal="center" vertical="center" wrapText="1"/>
      <protection/>
    </xf>
    <xf numFmtId="0" fontId="4" fillId="36" borderId="38" xfId="0" applyFont="1" applyFill="1" applyBorder="1" applyAlignment="1" applyProtection="1">
      <alignment horizontal="center" vertical="center" wrapText="1"/>
      <protection/>
    </xf>
    <xf numFmtId="0" fontId="2" fillId="33" borderId="39" xfId="0" applyFont="1" applyFill="1" applyBorder="1" applyAlignment="1" applyProtection="1">
      <alignment horizontal="center" vertical="center" wrapText="1"/>
      <protection/>
    </xf>
    <xf numFmtId="0" fontId="72" fillId="0" borderId="40" xfId="0" applyFont="1" applyBorder="1" applyAlignment="1" applyProtection="1">
      <alignment vertical="center"/>
      <protection locked="0"/>
    </xf>
    <xf numFmtId="20" fontId="7" fillId="35" borderId="29" xfId="0" applyNumberFormat="1" applyFont="1" applyFill="1" applyBorder="1" applyAlignment="1" applyProtection="1">
      <alignment horizontal="left" vertical="center" wrapText="1"/>
      <protection/>
    </xf>
    <xf numFmtId="0" fontId="16" fillId="33" borderId="41" xfId="0" applyFont="1" applyFill="1" applyBorder="1" applyAlignment="1" applyProtection="1">
      <alignment horizontal="right" vertical="center" wrapText="1" indent="1"/>
      <protection/>
    </xf>
    <xf numFmtId="0" fontId="16" fillId="33" borderId="29" xfId="0" applyFont="1" applyFill="1" applyBorder="1" applyAlignment="1" applyProtection="1">
      <alignment horizontal="right" vertical="center" wrapText="1" indent="1"/>
      <protection/>
    </xf>
    <xf numFmtId="0" fontId="16" fillId="37" borderId="42" xfId="0" applyFont="1" applyFill="1" applyBorder="1" applyAlignment="1" applyProtection="1">
      <alignment horizontal="center" vertical="center" wrapText="1"/>
      <protection/>
    </xf>
    <xf numFmtId="0" fontId="16" fillId="0" borderId="43" xfId="0" applyFont="1" applyFill="1" applyBorder="1" applyAlignment="1" applyProtection="1">
      <alignment horizontal="center" vertical="center" wrapText="1"/>
      <protection/>
    </xf>
    <xf numFmtId="0" fontId="26" fillId="37" borderId="42" xfId="0" applyFont="1" applyFill="1" applyBorder="1" applyAlignment="1" applyProtection="1">
      <alignment horizontal="center" vertical="center" wrapText="1"/>
      <protection/>
    </xf>
    <xf numFmtId="0" fontId="16" fillId="37" borderId="20" xfId="0" applyFont="1" applyFill="1" applyBorder="1" applyAlignment="1" applyProtection="1">
      <alignment horizontal="center" vertical="center" wrapText="1"/>
      <protection/>
    </xf>
    <xf numFmtId="0" fontId="16" fillId="33" borderId="44" xfId="0" applyFont="1" applyFill="1" applyBorder="1" applyAlignment="1" applyProtection="1">
      <alignment horizontal="center" vertical="center" wrapText="1"/>
      <protection/>
    </xf>
    <xf numFmtId="0" fontId="16" fillId="36" borderId="44" xfId="0" applyFont="1" applyFill="1" applyBorder="1" applyAlignment="1" applyProtection="1">
      <alignment horizontal="center" vertical="center" wrapText="1"/>
      <protection/>
    </xf>
    <xf numFmtId="0" fontId="16" fillId="33" borderId="42" xfId="0" applyFont="1" applyFill="1" applyBorder="1" applyAlignment="1" applyProtection="1">
      <alignment horizontal="center" vertical="center" wrapText="1"/>
      <protection/>
    </xf>
    <xf numFmtId="0" fontId="16" fillId="36" borderId="43" xfId="0" applyFont="1" applyFill="1" applyBorder="1" applyAlignment="1" applyProtection="1">
      <alignment horizontal="left" vertical="center" wrapText="1"/>
      <protection/>
    </xf>
    <xf numFmtId="0" fontId="16" fillId="36" borderId="42" xfId="0" applyFont="1" applyFill="1" applyBorder="1" applyAlignment="1" applyProtection="1">
      <alignment horizontal="left" vertical="center" wrapText="1"/>
      <protection/>
    </xf>
    <xf numFmtId="0" fontId="16" fillId="33" borderId="45" xfId="0" applyFont="1" applyFill="1" applyBorder="1" applyAlignment="1" applyProtection="1">
      <alignment horizontal="center" vertical="center" wrapText="1"/>
      <protection/>
    </xf>
    <xf numFmtId="0" fontId="72" fillId="0" borderId="46" xfId="0" applyFont="1" applyBorder="1" applyAlignment="1" applyProtection="1">
      <alignment horizontal="center" vertical="center" wrapText="1"/>
      <protection locked="0"/>
    </xf>
    <xf numFmtId="0" fontId="72" fillId="0" borderId="47" xfId="0" applyFont="1" applyBorder="1" applyAlignment="1" applyProtection="1">
      <alignment horizontal="center" vertical="center" wrapText="1"/>
      <protection locked="0"/>
    </xf>
    <xf numFmtId="0" fontId="72" fillId="0" borderId="48" xfId="0" applyFont="1" applyBorder="1" applyAlignment="1" applyProtection="1">
      <alignment horizontal="center" vertical="center" wrapText="1"/>
      <protection locked="0"/>
    </xf>
    <xf numFmtId="0" fontId="72" fillId="0" borderId="49" xfId="0" applyFont="1" applyBorder="1" applyAlignment="1" applyProtection="1">
      <alignment horizontal="center" vertical="center" wrapText="1"/>
      <protection locked="0"/>
    </xf>
    <xf numFmtId="0" fontId="72" fillId="0" borderId="46" xfId="0" applyFont="1" applyFill="1" applyBorder="1" applyAlignment="1" applyProtection="1">
      <alignment horizontal="center" vertical="center" wrapText="1"/>
      <protection locked="0"/>
    </xf>
    <xf numFmtId="0" fontId="72" fillId="0" borderId="49" xfId="0" applyFont="1" applyFill="1" applyBorder="1" applyAlignment="1" applyProtection="1">
      <alignment horizontal="center" vertical="center" wrapText="1"/>
      <protection locked="0"/>
    </xf>
    <xf numFmtId="0" fontId="72" fillId="0" borderId="50" xfId="0" applyFont="1" applyBorder="1" applyAlignment="1" applyProtection="1">
      <alignment horizontal="center" vertical="center" wrapText="1"/>
      <protection locked="0"/>
    </xf>
    <xf numFmtId="0" fontId="72" fillId="0" borderId="51" xfId="0" applyFont="1" applyBorder="1" applyAlignment="1" applyProtection="1">
      <alignment horizontal="center" vertical="center" wrapText="1"/>
      <protection locked="0"/>
    </xf>
    <xf numFmtId="0" fontId="72" fillId="0" borderId="52" xfId="0" applyFont="1" applyBorder="1" applyAlignment="1" applyProtection="1">
      <alignment horizontal="center" vertical="center" wrapText="1"/>
      <protection locked="0"/>
    </xf>
    <xf numFmtId="0" fontId="72" fillId="0" borderId="53" xfId="0" applyFont="1" applyBorder="1" applyAlignment="1" applyProtection="1">
      <alignment horizontal="center" vertical="center" wrapText="1"/>
      <protection locked="0"/>
    </xf>
    <xf numFmtId="0" fontId="72" fillId="0" borderId="23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33" borderId="20" xfId="0" applyFill="1" applyBorder="1" applyAlignment="1" applyProtection="1">
      <alignment horizontal="left"/>
      <protection/>
    </xf>
    <xf numFmtId="2" fontId="8" fillId="33" borderId="22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4" xfId="0" applyFont="1" applyFill="1" applyBorder="1" applyAlignment="1" applyProtection="1">
      <alignment vertical="center" wrapText="1"/>
      <protection/>
    </xf>
    <xf numFmtId="44" fontId="13" fillId="34" borderId="54" xfId="0" applyNumberFormat="1" applyFont="1" applyFill="1" applyBorder="1" applyAlignment="1" applyProtection="1">
      <alignment vertical="center" wrapText="1"/>
      <protection/>
    </xf>
    <xf numFmtId="164" fontId="73" fillId="0" borderId="55" xfId="0" applyNumberFormat="1" applyFont="1" applyFill="1" applyBorder="1" applyAlignment="1" applyProtection="1">
      <alignment horizontal="left" vertical="center" indent="1"/>
      <protection locked="0"/>
    </xf>
    <xf numFmtId="164" fontId="73" fillId="0" borderId="56" xfId="0" applyNumberFormat="1" applyFont="1" applyFill="1" applyBorder="1" applyAlignment="1" applyProtection="1">
      <alignment horizontal="left" vertical="center" indent="1"/>
      <protection locked="0"/>
    </xf>
    <xf numFmtId="9" fontId="73" fillId="0" borderId="55" xfId="50" applyFont="1" applyBorder="1" applyAlignment="1" applyProtection="1">
      <alignment horizontal="left" vertical="center" indent="1"/>
      <protection locked="0"/>
    </xf>
    <xf numFmtId="0" fontId="25" fillId="0" borderId="56" xfId="0" applyFont="1" applyBorder="1" applyAlignment="1">
      <alignment horizontal="left" vertical="center" indent="1"/>
    </xf>
    <xf numFmtId="0" fontId="71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4" fillId="0" borderId="0" xfId="0" applyFont="1" applyBorder="1" applyAlignment="1" applyProtection="1">
      <alignment horizontal="right"/>
      <protection/>
    </xf>
    <xf numFmtId="0" fontId="74" fillId="0" borderId="0" xfId="0" applyFont="1" applyBorder="1" applyAlignment="1" applyProtection="1">
      <alignment horizontal="right" vertical="top"/>
      <protection/>
    </xf>
    <xf numFmtId="0" fontId="72" fillId="0" borderId="57" xfId="46" applyNumberFormat="1" applyFont="1" applyBorder="1" applyAlignment="1" applyProtection="1">
      <alignment horizontal="center" vertical="center" wrapText="1"/>
      <protection locked="0"/>
    </xf>
    <xf numFmtId="0" fontId="72" fillId="0" borderId="48" xfId="46" applyNumberFormat="1" applyFont="1" applyBorder="1" applyAlignment="1" applyProtection="1">
      <alignment horizontal="center" vertical="center" wrapText="1"/>
      <protection locked="0"/>
    </xf>
    <xf numFmtId="0" fontId="72" fillId="0" borderId="49" xfId="46" applyNumberFormat="1" applyFont="1" applyBorder="1" applyAlignment="1" applyProtection="1">
      <alignment horizontal="center" vertical="center" wrapText="1"/>
      <protection locked="0"/>
    </xf>
    <xf numFmtId="0" fontId="72" fillId="0" borderId="46" xfId="46" applyNumberFormat="1" applyFont="1" applyBorder="1" applyAlignment="1" applyProtection="1">
      <alignment horizontal="center" vertical="center" wrapText="1"/>
      <protection locked="0"/>
    </xf>
    <xf numFmtId="0" fontId="2" fillId="33" borderId="58" xfId="0" applyFont="1" applyFill="1" applyBorder="1" applyAlignment="1" applyProtection="1">
      <alignment vertical="center" wrapText="1"/>
      <protection/>
    </xf>
    <xf numFmtId="0" fontId="2" fillId="33" borderId="59" xfId="0" applyFont="1" applyFill="1" applyBorder="1" applyAlignment="1" applyProtection="1">
      <alignment vertical="center" wrapText="1"/>
      <protection/>
    </xf>
    <xf numFmtId="0" fontId="75" fillId="0" borderId="0" xfId="0" applyFont="1" applyFill="1" applyBorder="1" applyAlignment="1" applyProtection="1">
      <alignment horizontal="left" vertical="center" wrapText="1"/>
      <protection/>
    </xf>
    <xf numFmtId="0" fontId="16" fillId="33" borderId="58" xfId="0" applyFont="1" applyFill="1" applyBorder="1" applyAlignment="1" applyProtection="1">
      <alignment vertical="center" wrapText="1"/>
      <protection/>
    </xf>
    <xf numFmtId="0" fontId="16" fillId="33" borderId="59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60" xfId="0" applyFont="1" applyBorder="1" applyAlignment="1" applyProtection="1">
      <alignment horizontal="left" vertical="center"/>
      <protection/>
    </xf>
    <xf numFmtId="0" fontId="16" fillId="0" borderId="61" xfId="0" applyFont="1" applyBorder="1" applyAlignment="1" applyProtection="1">
      <alignment horizontal="left" vertical="center"/>
      <protection/>
    </xf>
    <xf numFmtId="0" fontId="16" fillId="0" borderId="62" xfId="0" applyFont="1" applyBorder="1" applyAlignment="1" applyProtection="1">
      <alignment horizontal="left" vertical="center"/>
      <protection/>
    </xf>
    <xf numFmtId="0" fontId="16" fillId="0" borderId="63" xfId="0" applyFont="1" applyBorder="1" applyAlignment="1" applyProtection="1">
      <alignment horizontal="left" vertical="center"/>
      <protection/>
    </xf>
    <xf numFmtId="0" fontId="76" fillId="0" borderId="42" xfId="0" applyFont="1" applyFill="1" applyBorder="1" applyAlignment="1" applyProtection="1">
      <alignment horizontal="center" vertical="center" wrapText="1"/>
      <protection/>
    </xf>
    <xf numFmtId="0" fontId="77" fillId="0" borderId="0" xfId="0" applyFont="1" applyBorder="1" applyAlignment="1" applyProtection="1">
      <alignment/>
      <protection/>
    </xf>
    <xf numFmtId="0" fontId="78" fillId="0" borderId="0" xfId="0" applyFont="1" applyAlignment="1" applyProtection="1">
      <alignment horizontal="right"/>
      <protection/>
    </xf>
    <xf numFmtId="164" fontId="78" fillId="0" borderId="64" xfId="0" applyNumberFormat="1" applyFont="1" applyFill="1" applyBorder="1" applyAlignment="1" applyProtection="1">
      <alignment horizontal="left" vertical="center" indent="1"/>
      <protection/>
    </xf>
    <xf numFmtId="164" fontId="78" fillId="0" borderId="60" xfId="0" applyNumberFormat="1" applyFont="1" applyFill="1" applyBorder="1" applyAlignment="1" applyProtection="1">
      <alignment horizontal="left" vertical="center" indent="1"/>
      <protection/>
    </xf>
    <xf numFmtId="164" fontId="78" fillId="0" borderId="65" xfId="0" applyNumberFormat="1" applyFont="1" applyFill="1" applyBorder="1" applyAlignment="1" applyProtection="1">
      <alignment horizontal="left" vertical="center" indent="1"/>
      <protection/>
    </xf>
    <xf numFmtId="164" fontId="78" fillId="0" borderId="62" xfId="0" applyNumberFormat="1" applyFont="1" applyFill="1" applyBorder="1" applyAlignment="1" applyProtection="1">
      <alignment horizontal="left" vertical="center" indent="1"/>
      <protection/>
    </xf>
    <xf numFmtId="169" fontId="4" fillId="37" borderId="66" xfId="46" applyNumberFormat="1" applyFont="1" applyFill="1" applyBorder="1" applyAlignment="1" applyProtection="1">
      <alignment vertical="center" wrapText="1"/>
      <protection/>
    </xf>
    <xf numFmtId="169" fontId="4" fillId="37" borderId="67" xfId="46" applyNumberFormat="1" applyFont="1" applyFill="1" applyBorder="1" applyAlignment="1" applyProtection="1">
      <alignment vertical="center" wrapText="1"/>
      <protection/>
    </xf>
    <xf numFmtId="169" fontId="4" fillId="37" borderId="68" xfId="46" applyNumberFormat="1" applyFont="1" applyFill="1" applyBorder="1" applyAlignment="1" applyProtection="1">
      <alignment vertical="center" wrapText="1"/>
      <protection/>
    </xf>
    <xf numFmtId="0" fontId="0" fillId="0" borderId="27" xfId="0" applyFont="1" applyBorder="1" applyAlignment="1" applyProtection="1">
      <alignment/>
      <protection/>
    </xf>
    <xf numFmtId="0" fontId="0" fillId="0" borderId="69" xfId="0" applyFont="1" applyBorder="1" applyAlignment="1" applyProtection="1">
      <alignment/>
      <protection/>
    </xf>
    <xf numFmtId="0" fontId="0" fillId="0" borderId="54" xfId="0" applyFont="1" applyBorder="1" applyAlignment="1" applyProtection="1">
      <alignment/>
      <protection/>
    </xf>
    <xf numFmtId="0" fontId="4" fillId="37" borderId="42" xfId="0" applyFont="1" applyFill="1" applyBorder="1" applyAlignment="1" applyProtection="1">
      <alignment horizontal="center" vertical="center"/>
      <protection/>
    </xf>
    <xf numFmtId="44" fontId="4" fillId="37" borderId="42" xfId="0" applyNumberFormat="1" applyFont="1" applyFill="1" applyBorder="1" applyAlignment="1" applyProtection="1">
      <alignment vertical="center"/>
      <protection/>
    </xf>
    <xf numFmtId="44" fontId="4" fillId="37" borderId="27" xfId="0" applyNumberFormat="1" applyFont="1" applyFill="1" applyBorder="1" applyAlignment="1" applyProtection="1">
      <alignment vertical="center"/>
      <protection/>
    </xf>
    <xf numFmtId="0" fontId="17" fillId="0" borderId="33" xfId="0" applyFont="1" applyBorder="1" applyAlignment="1" applyProtection="1">
      <alignment horizontal="center" vertical="center"/>
      <protection locked="0"/>
    </xf>
    <xf numFmtId="0" fontId="17" fillId="0" borderId="47" xfId="0" applyFont="1" applyBorder="1" applyAlignment="1" applyProtection="1">
      <alignment horizontal="center" vertical="center"/>
      <protection locked="0"/>
    </xf>
    <xf numFmtId="0" fontId="17" fillId="0" borderId="50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46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48" xfId="0" applyFont="1" applyBorder="1" applyAlignment="1" applyProtection="1">
      <alignment horizontal="center" vertical="center"/>
      <protection locked="0"/>
    </xf>
    <xf numFmtId="0" fontId="17" fillId="0" borderId="51" xfId="0" applyFont="1" applyBorder="1" applyAlignment="1" applyProtection="1">
      <alignment horizontal="center" vertical="center"/>
      <protection locked="0"/>
    </xf>
    <xf numFmtId="0" fontId="17" fillId="0" borderId="70" xfId="0" applyFont="1" applyBorder="1" applyAlignment="1" applyProtection="1">
      <alignment horizontal="center" vertical="center"/>
      <protection locked="0"/>
    </xf>
    <xf numFmtId="169" fontId="78" fillId="0" borderId="34" xfId="0" applyNumberFormat="1" applyFont="1" applyFill="1" applyBorder="1" applyAlignment="1" applyProtection="1">
      <alignment horizontal="center" vertical="center"/>
      <protection locked="0"/>
    </xf>
    <xf numFmtId="169" fontId="78" fillId="0" borderId="43" xfId="0" applyNumberFormat="1" applyFont="1" applyFill="1" applyBorder="1" applyAlignment="1" applyProtection="1">
      <alignment horizontal="center" vertical="center"/>
      <protection locked="0"/>
    </xf>
    <xf numFmtId="44" fontId="4" fillId="0" borderId="33" xfId="0" applyNumberFormat="1" applyFont="1" applyFill="1" applyBorder="1" applyAlignment="1" applyProtection="1">
      <alignment vertical="center"/>
      <protection locked="0"/>
    </xf>
    <xf numFmtId="169" fontId="4" fillId="0" borderId="33" xfId="0" applyNumberFormat="1" applyFont="1" applyFill="1" applyBorder="1" applyAlignment="1" applyProtection="1">
      <alignment vertical="center"/>
      <protection locked="0"/>
    </xf>
    <xf numFmtId="169" fontId="4" fillId="0" borderId="43" xfId="0" applyNumberFormat="1" applyFont="1" applyFill="1" applyBorder="1" applyAlignment="1" applyProtection="1">
      <alignment vertical="center"/>
      <protection locked="0"/>
    </xf>
    <xf numFmtId="0" fontId="20" fillId="0" borderId="71" xfId="0" applyFont="1" applyFill="1" applyBorder="1" applyAlignment="1" applyProtection="1">
      <alignment horizontal="left" vertical="center"/>
      <protection locked="0"/>
    </xf>
    <xf numFmtId="0" fontId="20" fillId="0" borderId="72" xfId="0" applyFont="1" applyFill="1" applyBorder="1" applyAlignment="1" applyProtection="1">
      <alignment horizontal="left" vertical="center"/>
      <protection locked="0"/>
    </xf>
    <xf numFmtId="0" fontId="20" fillId="0" borderId="56" xfId="0" applyFont="1" applyFill="1" applyBorder="1" applyAlignment="1" applyProtection="1">
      <alignment horizontal="left" vertical="center"/>
      <protection locked="0"/>
    </xf>
    <xf numFmtId="0" fontId="79" fillId="0" borderId="50" xfId="0" applyFont="1" applyFill="1" applyBorder="1" applyAlignment="1" applyProtection="1">
      <alignment horizontal="left" vertical="center" wrapText="1" indent="1"/>
      <protection locked="0"/>
    </xf>
    <xf numFmtId="0" fontId="27" fillId="0" borderId="51" xfId="0" applyFont="1" applyFill="1" applyBorder="1" applyAlignment="1" applyProtection="1">
      <alignment horizontal="left" vertical="center" wrapText="1" indent="1"/>
      <protection locked="0"/>
    </xf>
    <xf numFmtId="0" fontId="27" fillId="0" borderId="73" xfId="0" applyFont="1" applyFill="1" applyBorder="1" applyAlignment="1" applyProtection="1">
      <alignment horizontal="left" vertical="center" wrapText="1" indent="1"/>
      <protection locked="0"/>
    </xf>
    <xf numFmtId="0" fontId="2" fillId="36" borderId="27" xfId="0" applyFont="1" applyFill="1" applyBorder="1" applyAlignment="1" applyProtection="1">
      <alignment horizontal="left" vertical="center" wrapText="1"/>
      <protection/>
    </xf>
    <xf numFmtId="0" fontId="0" fillId="36" borderId="69" xfId="0" applyFont="1" applyFill="1" applyBorder="1" applyAlignment="1" applyProtection="1">
      <alignment horizontal="left" vertical="center" wrapText="1"/>
      <protection/>
    </xf>
    <xf numFmtId="0" fontId="7" fillId="33" borderId="74" xfId="0" applyFont="1" applyFill="1" applyBorder="1" applyAlignment="1" applyProtection="1">
      <alignment horizontal="left" vertical="center" wrapText="1" indent="1"/>
      <protection/>
    </xf>
    <xf numFmtId="0" fontId="0" fillId="0" borderId="75" xfId="0" applyBorder="1" applyAlignment="1" applyProtection="1">
      <alignment horizontal="left" vertical="center" wrapText="1" indent="1"/>
      <protection/>
    </xf>
    <xf numFmtId="0" fontId="7" fillId="33" borderId="75" xfId="0" applyFont="1" applyFill="1" applyBorder="1" applyAlignment="1" applyProtection="1">
      <alignment horizontal="left" vertical="center" wrapText="1" indent="1"/>
      <protection/>
    </xf>
    <xf numFmtId="0" fontId="7" fillId="33" borderId="20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10" fillId="34" borderId="20" xfId="0" applyFont="1" applyFill="1" applyBorder="1" applyAlignment="1" applyProtection="1">
      <alignment horizontal="left" vertical="center" wrapText="1"/>
      <protection/>
    </xf>
    <xf numFmtId="0" fontId="15" fillId="34" borderId="0" xfId="0" applyFont="1" applyFill="1" applyBorder="1" applyAlignment="1" applyProtection="1">
      <alignment horizontal="left" vertical="center" wrapText="1"/>
      <protection/>
    </xf>
    <xf numFmtId="0" fontId="2" fillId="36" borderId="20" xfId="0" applyFont="1" applyFill="1" applyBorder="1" applyAlignment="1" applyProtection="1">
      <alignment horizontal="left" vertical="center" wrapText="1"/>
      <protection/>
    </xf>
    <xf numFmtId="0" fontId="17" fillId="36" borderId="0" xfId="0" applyFont="1" applyFill="1" applyBorder="1" applyAlignment="1" applyProtection="1">
      <alignment horizontal="left" vertical="center" wrapText="1"/>
      <protection/>
    </xf>
    <xf numFmtId="0" fontId="72" fillId="0" borderId="29" xfId="0" applyFont="1" applyFill="1" applyBorder="1" applyAlignment="1" applyProtection="1">
      <alignment horizontal="left" vertical="center" wrapText="1"/>
      <protection/>
    </xf>
    <xf numFmtId="0" fontId="77" fillId="0" borderId="29" xfId="0" applyFont="1" applyBorder="1" applyAlignment="1" applyProtection="1">
      <alignment/>
      <protection/>
    </xf>
    <xf numFmtId="164" fontId="20" fillId="38" borderId="76" xfId="0" applyNumberFormat="1" applyFont="1" applyFill="1" applyBorder="1" applyAlignment="1" applyProtection="1">
      <alignment vertical="center" wrapText="1"/>
      <protection/>
    </xf>
    <xf numFmtId="0" fontId="20" fillId="38" borderId="77" xfId="0" applyFont="1" applyFill="1" applyBorder="1" applyAlignment="1">
      <alignment vertical="center" wrapText="1"/>
    </xf>
    <xf numFmtId="0" fontId="2" fillId="36" borderId="71" xfId="0" applyFont="1" applyFill="1" applyBorder="1" applyAlignment="1" applyProtection="1">
      <alignment horizontal="left" vertical="center" wrapText="1"/>
      <protection/>
    </xf>
    <xf numFmtId="0" fontId="0" fillId="36" borderId="72" xfId="0" applyFill="1" applyBorder="1" applyAlignment="1" applyProtection="1">
      <alignment horizontal="left"/>
      <protection/>
    </xf>
    <xf numFmtId="0" fontId="0" fillId="36" borderId="56" xfId="0" applyFill="1" applyBorder="1" applyAlignment="1" applyProtection="1">
      <alignment horizontal="left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0" fontId="5" fillId="33" borderId="19" xfId="0" applyFont="1" applyFill="1" applyBorder="1" applyAlignment="1" applyProtection="1">
      <alignment horizontal="left" vertical="center" wrapText="1"/>
      <protection/>
    </xf>
    <xf numFmtId="164" fontId="20" fillId="38" borderId="57" xfId="0" applyNumberFormat="1" applyFont="1" applyFill="1" applyBorder="1" applyAlignment="1" applyProtection="1">
      <alignment horizontal="left" vertical="center"/>
      <protection/>
    </xf>
    <xf numFmtId="0" fontId="0" fillId="38" borderId="73" xfId="0" applyFill="1" applyBorder="1" applyAlignment="1">
      <alignment vertical="center"/>
    </xf>
    <xf numFmtId="0" fontId="5" fillId="33" borderId="78" xfId="0" applyFont="1" applyFill="1" applyBorder="1" applyAlignment="1" applyProtection="1">
      <alignment horizontal="center" vertical="center" wrapText="1"/>
      <protection/>
    </xf>
    <xf numFmtId="0" fontId="5" fillId="33" borderId="79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left" vertical="center" wrapText="1"/>
      <protection/>
    </xf>
    <xf numFmtId="0" fontId="5" fillId="33" borderId="15" xfId="0" applyFont="1" applyFill="1" applyBorder="1" applyAlignment="1" applyProtection="1">
      <alignment horizontal="left" vertical="center" wrapText="1"/>
      <protection/>
    </xf>
    <xf numFmtId="0" fontId="72" fillId="0" borderId="0" xfId="0" applyFont="1" applyFill="1" applyBorder="1" applyAlignment="1" applyProtection="1">
      <alignment horizontal="left" vertical="center" wrapText="1"/>
      <protection/>
    </xf>
    <xf numFmtId="0" fontId="77" fillId="0" borderId="0" xfId="0" applyFont="1" applyBorder="1" applyAlignment="1" applyProtection="1">
      <alignment/>
      <protection/>
    </xf>
    <xf numFmtId="164" fontId="80" fillId="0" borderId="57" xfId="0" applyNumberFormat="1" applyFont="1" applyFill="1" applyBorder="1" applyAlignment="1" applyProtection="1">
      <alignment horizontal="left" vertical="center" indent="1"/>
      <protection locked="0"/>
    </xf>
    <xf numFmtId="0" fontId="16" fillId="0" borderId="80" xfId="0" applyFont="1" applyBorder="1" applyAlignment="1" applyProtection="1">
      <alignment horizontal="left" vertical="center"/>
      <protection locked="0"/>
    </xf>
    <xf numFmtId="0" fontId="16" fillId="0" borderId="73" xfId="0" applyFont="1" applyBorder="1" applyAlignment="1" applyProtection="1">
      <alignment horizontal="left" vertical="center"/>
      <protection locked="0"/>
    </xf>
    <xf numFmtId="164" fontId="73" fillId="0" borderId="55" xfId="0" applyNumberFormat="1" applyFont="1" applyFill="1" applyBorder="1" applyAlignment="1" applyProtection="1">
      <alignment horizontal="left" vertical="center" wrapText="1" indent="1"/>
      <protection locked="0"/>
    </xf>
    <xf numFmtId="164" fontId="73" fillId="0" borderId="72" xfId="0" applyNumberFormat="1" applyFont="1" applyFill="1" applyBorder="1" applyAlignment="1" applyProtection="1">
      <alignment horizontal="left" vertical="center" wrapText="1" indent="1"/>
      <protection locked="0"/>
    </xf>
    <xf numFmtId="164" fontId="73" fillId="0" borderId="56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1" xfId="0" applyFont="1" applyFill="1" applyBorder="1" applyAlignment="1" applyProtection="1">
      <alignment vertical="center" wrapText="1"/>
      <protection/>
    </xf>
    <xf numFmtId="0" fontId="20" fillId="0" borderId="72" xfId="0" applyFont="1" applyBorder="1" applyAlignment="1" applyProtection="1">
      <alignment vertical="center" wrapText="1"/>
      <protection/>
    </xf>
    <xf numFmtId="0" fontId="0" fillId="0" borderId="70" xfId="0" applyBorder="1" applyAlignment="1" applyProtection="1">
      <alignment vertical="center" wrapText="1"/>
      <protection/>
    </xf>
    <xf numFmtId="0" fontId="0" fillId="0" borderId="72" xfId="0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2" fillId="33" borderId="40" xfId="0" applyFont="1" applyFill="1" applyBorder="1" applyAlignment="1" applyProtection="1">
      <alignment vertical="center" wrapText="1"/>
      <protection/>
    </xf>
    <xf numFmtId="0" fontId="20" fillId="0" borderId="81" xfId="0" applyFont="1" applyBorder="1" applyAlignment="1" applyProtection="1">
      <alignment vertical="center" wrapText="1"/>
      <protection/>
    </xf>
    <xf numFmtId="0" fontId="0" fillId="0" borderId="82" xfId="0" applyBorder="1" applyAlignment="1" applyProtection="1">
      <alignment vertical="center" wrapText="1"/>
      <protection/>
    </xf>
    <xf numFmtId="164" fontId="73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164" fontId="73" fillId="0" borderId="84" xfId="0" applyNumberFormat="1" applyFont="1" applyFill="1" applyBorder="1" applyAlignment="1" applyProtection="1">
      <alignment horizontal="left" vertical="center" wrapText="1" indent="1"/>
      <protection locked="0"/>
    </xf>
    <xf numFmtId="20" fontId="23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27" xfId="0" applyFont="1" applyFill="1" applyBorder="1" applyAlignment="1" applyProtection="1">
      <alignment horizontal="center" vertical="center" wrapText="1"/>
      <protection/>
    </xf>
    <xf numFmtId="0" fontId="0" fillId="36" borderId="69" xfId="0" applyFill="1" applyBorder="1" applyAlignment="1" applyProtection="1">
      <alignment horizontal="center"/>
      <protection/>
    </xf>
    <xf numFmtId="0" fontId="0" fillId="36" borderId="54" xfId="0" applyFill="1" applyBorder="1" applyAlignment="1" applyProtection="1">
      <alignment horizontal="center"/>
      <protection/>
    </xf>
    <xf numFmtId="0" fontId="5" fillId="1" borderId="47" xfId="0" applyFont="1" applyFill="1" applyBorder="1" applyAlignment="1" applyProtection="1">
      <alignment horizontal="center" vertical="center" wrapText="1"/>
      <protection/>
    </xf>
    <xf numFmtId="0" fontId="0" fillId="0" borderId="52" xfId="0" applyBorder="1" applyAlignment="1">
      <alignment horizontal="center" vertical="center" wrapText="1"/>
    </xf>
    <xf numFmtId="0" fontId="16" fillId="37" borderId="85" xfId="0" applyFont="1" applyFill="1" applyBorder="1" applyAlignment="1" applyProtection="1">
      <alignment horizontal="center" vertical="center" wrapText="1"/>
      <protection/>
    </xf>
    <xf numFmtId="0" fontId="16" fillId="37" borderId="86" xfId="0" applyFont="1" applyFill="1" applyBorder="1" applyAlignment="1" applyProtection="1">
      <alignment horizontal="center" vertical="center" wrapText="1"/>
      <protection/>
    </xf>
    <xf numFmtId="0" fontId="16" fillId="37" borderId="87" xfId="0" applyFont="1" applyFill="1" applyBorder="1" applyAlignment="1" applyProtection="1">
      <alignment horizontal="center" vertical="center" wrapText="1"/>
      <protection/>
    </xf>
    <xf numFmtId="169" fontId="4" fillId="33" borderId="41" xfId="46" applyNumberFormat="1" applyFont="1" applyFill="1" applyBorder="1" applyAlignment="1" applyProtection="1">
      <alignment horizontal="center" vertical="center" wrapText="1"/>
      <protection/>
    </xf>
    <xf numFmtId="169" fontId="4" fillId="33" borderId="29" xfId="46" applyNumberFormat="1" applyFont="1" applyFill="1" applyBorder="1" applyAlignment="1" applyProtection="1">
      <alignment horizontal="center" vertical="center" wrapText="1"/>
      <protection/>
    </xf>
    <xf numFmtId="169" fontId="4" fillId="33" borderId="88" xfId="46" applyNumberFormat="1" applyFont="1" applyFill="1" applyBorder="1" applyAlignment="1" applyProtection="1">
      <alignment horizontal="center" vertical="center" wrapText="1"/>
      <protection/>
    </xf>
    <xf numFmtId="169" fontId="4" fillId="33" borderId="45" xfId="46" applyNumberFormat="1" applyFont="1" applyFill="1" applyBorder="1" applyAlignment="1" applyProtection="1">
      <alignment horizontal="center" vertical="center" wrapText="1"/>
      <protection/>
    </xf>
    <xf numFmtId="164" fontId="80" fillId="0" borderId="89" xfId="0" applyNumberFormat="1" applyFont="1" applyFill="1" applyBorder="1" applyAlignment="1" applyProtection="1">
      <alignment horizontal="left" vertical="center" indent="1"/>
      <protection/>
    </xf>
    <xf numFmtId="0" fontId="16" fillId="0" borderId="89" xfId="0" applyFont="1" applyBorder="1" applyAlignment="1" applyProtection="1">
      <alignment horizontal="left" vertical="center"/>
      <protection/>
    </xf>
    <xf numFmtId="0" fontId="16" fillId="0" borderId="90" xfId="0" applyFont="1" applyBorder="1" applyAlignment="1" applyProtection="1">
      <alignment horizontal="left" vertical="center"/>
      <protection/>
    </xf>
    <xf numFmtId="164" fontId="73" fillId="0" borderId="91" xfId="0" applyNumberFormat="1" applyFont="1" applyFill="1" applyBorder="1" applyAlignment="1" applyProtection="1">
      <alignment horizontal="left" vertical="center" wrapText="1" indent="1"/>
      <protection/>
    </xf>
    <xf numFmtId="164" fontId="73" fillId="0" borderId="92" xfId="0" applyNumberFormat="1" applyFont="1" applyFill="1" applyBorder="1" applyAlignment="1" applyProtection="1">
      <alignment horizontal="left" vertical="center" wrapText="1" indent="1"/>
      <protection/>
    </xf>
    <xf numFmtId="0" fontId="16" fillId="36" borderId="93" xfId="0" applyFont="1" applyFill="1" applyBorder="1" applyAlignment="1" applyProtection="1">
      <alignment horizontal="left" vertical="center" wrapText="1"/>
      <protection/>
    </xf>
    <xf numFmtId="0" fontId="16" fillId="36" borderId="86" xfId="0" applyFont="1" applyFill="1" applyBorder="1" applyAlignment="1" applyProtection="1">
      <alignment horizontal="left" vertical="center" wrapText="1"/>
      <protection/>
    </xf>
    <xf numFmtId="0" fontId="16" fillId="36" borderId="94" xfId="0" applyFont="1" applyFill="1" applyBorder="1" applyAlignment="1" applyProtection="1">
      <alignment horizontal="left" vertical="center" wrapText="1"/>
      <protection/>
    </xf>
    <xf numFmtId="0" fontId="20" fillId="0" borderId="95" xfId="0" applyFont="1" applyFill="1" applyBorder="1" applyAlignment="1" applyProtection="1">
      <alignment horizontal="left" vertical="center"/>
      <protection locked="0"/>
    </xf>
    <xf numFmtId="0" fontId="20" fillId="0" borderId="89" xfId="0" applyFont="1" applyFill="1" applyBorder="1" applyAlignment="1" applyProtection="1">
      <alignment horizontal="left" vertical="center"/>
      <protection locked="0"/>
    </xf>
    <xf numFmtId="0" fontId="20" fillId="0" borderId="96" xfId="0" applyFont="1" applyFill="1" applyBorder="1" applyAlignment="1" applyProtection="1">
      <alignment horizontal="left" vertical="center"/>
      <protection locked="0"/>
    </xf>
    <xf numFmtId="0" fontId="20" fillId="0" borderId="71" xfId="0" applyFont="1" applyFill="1" applyBorder="1" applyAlignment="1" applyProtection="1">
      <alignment horizontal="left" vertical="center"/>
      <protection locked="0"/>
    </xf>
    <xf numFmtId="0" fontId="20" fillId="0" borderId="72" xfId="0" applyFont="1" applyFill="1" applyBorder="1" applyAlignment="1" applyProtection="1">
      <alignment horizontal="left" vertical="center"/>
      <protection locked="0"/>
    </xf>
    <xf numFmtId="0" fontId="20" fillId="0" borderId="56" xfId="0" applyFont="1" applyFill="1" applyBorder="1" applyAlignment="1" applyProtection="1">
      <alignment horizontal="left" vertical="center"/>
      <protection locked="0"/>
    </xf>
    <xf numFmtId="0" fontId="20" fillId="0" borderId="40" xfId="0" applyFont="1" applyFill="1" applyBorder="1" applyAlignment="1" applyProtection="1">
      <alignment horizontal="left" vertical="center"/>
      <protection locked="0"/>
    </xf>
    <xf numFmtId="0" fontId="20" fillId="0" borderId="81" xfId="0" applyFont="1" applyFill="1" applyBorder="1" applyAlignment="1" applyProtection="1">
      <alignment horizontal="left" vertical="center"/>
      <protection locked="0"/>
    </xf>
    <xf numFmtId="0" fontId="20" fillId="0" borderId="84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14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2543175</xdr:colOff>
      <xdr:row>20</xdr:row>
      <xdr:rowOff>47625</xdr:rowOff>
    </xdr:from>
    <xdr:ext cx="171450" cy="257175"/>
    <xdr:sp fLocksText="0">
      <xdr:nvSpPr>
        <xdr:cNvPr id="2" name="ZoneTexte 3"/>
        <xdr:cNvSpPr txBox="1">
          <a:spLocks noChangeArrowheads="1"/>
        </xdr:cNvSpPr>
      </xdr:nvSpPr>
      <xdr:spPr>
        <a:xfrm>
          <a:off x="2543175" y="493395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1</xdr:row>
      <xdr:rowOff>704850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showGridLines="0" showRowColHeaders="0" zoomScalePageLayoutView="0" workbookViewId="0" topLeftCell="A1">
      <selection activeCell="A1" sqref="A1:C16384"/>
    </sheetView>
  </sheetViews>
  <sheetFormatPr defaultColWidth="0.13671875" defaultRowHeight="12.75" customHeight="1" zeroHeight="1"/>
  <cols>
    <col min="1" max="1" width="47.140625" style="0" customWidth="1"/>
    <col min="2" max="2" width="23.28125" style="0" customWidth="1"/>
    <col min="3" max="3" width="23.421875" style="0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53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36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67"/>
      <c r="B3" s="168"/>
      <c r="C3" s="168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79" t="str">
        <f>Identification!B4</f>
        <v>R-3740-2010</v>
      </c>
      <c r="C4" s="180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94" t="s">
        <v>1</v>
      </c>
      <c r="B5" s="169" t="str">
        <f>Identification!B5</f>
        <v>Regroupement national des Conseils régionaux de l'environnement (RNCREQ)</v>
      </c>
      <c r="C5" s="170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71" t="s">
        <v>2</v>
      </c>
      <c r="B6" s="172"/>
      <c r="C6" s="173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83" t="s">
        <v>3</v>
      </c>
      <c r="B7" s="181" t="s">
        <v>37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84"/>
      <c r="B8" s="182"/>
      <c r="C8" s="10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1" t="s">
        <v>6</v>
      </c>
      <c r="B9" s="40">
        <f>Répartition!B25+Répartition!C25+Répartition!D25</f>
        <v>142</v>
      </c>
      <c r="C9" s="41">
        <f>Répartition!B30+Répartition!C30+Répartition!D30</f>
        <v>30453.675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2"/>
      <c r="B10" s="13"/>
      <c r="C10" s="14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1" t="s">
        <v>7</v>
      </c>
      <c r="B11" s="40">
        <f>Répartition!E25+Répartition!F25+Répartition!G25+Répartition!H25</f>
        <v>239.25</v>
      </c>
      <c r="C11" s="41">
        <f>Répartition!E30+Répartition!F30+Répartition!G30+Répartition!H30</f>
        <v>37284.3734375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2"/>
      <c r="B12" s="13"/>
      <c r="C12" s="14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1" t="s">
        <v>8</v>
      </c>
      <c r="B13" s="40">
        <f>Répartition!I25+Répartition!J25</f>
        <v>0</v>
      </c>
      <c r="C13" s="41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2"/>
      <c r="B14" s="13"/>
      <c r="C14" s="14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1" t="s">
        <v>9</v>
      </c>
      <c r="B15" s="40">
        <f>Répartition!K25+Répartition!L25</f>
        <v>148</v>
      </c>
      <c r="C15" s="41">
        <f>Répartition!K30+Répartition!L30</f>
        <v>33411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2"/>
      <c r="B16" s="13"/>
      <c r="C16" s="14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1.75" customHeight="1">
      <c r="A17" s="11" t="s">
        <v>11</v>
      </c>
      <c r="B17" s="40">
        <f>Répartition!M25+Répartition!N25</f>
        <v>27</v>
      </c>
      <c r="C17" s="41">
        <f>Répartition!M30+Répartition!N30</f>
        <v>945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0.5" customHeight="1">
      <c r="A18" s="44"/>
      <c r="B18" s="45"/>
      <c r="C18" s="20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46" t="s">
        <v>12</v>
      </c>
      <c r="B19" s="37">
        <f>B9+B11+B13+B15+B17</f>
        <v>556.25</v>
      </c>
      <c r="C19" s="47">
        <f>C9+C11+C13+C15+C17</f>
        <v>102094.0484375</v>
      </c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6.5" customHeight="1">
      <c r="A20" s="91"/>
      <c r="B20" s="93"/>
      <c r="C20" s="92"/>
      <c r="D20" s="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4.75" customHeight="1">
      <c r="A21" s="174" t="s">
        <v>13</v>
      </c>
      <c r="B21" s="175"/>
      <c r="C21" s="176"/>
      <c r="D21" s="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33" customHeight="1">
      <c r="A22" s="177" t="s">
        <v>14</v>
      </c>
      <c r="B22" s="178"/>
      <c r="C22" s="15" t="s">
        <v>15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58" t="s">
        <v>16</v>
      </c>
      <c r="B23" s="159"/>
      <c r="C23" s="29">
        <f>ROUND(0.03*C19,2)</f>
        <v>3062.82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6"/>
      <c r="B24" s="17"/>
      <c r="C24" s="14" t="s">
        <v>17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58" t="s">
        <v>18</v>
      </c>
      <c r="B25" s="160"/>
      <c r="C25" s="4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4" t="s">
        <v>19</v>
      </c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1.75" customHeight="1">
      <c r="A27" s="161" t="s">
        <v>62</v>
      </c>
      <c r="B27" s="162"/>
      <c r="C27" s="42"/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18"/>
      <c r="B28" s="19"/>
      <c r="C28" s="20" t="s">
        <v>20</v>
      </c>
      <c r="D28" s="9"/>
      <c r="E28" s="9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24.75" customHeight="1">
      <c r="A29" s="163" t="s">
        <v>21</v>
      </c>
      <c r="B29" s="164"/>
      <c r="C29" s="21">
        <f>C23+C25+C27</f>
        <v>3062.82</v>
      </c>
      <c r="D29" s="9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0.5" customHeight="1">
      <c r="A30" s="22"/>
      <c r="B30" s="23"/>
      <c r="C30" s="20" t="s">
        <v>22</v>
      </c>
      <c r="D30" s="24"/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1" spans="1:15" ht="24.75" customHeight="1">
      <c r="A31" s="165" t="s">
        <v>23</v>
      </c>
      <c r="B31" s="166"/>
      <c r="C31" s="43"/>
      <c r="D31" s="24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5" ht="10.5" customHeight="1">
      <c r="A32" s="66"/>
      <c r="B32" s="67"/>
      <c r="C32" s="26" t="s">
        <v>24</v>
      </c>
      <c r="D32" s="24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spans="1:15" ht="38.25" customHeight="1">
      <c r="A33" s="156" t="s">
        <v>54</v>
      </c>
      <c r="B33" s="157"/>
      <c r="C33" s="95">
        <f>C19+C29+C31</f>
        <v>105156.8684375</v>
      </c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36.75" customHeight="1" hidden="1">
      <c r="A34" s="27"/>
      <c r="B34" s="27"/>
      <c r="C34" s="27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22.5" customHeight="1" hidden="1">
      <c r="A35" s="28"/>
      <c r="B35" s="27"/>
      <c r="C35" s="27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" hidden="1">
      <c r="A36" s="3"/>
      <c r="B36" s="27"/>
      <c r="C36" s="27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" hidden="1">
      <c r="A37" s="27"/>
      <c r="B37" s="27"/>
      <c r="C37" s="27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" hidden="1">
      <c r="A38" s="27"/>
      <c r="B38" s="27"/>
      <c r="C38" s="27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" hidden="1">
      <c r="A39" s="27"/>
      <c r="B39" s="27"/>
      <c r="C39" s="27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" hidden="1">
      <c r="A40" s="27"/>
      <c r="B40" s="27"/>
      <c r="C40" s="27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" hidden="1">
      <c r="A41" s="27"/>
      <c r="B41" s="27"/>
      <c r="C41" s="27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" hidden="1">
      <c r="A42" s="27"/>
      <c r="B42" s="27"/>
      <c r="C42" s="27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" hidden="1">
      <c r="A43" s="27"/>
      <c r="B43" s="27"/>
      <c r="C43" s="27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" hidden="1">
      <c r="A44" s="27"/>
      <c r="B44" s="27"/>
      <c r="C44" s="27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" hidden="1">
      <c r="A45" s="27"/>
      <c r="B45" s="27"/>
      <c r="C45" s="27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" hidden="1">
      <c r="A46" s="27"/>
      <c r="B46" s="27"/>
      <c r="C46" s="27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" hidden="1">
      <c r="A47" s="27"/>
      <c r="B47" s="27"/>
      <c r="C47" s="27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" hidden="1">
      <c r="A48" s="27"/>
      <c r="B48" s="27"/>
      <c r="C48" s="27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" hidden="1">
      <c r="A49" s="27"/>
      <c r="B49" s="27"/>
      <c r="C49" s="27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" hidden="1">
      <c r="A50" s="27"/>
      <c r="B50" s="27"/>
      <c r="C50" s="27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" hidden="1">
      <c r="A51" s="27"/>
      <c r="B51" s="27"/>
      <c r="C51" s="27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" hidden="1">
      <c r="A52" s="27"/>
      <c r="B52" s="27"/>
      <c r="C52" s="27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" hidden="1">
      <c r="A53" s="27"/>
      <c r="B53" s="27"/>
      <c r="C53" s="27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" hidden="1">
      <c r="A54" s="27"/>
      <c r="B54" s="27"/>
      <c r="C54" s="27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" hidden="1">
      <c r="A55" s="27"/>
      <c r="B55" s="27"/>
      <c r="C55" s="27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" hidden="1">
      <c r="A56" s="27"/>
      <c r="B56" s="27"/>
      <c r="C56" s="27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" hidden="1">
      <c r="A57" s="27"/>
      <c r="B57" s="27"/>
      <c r="C57" s="27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" hidden="1">
      <c r="A58" s="27"/>
      <c r="B58" s="27"/>
      <c r="C58" s="27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" hidden="1">
      <c r="A59" s="27"/>
      <c r="B59" s="27"/>
      <c r="C59" s="27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" hidden="1">
      <c r="A60" s="27"/>
      <c r="B60" s="27"/>
      <c r="C60" s="27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" hidden="1">
      <c r="A61" s="27"/>
      <c r="B61" s="27"/>
      <c r="C61" s="27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" hidden="1">
      <c r="A62" s="27"/>
      <c r="B62" s="27"/>
      <c r="C62" s="27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" hidden="1">
      <c r="A63" s="27"/>
      <c r="B63" s="27"/>
      <c r="C63" s="27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" hidden="1">
      <c r="A64" s="27"/>
      <c r="B64" s="27"/>
      <c r="C64" s="27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" hidden="1">
      <c r="A65" s="27"/>
      <c r="B65" s="27"/>
      <c r="C65" s="27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" hidden="1">
      <c r="A66" s="27"/>
      <c r="B66" s="27"/>
      <c r="C66" s="27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" hidden="1">
      <c r="A67" s="27"/>
      <c r="B67" s="27"/>
      <c r="C67" s="27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" hidden="1">
      <c r="A68" s="27"/>
      <c r="B68" s="27"/>
      <c r="C68" s="27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" hidden="1">
      <c r="A69" s="27"/>
      <c r="B69" s="27"/>
      <c r="C69" s="27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" hidden="1">
      <c r="A70" s="27"/>
      <c r="B70" s="27"/>
      <c r="C70" s="27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" hidden="1">
      <c r="A71" s="27"/>
      <c r="B71" s="27"/>
      <c r="C71" s="27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" hidden="1">
      <c r="A72" s="27"/>
      <c r="B72" s="27"/>
      <c r="C72" s="27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" hidden="1">
      <c r="A73" s="27"/>
      <c r="B73" s="27"/>
      <c r="C73" s="27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" hidden="1">
      <c r="A74" s="27"/>
      <c r="B74" s="27"/>
      <c r="C74" s="27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" hidden="1">
      <c r="A75" s="27"/>
      <c r="B75" s="27"/>
      <c r="C75" s="27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" hidden="1">
      <c r="A76" s="27"/>
      <c r="B76" s="27"/>
      <c r="C76" s="27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" hidden="1">
      <c r="A77" s="27"/>
      <c r="B77" s="27"/>
      <c r="C77" s="27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" hidden="1">
      <c r="A78" s="27"/>
      <c r="B78" s="27"/>
      <c r="C78" s="27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" hidden="1">
      <c r="A79" s="27"/>
      <c r="B79" s="27"/>
      <c r="C79" s="27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" hidden="1">
      <c r="A80" s="27"/>
      <c r="B80" s="27"/>
      <c r="C80" s="27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" hidden="1">
      <c r="A81" s="27"/>
      <c r="B81" s="27"/>
      <c r="C81" s="27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" hidden="1">
      <c r="A82" s="27"/>
      <c r="B82" s="27"/>
      <c r="C82" s="27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" hidden="1">
      <c r="A83" s="27"/>
      <c r="B83" s="27"/>
      <c r="C83" s="27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" hidden="1">
      <c r="A84" s="27"/>
      <c r="B84" s="27"/>
      <c r="C84" s="27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" hidden="1">
      <c r="A85" s="27"/>
      <c r="B85" s="27"/>
      <c r="C85" s="27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" hidden="1">
      <c r="A86" s="27"/>
      <c r="B86" s="27"/>
      <c r="C86" s="27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" hidden="1">
      <c r="A87" s="27"/>
      <c r="B87" s="27"/>
      <c r="C87" s="27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" hidden="1">
      <c r="A88" s="27"/>
      <c r="B88" s="27"/>
      <c r="C88" s="27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" hidden="1">
      <c r="A89" s="27"/>
      <c r="B89" s="27"/>
      <c r="C89" s="27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" hidden="1">
      <c r="A90" s="27"/>
      <c r="B90" s="27"/>
      <c r="C90" s="27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" hidden="1">
      <c r="A91" s="27"/>
      <c r="B91" s="27"/>
      <c r="C91" s="27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" hidden="1">
      <c r="A92" s="27"/>
      <c r="B92" s="27"/>
      <c r="C92" s="27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" hidden="1">
      <c r="A93" s="27"/>
      <c r="B93" s="27"/>
      <c r="C93" s="27"/>
      <c r="D93" s="9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" hidden="1">
      <c r="A94" s="27"/>
      <c r="B94" s="27"/>
      <c r="C94" s="27"/>
      <c r="D94" s="9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ht="12" hidden="1"/>
    <row r="96" ht="12" hidden="1"/>
    <row r="97" ht="12" hidden="1"/>
    <row r="98" ht="12" hidden="1"/>
    <row r="99" ht="12.75" customHeight="1"/>
    <row r="100" ht="12.75" customHeight="1"/>
    <row r="101" spans="1:3" ht="30.75" customHeight="1">
      <c r="A101" s="38"/>
      <c r="B101" s="38"/>
      <c r="C101" s="38"/>
    </row>
    <row r="102" spans="1:3" ht="12.75" customHeight="1">
      <c r="A102" s="39" t="s">
        <v>38</v>
      </c>
      <c r="C102" s="39" t="s">
        <v>39</v>
      </c>
    </row>
    <row r="103" ht="12.75" customHeight="1"/>
    <row r="104" ht="12.75" customHeight="1"/>
  </sheetData>
  <sheetProtection password="ED17" sheet="1" objects="1" scenarios="1" selectLockedCells="1" selectUnlockedCells="1"/>
  <mergeCells count="14">
    <mergeCell ref="A3:C3"/>
    <mergeCell ref="B5:C5"/>
    <mergeCell ref="A6:C6"/>
    <mergeCell ref="A21:C21"/>
    <mergeCell ref="A22:B22"/>
    <mergeCell ref="B4:C4"/>
    <mergeCell ref="B7:B8"/>
    <mergeCell ref="A7:A8"/>
    <mergeCell ref="A33:B33"/>
    <mergeCell ref="A23:B23"/>
    <mergeCell ref="A25:B25"/>
    <mergeCell ref="A27:B27"/>
    <mergeCell ref="A29:B29"/>
    <mergeCell ref="A31:B31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 r:id="rId2"/>
  <headerFooter alignWithMargins="0">
    <oddFooter>&amp;L&amp;"Times New Roman,Gras"&amp;8BP / 2009-11-06&amp;C&amp;"Times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RowColHeaders="0" zoomScaleSheetLayoutView="100" zoomScalePageLayoutView="0" workbookViewId="0" topLeftCell="A31">
      <selection activeCell="D17" sqref="D17"/>
    </sheetView>
  </sheetViews>
  <sheetFormatPr defaultColWidth="11.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103" t="s">
        <v>53</v>
      </c>
      <c r="F1" s="102"/>
    </row>
    <row r="2" spans="5:6" ht="56.25" customHeight="1">
      <c r="E2" s="104" t="s">
        <v>25</v>
      </c>
      <c r="F2" s="102"/>
    </row>
    <row r="3" spans="1:6" ht="27.75" customHeight="1">
      <c r="A3" s="185" t="s">
        <v>61</v>
      </c>
      <c r="B3" s="186"/>
      <c r="C3" s="186"/>
      <c r="D3" s="186"/>
      <c r="E3" s="186"/>
      <c r="F3" s="102"/>
    </row>
    <row r="4" spans="1:6" ht="24" customHeight="1">
      <c r="A4" s="5" t="s">
        <v>0</v>
      </c>
      <c r="B4" s="187" t="s">
        <v>78</v>
      </c>
      <c r="C4" s="188"/>
      <c r="D4" s="188"/>
      <c r="E4" s="189"/>
      <c r="F4" s="102"/>
    </row>
    <row r="5" spans="1:6" ht="19.5" customHeight="1">
      <c r="A5" s="6" t="s">
        <v>1</v>
      </c>
      <c r="B5" s="190" t="s">
        <v>79</v>
      </c>
      <c r="C5" s="191"/>
      <c r="D5" s="191"/>
      <c r="E5" s="192"/>
      <c r="F5" s="102"/>
    </row>
    <row r="6" spans="1:6" ht="15">
      <c r="A6" s="193" t="s">
        <v>26</v>
      </c>
      <c r="B6" s="194"/>
      <c r="C6" s="195"/>
      <c r="D6" s="96" t="s">
        <v>80</v>
      </c>
      <c r="E6" s="97"/>
      <c r="F6" s="102"/>
    </row>
    <row r="7" spans="1:6" ht="19.5" customHeight="1">
      <c r="A7" s="193" t="s">
        <v>40</v>
      </c>
      <c r="B7" s="196"/>
      <c r="C7" s="197"/>
      <c r="D7" s="98"/>
      <c r="E7" s="99"/>
      <c r="F7" s="102"/>
    </row>
    <row r="8" spans="1:6" ht="21.75" customHeight="1">
      <c r="A8" s="198" t="s">
        <v>41</v>
      </c>
      <c r="B8" s="199"/>
      <c r="C8" s="200"/>
      <c r="D8" s="201"/>
      <c r="E8" s="202"/>
      <c r="F8" s="102"/>
    </row>
    <row r="9" spans="1:6" ht="22.5" customHeight="1">
      <c r="A9" s="205" t="s">
        <v>51</v>
      </c>
      <c r="B9" s="206"/>
      <c r="C9" s="206"/>
      <c r="D9" s="206"/>
      <c r="E9" s="207"/>
      <c r="F9" s="102"/>
    </row>
    <row r="10" spans="1:6" ht="24" customHeight="1">
      <c r="A10" s="31" t="s">
        <v>27</v>
      </c>
      <c r="B10" s="32" t="s">
        <v>28</v>
      </c>
      <c r="C10" s="32" t="s">
        <v>29</v>
      </c>
      <c r="D10" s="63" t="s">
        <v>68</v>
      </c>
      <c r="E10" s="33" t="s">
        <v>30</v>
      </c>
      <c r="F10" s="102"/>
    </row>
    <row r="11" spans="1:6" ht="30" customHeight="1">
      <c r="A11" s="55" t="s">
        <v>81</v>
      </c>
      <c r="B11" s="79">
        <v>7</v>
      </c>
      <c r="C11" s="79" t="s">
        <v>82</v>
      </c>
      <c r="D11" s="105">
        <v>190</v>
      </c>
      <c r="E11" s="84" t="s">
        <v>83</v>
      </c>
      <c r="F11" s="102"/>
    </row>
    <row r="12" spans="1:6" ht="30" customHeight="1">
      <c r="A12" s="56"/>
      <c r="B12" s="80"/>
      <c r="C12" s="80"/>
      <c r="D12" s="106"/>
      <c r="E12" s="85"/>
      <c r="F12" s="102"/>
    </row>
    <row r="13" spans="1:6" ht="30" customHeight="1">
      <c r="A13" s="60"/>
      <c r="B13" s="86"/>
      <c r="C13" s="86"/>
      <c r="D13" s="107"/>
      <c r="E13" s="87"/>
      <c r="F13" s="102"/>
    </row>
    <row r="14" spans="1:6" ht="30" customHeight="1">
      <c r="A14" s="34" t="s">
        <v>31</v>
      </c>
      <c r="B14" s="32" t="s">
        <v>28</v>
      </c>
      <c r="C14" s="32" t="s">
        <v>29</v>
      </c>
      <c r="D14" s="63" t="s">
        <v>68</v>
      </c>
      <c r="E14" s="33" t="s">
        <v>30</v>
      </c>
      <c r="F14" s="102"/>
    </row>
    <row r="15" spans="1:6" ht="30" customHeight="1">
      <c r="A15" s="55" t="s">
        <v>84</v>
      </c>
      <c r="B15" s="78">
        <v>17</v>
      </c>
      <c r="C15" s="78" t="s">
        <v>82</v>
      </c>
      <c r="D15" s="108">
        <v>145</v>
      </c>
      <c r="E15" s="153" t="s">
        <v>87</v>
      </c>
      <c r="F15" s="102"/>
    </row>
    <row r="16" spans="1:6" ht="30" customHeight="1">
      <c r="A16" s="56" t="s">
        <v>85</v>
      </c>
      <c r="B16" s="80">
        <v>17</v>
      </c>
      <c r="C16" s="80" t="s">
        <v>82</v>
      </c>
      <c r="D16" s="106">
        <v>145</v>
      </c>
      <c r="E16" s="154" t="s">
        <v>88</v>
      </c>
      <c r="F16" s="102"/>
    </row>
    <row r="17" spans="1:6" ht="30" customHeight="1">
      <c r="A17" s="56" t="s">
        <v>93</v>
      </c>
      <c r="B17" s="80">
        <v>14</v>
      </c>
      <c r="C17" s="80" t="s">
        <v>91</v>
      </c>
      <c r="D17" s="106">
        <v>70</v>
      </c>
      <c r="E17" s="154" t="s">
        <v>92</v>
      </c>
      <c r="F17" s="102"/>
    </row>
    <row r="18" spans="1:6" ht="30" customHeight="1">
      <c r="A18" s="57"/>
      <c r="B18" s="81"/>
      <c r="C18" s="81"/>
      <c r="D18" s="107"/>
      <c r="E18" s="88"/>
      <c r="F18" s="102"/>
    </row>
    <row r="19" spans="1:6" ht="30" customHeight="1">
      <c r="A19" s="35" t="s">
        <v>32</v>
      </c>
      <c r="B19" s="32" t="s">
        <v>28</v>
      </c>
      <c r="C19" s="32" t="s">
        <v>29</v>
      </c>
      <c r="D19" s="63" t="s">
        <v>68</v>
      </c>
      <c r="E19" s="33" t="s">
        <v>30</v>
      </c>
      <c r="F19" s="102"/>
    </row>
    <row r="20" spans="1:6" ht="30" customHeight="1">
      <c r="A20" s="58"/>
      <c r="B20" s="208" t="s">
        <v>10</v>
      </c>
      <c r="C20" s="208" t="s">
        <v>10</v>
      </c>
      <c r="D20" s="108"/>
      <c r="E20" s="84"/>
      <c r="F20" s="102"/>
    </row>
    <row r="21" spans="1:6" ht="30" customHeight="1">
      <c r="A21" s="64"/>
      <c r="B21" s="209"/>
      <c r="C21" s="209"/>
      <c r="D21" s="107"/>
      <c r="E21" s="87"/>
      <c r="F21" s="102"/>
    </row>
    <row r="22" spans="1:6" ht="30" customHeight="1">
      <c r="A22" s="35" t="s">
        <v>63</v>
      </c>
      <c r="B22" s="32" t="s">
        <v>28</v>
      </c>
      <c r="C22" s="32" t="s">
        <v>29</v>
      </c>
      <c r="D22" s="63" t="s">
        <v>68</v>
      </c>
      <c r="E22" s="33" t="s">
        <v>30</v>
      </c>
      <c r="F22" s="102"/>
    </row>
    <row r="23" spans="1:6" ht="30" customHeight="1">
      <c r="A23" s="59" t="s">
        <v>86</v>
      </c>
      <c r="B23" s="208" t="s">
        <v>10</v>
      </c>
      <c r="C23" s="82" t="s">
        <v>82</v>
      </c>
      <c r="D23" s="108">
        <v>200</v>
      </c>
      <c r="E23" s="155" t="s">
        <v>89</v>
      </c>
      <c r="F23" s="102"/>
    </row>
    <row r="24" spans="1:6" ht="30" customHeight="1">
      <c r="A24" s="60"/>
      <c r="B24" s="209"/>
      <c r="C24" s="83"/>
      <c r="D24" s="107"/>
      <c r="E24" s="87"/>
      <c r="F24" s="102"/>
    </row>
    <row r="25" spans="1:6" ht="30" customHeight="1">
      <c r="A25" s="35" t="s">
        <v>33</v>
      </c>
      <c r="B25" s="32" t="s">
        <v>28</v>
      </c>
      <c r="C25" s="32" t="s">
        <v>29</v>
      </c>
      <c r="D25" s="63" t="s">
        <v>68</v>
      </c>
      <c r="E25" s="33" t="s">
        <v>30</v>
      </c>
      <c r="F25" s="102"/>
    </row>
    <row r="26" spans="1:6" ht="30" customHeight="1">
      <c r="A26" s="59" t="s">
        <v>90</v>
      </c>
      <c r="B26" s="208" t="s">
        <v>10</v>
      </c>
      <c r="C26" s="82" t="s">
        <v>91</v>
      </c>
      <c r="D26" s="108">
        <v>35</v>
      </c>
      <c r="E26" s="154" t="s">
        <v>92</v>
      </c>
      <c r="F26" s="102"/>
    </row>
    <row r="27" spans="1:6" ht="30" customHeight="1">
      <c r="A27" s="60"/>
      <c r="B27" s="209"/>
      <c r="C27" s="83"/>
      <c r="D27" s="107"/>
      <c r="E27" s="87"/>
      <c r="F27" s="102"/>
    </row>
    <row r="28" spans="1:7" ht="13.5">
      <c r="A28" s="65"/>
      <c r="B28" s="36"/>
      <c r="C28" s="36"/>
      <c r="D28" s="36"/>
      <c r="E28" s="101"/>
      <c r="F28" s="102"/>
      <c r="G28" s="102"/>
    </row>
    <row r="29" spans="1:7" ht="12">
      <c r="A29" s="203" t="s">
        <v>34</v>
      </c>
      <c r="B29" s="204"/>
      <c r="C29" s="204"/>
      <c r="D29" s="204"/>
      <c r="E29" s="204"/>
      <c r="F29" s="102"/>
      <c r="G29" s="102"/>
    </row>
    <row r="30" spans="1:7" ht="12">
      <c r="A30" s="203" t="s">
        <v>35</v>
      </c>
      <c r="B30" s="204"/>
      <c r="C30" s="204"/>
      <c r="D30" s="204"/>
      <c r="E30" s="204"/>
      <c r="F30" s="102"/>
      <c r="G30" s="102"/>
    </row>
    <row r="31" ht="12">
      <c r="F31" s="102"/>
    </row>
    <row r="32" ht="12">
      <c r="F32" s="102"/>
    </row>
    <row r="33" ht="12">
      <c r="F33" s="102"/>
    </row>
    <row r="34" ht="12">
      <c r="F34" s="102"/>
    </row>
    <row r="35" ht="12">
      <c r="F35" s="102"/>
    </row>
    <row r="36" ht="12">
      <c r="F36" s="102"/>
    </row>
    <row r="37" ht="12">
      <c r="F37" s="102"/>
    </row>
  </sheetData>
  <sheetProtection sheet="1" objects="1" scenarios="1" selectLockedCells="1"/>
  <mergeCells count="14">
    <mergeCell ref="A30:E30"/>
    <mergeCell ref="A9:E9"/>
    <mergeCell ref="B20:B21"/>
    <mergeCell ref="C20:C21"/>
    <mergeCell ref="B23:B24"/>
    <mergeCell ref="B26:B27"/>
    <mergeCell ref="A29:E29"/>
    <mergeCell ref="A3:E3"/>
    <mergeCell ref="B4:E4"/>
    <mergeCell ref="B5:E5"/>
    <mergeCell ref="A6:C6"/>
    <mergeCell ref="A7:C7"/>
    <mergeCell ref="A8:C8"/>
    <mergeCell ref="D8:E8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5" r:id="rId2"/>
  <headerFooter>
    <oddFooter>&amp;L&amp;"Times New Roman,Gras"BP / 2009-11-06&amp;C&amp;"Times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7"/>
  <sheetViews>
    <sheetView showGridLines="0" showRowColHeaders="0" zoomScaleSheetLayoutView="100" zoomScalePageLayoutView="0" workbookViewId="0" topLeftCell="B1">
      <selection activeCell="F16" sqref="F16"/>
    </sheetView>
  </sheetViews>
  <sheetFormatPr defaultColWidth="11.421875" defaultRowHeight="12.75" customHeight="1"/>
  <cols>
    <col min="1" max="1" width="47.7109375" style="48" customWidth="1"/>
    <col min="2" max="14" width="12.8515625" style="48" customWidth="1"/>
    <col min="15" max="16384" width="11.421875" style="50" customWidth="1"/>
  </cols>
  <sheetData>
    <row r="1" spans="1:14" ht="12.75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30"/>
      <c r="N1" s="30"/>
    </row>
    <row r="2" spans="1:14" ht="18.7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22" t="s">
        <v>53</v>
      </c>
    </row>
    <row r="3" spans="1:14" ht="24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22" t="s">
        <v>56</v>
      </c>
    </row>
    <row r="4" spans="1:14" ht="49.5" customHeight="1" thickBot="1">
      <c r="A4" s="111" t="s">
        <v>72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spans="1:14" ht="22.5" customHeight="1">
      <c r="A5" s="112" t="s">
        <v>0</v>
      </c>
      <c r="B5" s="123" t="str">
        <f>Identification!B4</f>
        <v>R-3740-2010</v>
      </c>
      <c r="C5" s="124"/>
      <c r="D5" s="124"/>
      <c r="E5" s="116"/>
      <c r="F5" s="116"/>
      <c r="G5" s="116"/>
      <c r="H5" s="116"/>
      <c r="I5" s="116"/>
      <c r="J5" s="116"/>
      <c r="K5" s="116"/>
      <c r="L5" s="116"/>
      <c r="M5" s="116"/>
      <c r="N5" s="117"/>
    </row>
    <row r="6" spans="1:14" ht="22.5" customHeight="1" thickBot="1">
      <c r="A6" s="113" t="s">
        <v>1</v>
      </c>
      <c r="B6" s="125" t="str">
        <f>Identification!B5</f>
        <v>Regroupement national des Conseils régionaux de l'environnement (RNCREQ)</v>
      </c>
      <c r="C6" s="126"/>
      <c r="D6" s="126"/>
      <c r="E6" s="118"/>
      <c r="F6" s="118"/>
      <c r="G6" s="118"/>
      <c r="H6" s="118"/>
      <c r="I6" s="118"/>
      <c r="J6" s="118"/>
      <c r="K6" s="118"/>
      <c r="L6" s="118"/>
      <c r="M6" s="118"/>
      <c r="N6" s="119"/>
    </row>
    <row r="7" spans="1:14" ht="22.5" customHeight="1" thickBot="1">
      <c r="A7" s="72" t="s">
        <v>57</v>
      </c>
      <c r="B7" s="210" t="s">
        <v>46</v>
      </c>
      <c r="C7" s="211"/>
      <c r="D7" s="212"/>
      <c r="E7" s="210" t="s">
        <v>47</v>
      </c>
      <c r="F7" s="211"/>
      <c r="G7" s="211"/>
      <c r="H7" s="212"/>
      <c r="I7" s="210" t="s">
        <v>48</v>
      </c>
      <c r="J7" s="212"/>
      <c r="K7" s="210" t="s">
        <v>64</v>
      </c>
      <c r="L7" s="212"/>
      <c r="M7" s="210" t="s">
        <v>49</v>
      </c>
      <c r="N7" s="212"/>
    </row>
    <row r="8" spans="1:14" ht="42" customHeight="1" thickBot="1">
      <c r="A8" s="73" t="s">
        <v>50</v>
      </c>
      <c r="B8" s="61" t="str">
        <f>Identification!A11</f>
        <v>Me Annie Gariépy</v>
      </c>
      <c r="C8" s="61">
        <f>Identification!A12</f>
        <v>0</v>
      </c>
      <c r="D8" s="61">
        <f>Identification!A13</f>
        <v>0</v>
      </c>
      <c r="E8" s="61" t="str">
        <f>Identification!A15</f>
        <v>Paul Paquin</v>
      </c>
      <c r="F8" s="49" t="str">
        <f>Identification!A16</f>
        <v>Richard Massicotte</v>
      </c>
      <c r="G8" s="49" t="str">
        <f>Identification!A17</f>
        <v>Philippe Bourke</v>
      </c>
      <c r="H8" s="62">
        <f>Identification!A18</f>
        <v>0</v>
      </c>
      <c r="I8" s="61">
        <f>Identification!A20</f>
        <v>0</v>
      </c>
      <c r="J8" s="62">
        <f>Identification!A21</f>
        <v>0</v>
      </c>
      <c r="K8" s="61" t="str">
        <f>Identification!A23</f>
        <v>Philip Raphals</v>
      </c>
      <c r="L8" s="62">
        <f>Identification!A24</f>
        <v>0</v>
      </c>
      <c r="M8" s="61" t="str">
        <f>Identification!A26</f>
        <v>Cédric Chaperon</v>
      </c>
      <c r="N8" s="62">
        <f>Identification!A27</f>
        <v>0</v>
      </c>
    </row>
    <row r="9" spans="1:14" ht="24" customHeight="1" thickBot="1">
      <c r="A9" s="72" t="s">
        <v>55</v>
      </c>
      <c r="B9" s="127">
        <f>Identification!D11</f>
        <v>190</v>
      </c>
      <c r="C9" s="128">
        <f>Identification!D12</f>
        <v>0</v>
      </c>
      <c r="D9" s="129">
        <f>Identification!D13</f>
        <v>0</v>
      </c>
      <c r="E9" s="127">
        <f>Identification!D15</f>
        <v>145</v>
      </c>
      <c r="F9" s="128">
        <f>Identification!D16</f>
        <v>145</v>
      </c>
      <c r="G9" s="128">
        <f>Identification!D17</f>
        <v>70</v>
      </c>
      <c r="H9" s="129">
        <f>Identification!D18</f>
        <v>0</v>
      </c>
      <c r="I9" s="127">
        <f>Identification!D20</f>
        <v>0</v>
      </c>
      <c r="J9" s="129">
        <f>Identification!D21</f>
        <v>0</v>
      </c>
      <c r="K9" s="127">
        <f>Identification!D23</f>
        <v>200</v>
      </c>
      <c r="L9" s="129">
        <f>Identification!D24</f>
        <v>0</v>
      </c>
      <c r="M9" s="127">
        <f>Identification!D26</f>
        <v>35</v>
      </c>
      <c r="N9" s="129">
        <f>Identification!D27</f>
        <v>0</v>
      </c>
    </row>
    <row r="10" spans="1:14" ht="24" customHeight="1">
      <c r="A10" s="77"/>
      <c r="B10" s="213" t="s">
        <v>52</v>
      </c>
      <c r="C10" s="214"/>
      <c r="D10" s="215"/>
      <c r="E10" s="213" t="s">
        <v>52</v>
      </c>
      <c r="F10" s="214"/>
      <c r="G10" s="214"/>
      <c r="H10" s="215"/>
      <c r="I10" s="213" t="s">
        <v>52</v>
      </c>
      <c r="J10" s="214"/>
      <c r="K10" s="216" t="s">
        <v>52</v>
      </c>
      <c r="L10" s="216"/>
      <c r="M10" s="216" t="s">
        <v>52</v>
      </c>
      <c r="N10" s="216"/>
    </row>
    <row r="11" spans="1:14" ht="20.25" customHeight="1">
      <c r="A11" s="74" t="s">
        <v>58</v>
      </c>
      <c r="B11" s="130"/>
      <c r="C11" s="131"/>
      <c r="D11" s="132"/>
      <c r="E11" s="130"/>
      <c r="F11" s="131"/>
      <c r="G11" s="131"/>
      <c r="H11" s="132"/>
      <c r="I11" s="130"/>
      <c r="J11" s="132"/>
      <c r="K11" s="130"/>
      <c r="L11" s="132"/>
      <c r="M11" s="130"/>
      <c r="N11" s="132"/>
    </row>
    <row r="12" spans="1:14" ht="30.75" customHeight="1">
      <c r="A12" s="75" t="s">
        <v>59</v>
      </c>
      <c r="B12" s="136">
        <v>7</v>
      </c>
      <c r="C12" s="137"/>
      <c r="D12" s="138"/>
      <c r="E12" s="139">
        <v>16</v>
      </c>
      <c r="F12" s="140">
        <v>8.5</v>
      </c>
      <c r="G12" s="140">
        <v>1</v>
      </c>
      <c r="H12" s="138"/>
      <c r="I12" s="139"/>
      <c r="J12" s="138"/>
      <c r="K12" s="139">
        <v>8</v>
      </c>
      <c r="L12" s="138"/>
      <c r="M12" s="139" t="s">
        <v>94</v>
      </c>
      <c r="N12" s="138"/>
    </row>
    <row r="13" spans="1:14" ht="30.75" customHeight="1">
      <c r="A13" s="75" t="s">
        <v>42</v>
      </c>
      <c r="B13" s="141">
        <v>8</v>
      </c>
      <c r="C13" s="142"/>
      <c r="D13" s="143"/>
      <c r="E13" s="141">
        <v>7</v>
      </c>
      <c r="F13" s="142">
        <v>1.5</v>
      </c>
      <c r="G13" s="142">
        <v>3</v>
      </c>
      <c r="H13" s="143"/>
      <c r="I13" s="141"/>
      <c r="J13" s="143"/>
      <c r="K13" s="141">
        <v>5</v>
      </c>
      <c r="L13" s="143"/>
      <c r="M13" s="141">
        <v>2</v>
      </c>
      <c r="N13" s="143"/>
    </row>
    <row r="14" spans="1:14" ht="30.75" customHeight="1">
      <c r="A14" s="75" t="s">
        <v>43</v>
      </c>
      <c r="B14" s="141">
        <v>5</v>
      </c>
      <c r="C14" s="142"/>
      <c r="D14" s="143"/>
      <c r="E14" s="141">
        <v>11</v>
      </c>
      <c r="F14" s="142">
        <v>5</v>
      </c>
      <c r="G14" s="142">
        <v>2</v>
      </c>
      <c r="H14" s="143"/>
      <c r="I14" s="141"/>
      <c r="J14" s="143"/>
      <c r="K14" s="141">
        <v>11</v>
      </c>
      <c r="L14" s="143"/>
      <c r="M14" s="141">
        <v>2</v>
      </c>
      <c r="N14" s="143"/>
    </row>
    <row r="15" spans="1:14" ht="30.75" customHeight="1">
      <c r="A15" s="75" t="s">
        <v>44</v>
      </c>
      <c r="B15" s="141">
        <v>1</v>
      </c>
      <c r="C15" s="142"/>
      <c r="D15" s="143"/>
      <c r="E15" s="141">
        <v>10</v>
      </c>
      <c r="F15" s="142">
        <v>3</v>
      </c>
      <c r="G15" s="142"/>
      <c r="H15" s="143"/>
      <c r="I15" s="141"/>
      <c r="J15" s="143"/>
      <c r="K15" s="141">
        <v>5</v>
      </c>
      <c r="L15" s="143"/>
      <c r="M15" s="141">
        <v>1</v>
      </c>
      <c r="N15" s="143"/>
    </row>
    <row r="16" spans="1:14" ht="30.75" customHeight="1">
      <c r="A16" s="75" t="s">
        <v>73</v>
      </c>
      <c r="B16" s="141">
        <v>12</v>
      </c>
      <c r="C16" s="142"/>
      <c r="D16" s="143"/>
      <c r="E16" s="141">
        <v>36</v>
      </c>
      <c r="F16" s="142">
        <v>22</v>
      </c>
      <c r="G16" s="142">
        <v>5</v>
      </c>
      <c r="H16" s="143"/>
      <c r="I16" s="141"/>
      <c r="J16" s="143"/>
      <c r="K16" s="141">
        <v>51</v>
      </c>
      <c r="L16" s="143"/>
      <c r="M16" s="141">
        <v>5</v>
      </c>
      <c r="N16" s="143"/>
    </row>
    <row r="17" spans="1:14" ht="30.75" customHeight="1">
      <c r="A17" s="75" t="s">
        <v>74</v>
      </c>
      <c r="B17" s="141">
        <v>5</v>
      </c>
      <c r="C17" s="142"/>
      <c r="D17" s="143"/>
      <c r="E17" s="141">
        <v>3</v>
      </c>
      <c r="F17" s="142">
        <v>4</v>
      </c>
      <c r="G17" s="142">
        <v>2</v>
      </c>
      <c r="H17" s="143"/>
      <c r="I17" s="141"/>
      <c r="J17" s="143"/>
      <c r="K17" s="141">
        <v>6</v>
      </c>
      <c r="L17" s="143"/>
      <c r="M17" s="141">
        <v>1</v>
      </c>
      <c r="N17" s="143"/>
    </row>
    <row r="18" spans="1:14" ht="30.75" customHeight="1">
      <c r="A18" s="75" t="s">
        <v>76</v>
      </c>
      <c r="B18" s="141">
        <v>3</v>
      </c>
      <c r="C18" s="142"/>
      <c r="D18" s="143"/>
      <c r="E18" s="141">
        <v>2</v>
      </c>
      <c r="F18" s="142">
        <v>3.5</v>
      </c>
      <c r="G18" s="142"/>
      <c r="H18" s="143"/>
      <c r="I18" s="141"/>
      <c r="J18" s="143"/>
      <c r="K18" s="141">
        <v>8</v>
      </c>
      <c r="L18" s="143"/>
      <c r="M18" s="141">
        <v>2</v>
      </c>
      <c r="N18" s="143"/>
    </row>
    <row r="19" spans="1:14" ht="30.75" customHeight="1">
      <c r="A19" s="75" t="s">
        <v>75</v>
      </c>
      <c r="B19" s="141">
        <v>30</v>
      </c>
      <c r="C19" s="142"/>
      <c r="D19" s="143"/>
      <c r="E19" s="141">
        <v>15</v>
      </c>
      <c r="F19" s="142">
        <v>0.5</v>
      </c>
      <c r="G19" s="142">
        <v>1</v>
      </c>
      <c r="H19" s="143"/>
      <c r="I19" s="141"/>
      <c r="J19" s="143"/>
      <c r="K19" s="141">
        <v>22</v>
      </c>
      <c r="L19" s="143"/>
      <c r="M19" s="141">
        <v>4</v>
      </c>
      <c r="N19" s="143"/>
    </row>
    <row r="20" spans="1:14" ht="30.75" customHeight="1">
      <c r="A20" s="75" t="s">
        <v>69</v>
      </c>
      <c r="B20" s="141">
        <v>23</v>
      </c>
      <c r="C20" s="142"/>
      <c r="D20" s="143"/>
      <c r="E20" s="141">
        <v>6</v>
      </c>
      <c r="F20" s="142">
        <v>0.25</v>
      </c>
      <c r="G20" s="142"/>
      <c r="H20" s="143"/>
      <c r="I20" s="141"/>
      <c r="J20" s="143"/>
      <c r="K20" s="141">
        <v>8</v>
      </c>
      <c r="L20" s="143"/>
      <c r="M20" s="141">
        <v>4</v>
      </c>
      <c r="N20" s="143"/>
    </row>
    <row r="21" spans="1:14" ht="30.75" customHeight="1">
      <c r="A21" s="75" t="s">
        <v>45</v>
      </c>
      <c r="B21" s="141">
        <v>38</v>
      </c>
      <c r="C21" s="142"/>
      <c r="D21" s="143"/>
      <c r="E21" s="142">
        <v>30</v>
      </c>
      <c r="F21" s="142">
        <v>25</v>
      </c>
      <c r="G21" s="142">
        <v>4</v>
      </c>
      <c r="H21" s="143"/>
      <c r="I21" s="144"/>
      <c r="J21" s="143"/>
      <c r="K21" s="144">
        <v>16</v>
      </c>
      <c r="L21" s="143"/>
      <c r="M21" s="144"/>
      <c r="N21" s="143"/>
    </row>
    <row r="22" spans="1:14" ht="30.75" customHeight="1">
      <c r="A22" s="75" t="s">
        <v>71</v>
      </c>
      <c r="B22" s="141">
        <v>10</v>
      </c>
      <c r="C22" s="142"/>
      <c r="D22" s="143"/>
      <c r="E22" s="141">
        <v>5</v>
      </c>
      <c r="F22" s="142">
        <v>5</v>
      </c>
      <c r="G22" s="142">
        <v>2</v>
      </c>
      <c r="H22" s="143"/>
      <c r="I22" s="141"/>
      <c r="J22" s="143"/>
      <c r="K22" s="141">
        <v>8</v>
      </c>
      <c r="L22" s="143"/>
      <c r="M22" s="141">
        <v>6</v>
      </c>
      <c r="N22" s="143"/>
    </row>
    <row r="23" spans="1:14" ht="30.75" customHeight="1">
      <c r="A23" s="75"/>
      <c r="B23" s="141"/>
      <c r="C23" s="142"/>
      <c r="D23" s="143"/>
      <c r="E23" s="141"/>
      <c r="F23" s="142"/>
      <c r="G23" s="142"/>
      <c r="H23" s="143"/>
      <c r="I23" s="141"/>
      <c r="J23" s="143"/>
      <c r="K23" s="141"/>
      <c r="L23" s="143"/>
      <c r="M23" s="141"/>
      <c r="N23" s="143"/>
    </row>
    <row r="24" spans="1:14" ht="30.75" customHeight="1">
      <c r="A24" s="76"/>
      <c r="B24" s="141"/>
      <c r="C24" s="142"/>
      <c r="D24" s="143"/>
      <c r="E24" s="141"/>
      <c r="F24" s="142"/>
      <c r="G24" s="142"/>
      <c r="H24" s="143"/>
      <c r="I24" s="141"/>
      <c r="J24" s="143"/>
      <c r="K24" s="141"/>
      <c r="L24" s="143"/>
      <c r="M24" s="141"/>
      <c r="N24" s="143"/>
    </row>
    <row r="25" spans="1:14" ht="30.75" customHeight="1">
      <c r="A25" s="68" t="s">
        <v>60</v>
      </c>
      <c r="B25" s="133">
        <f aca="true" t="shared" si="0" ref="B25:N25">SUM(B12:B24)</f>
        <v>142</v>
      </c>
      <c r="C25" s="133">
        <f t="shared" si="0"/>
        <v>0</v>
      </c>
      <c r="D25" s="133">
        <f>SUM(D12:D24)</f>
        <v>0</v>
      </c>
      <c r="E25" s="133">
        <f t="shared" si="0"/>
        <v>141</v>
      </c>
      <c r="F25" s="133">
        <f t="shared" si="0"/>
        <v>78.25</v>
      </c>
      <c r="G25" s="133">
        <f t="shared" si="0"/>
        <v>20</v>
      </c>
      <c r="H25" s="133">
        <f t="shared" si="0"/>
        <v>0</v>
      </c>
      <c r="I25" s="133">
        <f t="shared" si="0"/>
        <v>0</v>
      </c>
      <c r="J25" s="133">
        <f t="shared" si="0"/>
        <v>0</v>
      </c>
      <c r="K25" s="133">
        <f t="shared" si="0"/>
        <v>148</v>
      </c>
      <c r="L25" s="133">
        <f>SUM(L12:L24)</f>
        <v>0</v>
      </c>
      <c r="M25" s="133">
        <f>SUM(M12:M24)</f>
        <v>27</v>
      </c>
      <c r="N25" s="133">
        <f t="shared" si="0"/>
        <v>0</v>
      </c>
    </row>
    <row r="26" spans="1:14" ht="30.75" customHeight="1">
      <c r="A26" s="68" t="s">
        <v>65</v>
      </c>
      <c r="B26" s="134">
        <f aca="true" t="shared" si="1" ref="B26:N26">B25*B9</f>
        <v>26980</v>
      </c>
      <c r="C26" s="134">
        <f t="shared" si="1"/>
        <v>0</v>
      </c>
      <c r="D26" s="134">
        <f t="shared" si="1"/>
        <v>0</v>
      </c>
      <c r="E26" s="134">
        <f t="shared" si="1"/>
        <v>20445</v>
      </c>
      <c r="F26" s="134">
        <f t="shared" si="1"/>
        <v>11346.25</v>
      </c>
      <c r="G26" s="134">
        <f t="shared" si="1"/>
        <v>1400</v>
      </c>
      <c r="H26" s="134">
        <f t="shared" si="1"/>
        <v>0</v>
      </c>
      <c r="I26" s="134">
        <f t="shared" si="1"/>
        <v>0</v>
      </c>
      <c r="J26" s="134">
        <f t="shared" si="1"/>
        <v>0</v>
      </c>
      <c r="K26" s="134">
        <f t="shared" si="1"/>
        <v>29600</v>
      </c>
      <c r="L26" s="134">
        <f t="shared" si="1"/>
        <v>0</v>
      </c>
      <c r="M26" s="134">
        <f t="shared" si="1"/>
        <v>945</v>
      </c>
      <c r="N26" s="134">
        <f t="shared" si="1"/>
        <v>0</v>
      </c>
    </row>
    <row r="27" spans="1:14" s="52" customFormat="1" ht="30.75" customHeight="1">
      <c r="A27" s="120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6"/>
    </row>
    <row r="28" spans="1:14" ht="30.75" customHeight="1">
      <c r="A28" s="71" t="s">
        <v>66</v>
      </c>
      <c r="B28" s="147">
        <f>B26*0.12875</f>
        <v>3473.675</v>
      </c>
      <c r="C28" s="147"/>
      <c r="D28" s="147"/>
      <c r="E28" s="147">
        <f>E26*0.12875</f>
        <v>2632.2937500000003</v>
      </c>
      <c r="F28" s="147">
        <f>F26*0.12875</f>
        <v>1460.8296875</v>
      </c>
      <c r="G28" s="147"/>
      <c r="H28" s="147"/>
      <c r="I28" s="147"/>
      <c r="J28" s="147"/>
      <c r="K28" s="147">
        <f>K26*0.12875</f>
        <v>3811</v>
      </c>
      <c r="L28" s="147"/>
      <c r="M28" s="147"/>
      <c r="N28" s="147"/>
    </row>
    <row r="29" spans="1:14" ht="30.75" customHeight="1">
      <c r="A29" s="69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9"/>
    </row>
    <row r="30" spans="1:14" s="51" customFormat="1" ht="30.75" customHeight="1">
      <c r="A30" s="70" t="s">
        <v>67</v>
      </c>
      <c r="B30" s="135">
        <f>B26+B28</f>
        <v>30453.675</v>
      </c>
      <c r="C30" s="135">
        <f aca="true" t="shared" si="2" ref="C30:N30">C26+C28</f>
        <v>0</v>
      </c>
      <c r="D30" s="135">
        <f t="shared" si="2"/>
        <v>0</v>
      </c>
      <c r="E30" s="135">
        <f t="shared" si="2"/>
        <v>23077.29375</v>
      </c>
      <c r="F30" s="135">
        <f t="shared" si="2"/>
        <v>12807.0796875</v>
      </c>
      <c r="G30" s="135">
        <f>G26+G28</f>
        <v>1400</v>
      </c>
      <c r="H30" s="135">
        <f t="shared" si="2"/>
        <v>0</v>
      </c>
      <c r="I30" s="135">
        <f t="shared" si="2"/>
        <v>0</v>
      </c>
      <c r="J30" s="135">
        <f t="shared" si="2"/>
        <v>0</v>
      </c>
      <c r="K30" s="135">
        <f t="shared" si="2"/>
        <v>33411</v>
      </c>
      <c r="L30" s="135">
        <f t="shared" si="2"/>
        <v>0</v>
      </c>
      <c r="M30" s="135">
        <f t="shared" si="2"/>
        <v>945</v>
      </c>
      <c r="N30" s="134">
        <f t="shared" si="2"/>
        <v>0</v>
      </c>
    </row>
    <row r="31" spans="1:14" ht="12.7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</row>
    <row r="32" spans="1:14" ht="12.7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</row>
    <row r="33" spans="1:14" ht="12.7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</row>
    <row r="34" spans="1:14" ht="12.7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</row>
    <row r="35" spans="1:14" ht="12.7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</row>
    <row r="36" spans="1:14" ht="12.7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</row>
    <row r="37" spans="1:14" ht="12.7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</row>
    <row r="38" spans="1:14" ht="12.7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</row>
    <row r="39" spans="1:14" ht="12.7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</row>
    <row r="40" spans="1:14" ht="12.7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</row>
    <row r="41" spans="1:14" ht="12.7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</row>
    <row r="42" spans="1:14" ht="12.7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</row>
    <row r="43" spans="1:14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</row>
    <row r="44" spans="1:14" ht="12.75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</row>
    <row r="45" spans="1:14" ht="12.7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</row>
    <row r="46" spans="1:14" ht="12.7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</row>
    <row r="47" spans="1:14" ht="12.7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</row>
    <row r="48" spans="1:14" ht="12.7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</row>
    <row r="49" spans="1:14" ht="12.7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</row>
    <row r="50" spans="1:14" ht="12.7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</row>
    <row r="51" spans="1:14" ht="12.75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</row>
    <row r="52" spans="1:14" ht="12.7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</row>
    <row r="53" spans="1:14" ht="12.7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</row>
    <row r="54" spans="1:14" ht="12.7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</row>
    <row r="55" spans="1:14" ht="12.7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</row>
    <row r="56" spans="1:14" ht="12.7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</row>
    <row r="57" spans="1:14" ht="12.7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</row>
    <row r="58" spans="1:14" ht="12.7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</row>
    <row r="59" spans="1:14" ht="12.7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</row>
    <row r="60" spans="1:14" ht="12.7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</row>
    <row r="61" spans="1:14" ht="12.7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</row>
    <row r="62" spans="1:14" ht="12.7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</row>
    <row r="63" spans="1:14" ht="12.7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</row>
    <row r="64" spans="1:14" ht="12.75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</row>
    <row r="65" spans="1:14" ht="12.75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</row>
    <row r="66" spans="1:14" ht="12.75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</row>
    <row r="67" spans="1:14" ht="12.75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</row>
    <row r="68" spans="1:14" ht="12.75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ht="12.75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</row>
    <row r="70" spans="1:14" ht="12.75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</row>
    <row r="71" spans="1:14" ht="12.75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</row>
    <row r="72" spans="1:14" ht="12.75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</row>
    <row r="73" spans="1:14" ht="12.75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</row>
    <row r="74" spans="1:14" ht="12.75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</row>
    <row r="75" spans="1:14" ht="12.75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</row>
    <row r="76" spans="1:14" ht="12.75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</row>
    <row r="77" spans="1:14" ht="12.75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</row>
    <row r="78" spans="1:14" ht="12.75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</row>
    <row r="79" spans="1:14" ht="12.75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</row>
    <row r="80" spans="1:14" ht="12.75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</row>
    <row r="81" spans="1:14" ht="12.75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</row>
    <row r="82" spans="1:14" ht="12.75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</row>
    <row r="83" spans="1:14" ht="12.75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</row>
    <row r="84" spans="1:14" ht="12.75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</row>
    <row r="85" spans="1:14" ht="12.75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</row>
    <row r="86" spans="1:14" ht="12.75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</row>
    <row r="87" spans="1:14" ht="12.75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</row>
    <row r="88" spans="1:14" ht="12.75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</row>
    <row r="89" spans="1:14" ht="12.75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</row>
    <row r="90" spans="1:14" ht="12.75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</row>
    <row r="91" spans="1:14" ht="12.75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</row>
    <row r="92" spans="1:14" ht="12.75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</row>
    <row r="93" spans="1:14" ht="12.75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</row>
    <row r="94" spans="1:14" ht="12.75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</row>
    <row r="95" spans="1:14" ht="12.75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</row>
    <row r="96" spans="1:14" ht="12.75" customHeight="1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</row>
    <row r="97" spans="1:14" ht="12.75" customHeight="1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</row>
    <row r="98" spans="1:14" ht="12.75" customHeight="1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</row>
    <row r="99" spans="1:14" ht="12.75" customHeight="1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</row>
    <row r="100" spans="1:14" ht="12.75" customHeight="1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</row>
    <row r="101" spans="1:14" ht="12.75" customHeight="1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</row>
    <row r="102" spans="1:14" ht="12.75" customHeight="1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</row>
    <row r="103" spans="1:14" ht="12.75" customHeight="1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</row>
    <row r="104" spans="1:14" ht="12.75" customHeight="1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</row>
    <row r="105" spans="1:14" ht="12.75" customHeight="1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</row>
    <row r="106" spans="1:14" ht="12.75" customHeight="1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</row>
    <row r="107" spans="1:14" ht="12.75" customHeight="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</row>
    <row r="108" spans="1:14" ht="12.75" customHeight="1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</row>
    <row r="109" spans="1:14" ht="12.75" customHeight="1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</row>
    <row r="110" spans="1:14" ht="12.75" customHeight="1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</row>
    <row r="111" spans="1:14" ht="12.75" customHeight="1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</row>
    <row r="112" spans="1:14" ht="12.75" customHeight="1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</row>
    <row r="113" spans="1:14" ht="12.75" customHeight="1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</row>
    <row r="114" spans="1:14" ht="12.75" customHeight="1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</row>
    <row r="115" spans="1:14" ht="12.75" customHeight="1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</row>
    <row r="116" spans="1:14" ht="12.75" customHeight="1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</row>
    <row r="117" spans="1:14" ht="12.75" customHeight="1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</row>
    <row r="118" spans="1:14" ht="12.75" customHeight="1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</row>
    <row r="119" spans="1:14" ht="12.75" customHeight="1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</row>
    <row r="120" spans="1:14" ht="12.75" customHeight="1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</row>
    <row r="121" spans="1:14" ht="12.75" customHeight="1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</row>
    <row r="122" spans="1:14" ht="12.75" customHeight="1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</row>
    <row r="123" spans="1:14" ht="12.75" customHeight="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</row>
    <row r="124" spans="1:14" ht="12.75" customHeight="1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</row>
    <row r="125" spans="1:14" ht="12.75" customHeight="1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</row>
    <row r="126" spans="1:14" ht="12.75" customHeight="1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</row>
    <row r="127" spans="1:14" ht="12.75" customHeight="1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</row>
    <row r="128" spans="1:14" ht="12.75" customHeight="1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</row>
    <row r="129" spans="1:14" ht="12.75" customHeight="1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</row>
    <row r="130" spans="1:14" ht="12.75" customHeight="1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</row>
    <row r="131" spans="1:14" ht="12.75" customHeight="1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</row>
    <row r="132" spans="1:14" ht="12.75" customHeight="1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</row>
    <row r="133" spans="1:14" ht="12.75" customHeight="1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</row>
    <row r="134" spans="1:14" ht="12.75" customHeight="1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</row>
    <row r="135" spans="1:14" ht="12.75" customHeight="1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</row>
    <row r="136" spans="1:14" ht="12.75" customHeight="1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</row>
    <row r="137" spans="1:14" ht="12.75" customHeight="1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</row>
    <row r="138" spans="1:14" ht="12.75" customHeight="1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</row>
    <row r="139" spans="1:14" ht="12.75" customHeight="1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</row>
    <row r="140" spans="1:14" ht="12.75" customHeight="1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</row>
    <row r="141" spans="1:14" ht="12.75" customHeight="1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</row>
    <row r="142" spans="1:14" ht="12.75" customHeight="1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</row>
    <row r="143" spans="1:14" ht="12.75" customHeight="1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</row>
    <row r="144" spans="1:14" ht="12.75" customHeight="1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</row>
    <row r="145" spans="1:14" ht="12.75" customHeight="1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</row>
    <row r="146" spans="1:14" ht="12.75" customHeight="1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</row>
    <row r="147" spans="1:14" ht="12.75" customHeight="1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</row>
  </sheetData>
  <sheetProtection sheet="1" objects="1" scenarios="1"/>
  <protectedRanges>
    <protectedRange password="ED17" sqref="B12:N24" name="Plage1"/>
    <protectedRange sqref="B28:N28" name="Plage2"/>
  </protectedRanges>
  <mergeCells count="10">
    <mergeCell ref="B7:D7"/>
    <mergeCell ref="E7:H7"/>
    <mergeCell ref="I7:J7"/>
    <mergeCell ref="K7:L7"/>
    <mergeCell ref="M7:N7"/>
    <mergeCell ref="B10:D10"/>
    <mergeCell ref="E10:H10"/>
    <mergeCell ref="I10:J10"/>
    <mergeCell ref="K10:L10"/>
    <mergeCell ref="M10:N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 r:id="rId2"/>
  <headerFooter alignWithMargins="0">
    <oddFooter>&amp;L&amp;"Times New Roman,Gras"BP / 2009-11-06&amp;C&amp;"Times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tabSelected="1" zoomScaleSheetLayoutView="100" zoomScalePageLayoutView="0" workbookViewId="0" topLeftCell="A7">
      <selection activeCell="A24" sqref="A24:E24"/>
    </sheetView>
  </sheetViews>
  <sheetFormatPr defaultColWidth="11.421875" defaultRowHeight="12.75"/>
  <cols>
    <col min="1" max="1" width="25.8515625" style="89" customWidth="1"/>
    <col min="2" max="2" width="13.421875" style="89" customWidth="1"/>
    <col min="3" max="3" width="16.28125" style="89" customWidth="1"/>
    <col min="4" max="4" width="13.140625" style="89" customWidth="1"/>
    <col min="5" max="5" width="37.421875" style="90" customWidth="1"/>
  </cols>
  <sheetData>
    <row r="1" spans="1:5" ht="18.75">
      <c r="A1" s="115"/>
      <c r="B1" s="115"/>
      <c r="C1" s="115"/>
      <c r="D1" s="115"/>
      <c r="E1" s="100" t="s">
        <v>53</v>
      </c>
    </row>
    <row r="2" spans="1:5" ht="18.75">
      <c r="A2" s="115"/>
      <c r="B2" s="115"/>
      <c r="C2" s="115"/>
      <c r="D2" s="115"/>
      <c r="E2" s="100" t="s">
        <v>70</v>
      </c>
    </row>
    <row r="3" spans="1:5" ht="15.75" thickBot="1">
      <c r="A3" s="185"/>
      <c r="B3" s="186"/>
      <c r="C3" s="186"/>
      <c r="D3" s="186"/>
      <c r="E3" s="186"/>
    </row>
    <row r="4" spans="1:5" ht="18" customHeight="1">
      <c r="A4" s="109" t="s">
        <v>0</v>
      </c>
      <c r="B4" s="217" t="str">
        <f>Identification!B4</f>
        <v>R-3740-2010</v>
      </c>
      <c r="C4" s="218"/>
      <c r="D4" s="218"/>
      <c r="E4" s="219"/>
    </row>
    <row r="5" spans="1:5" ht="18" customHeight="1" thickBot="1">
      <c r="A5" s="110" t="s">
        <v>1</v>
      </c>
      <c r="B5" s="220" t="str">
        <f>Identification!B5</f>
        <v>Regroupement national des Conseils régionaux de l'environnement (RNCREQ)</v>
      </c>
      <c r="C5" s="220"/>
      <c r="D5" s="220"/>
      <c r="E5" s="221"/>
    </row>
    <row r="6" spans="1:5" ht="25.5" customHeight="1" thickBot="1">
      <c r="A6" s="222" t="s">
        <v>77</v>
      </c>
      <c r="B6" s="223"/>
      <c r="C6" s="223"/>
      <c r="D6" s="223"/>
      <c r="E6" s="224"/>
    </row>
    <row r="7" spans="1:5" ht="19.5" customHeight="1">
      <c r="A7" s="225"/>
      <c r="B7" s="226"/>
      <c r="C7" s="226"/>
      <c r="D7" s="226"/>
      <c r="E7" s="227"/>
    </row>
    <row r="8" spans="1:5" ht="19.5" customHeight="1">
      <c r="A8" s="228" t="s">
        <v>95</v>
      </c>
      <c r="B8" s="229"/>
      <c r="C8" s="229"/>
      <c r="D8" s="229"/>
      <c r="E8" s="230"/>
    </row>
    <row r="9" spans="1:5" ht="19.5" customHeight="1">
      <c r="A9" s="228" t="s">
        <v>96</v>
      </c>
      <c r="B9" s="229"/>
      <c r="C9" s="229"/>
      <c r="D9" s="229"/>
      <c r="E9" s="230"/>
    </row>
    <row r="10" spans="1:5" ht="19.5" customHeight="1">
      <c r="A10" s="228" t="s">
        <v>99</v>
      </c>
      <c r="B10" s="229"/>
      <c r="C10" s="229"/>
      <c r="D10" s="229"/>
      <c r="E10" s="230"/>
    </row>
    <row r="11" ht="19.5" customHeight="1"/>
    <row r="12" ht="19.5" customHeight="1"/>
    <row r="13" spans="1:5" ht="19.5" customHeight="1">
      <c r="A13" s="228" t="s">
        <v>97</v>
      </c>
      <c r="B13" s="229"/>
      <c r="C13" s="229"/>
      <c r="D13" s="229"/>
      <c r="E13" s="230"/>
    </row>
    <row r="14" spans="1:5" ht="19.5" customHeight="1">
      <c r="A14" s="228" t="s">
        <v>98</v>
      </c>
      <c r="B14" s="229"/>
      <c r="C14" s="229"/>
      <c r="D14" s="229"/>
      <c r="E14" s="230"/>
    </row>
    <row r="15" ht="19.5" customHeight="1"/>
    <row r="16" spans="1:5" ht="19.5" customHeight="1">
      <c r="A16" s="150" t="s">
        <v>100</v>
      </c>
      <c r="B16" s="151"/>
      <c r="C16" s="151"/>
      <c r="D16" s="151"/>
      <c r="E16" s="152"/>
    </row>
    <row r="17" spans="1:5" ht="19.5" customHeight="1">
      <c r="A17" s="150" t="s">
        <v>101</v>
      </c>
      <c r="B17" s="151"/>
      <c r="C17" s="151"/>
      <c r="D17" s="151"/>
      <c r="E17" s="152"/>
    </row>
    <row r="18" ht="19.5" customHeight="1"/>
    <row r="19" spans="1:5" ht="19.5" customHeight="1">
      <c r="A19" s="150" t="s">
        <v>102</v>
      </c>
      <c r="B19" s="151"/>
      <c r="C19" s="151"/>
      <c r="D19" s="151"/>
      <c r="E19" s="152"/>
    </row>
    <row r="20" spans="1:5" ht="19.5" customHeight="1">
      <c r="A20" s="150"/>
      <c r="B20" s="151"/>
      <c r="C20" s="151"/>
      <c r="D20" s="151"/>
      <c r="E20" s="152"/>
    </row>
    <row r="21" spans="1:5" ht="19.5" customHeight="1">
      <c r="A21" s="150" t="s">
        <v>103</v>
      </c>
      <c r="B21" s="151"/>
      <c r="C21" s="151"/>
      <c r="D21" s="151"/>
      <c r="E21" s="152"/>
    </row>
    <row r="22" spans="1:5" ht="19.5" customHeight="1">
      <c r="A22" s="150"/>
      <c r="B22" s="151"/>
      <c r="C22" s="151"/>
      <c r="D22" s="151"/>
      <c r="E22" s="152"/>
    </row>
    <row r="23" spans="1:5" ht="19.5" customHeight="1">
      <c r="A23" s="150" t="s">
        <v>104</v>
      </c>
      <c r="B23" s="151"/>
      <c r="C23" s="151"/>
      <c r="D23" s="151"/>
      <c r="E23" s="152"/>
    </row>
    <row r="24" spans="1:5" ht="19.5" customHeight="1">
      <c r="A24" s="228" t="s">
        <v>105</v>
      </c>
      <c r="B24" s="229"/>
      <c r="C24" s="229"/>
      <c r="D24" s="229"/>
      <c r="E24" s="230"/>
    </row>
    <row r="25" spans="1:5" ht="19.5" customHeight="1">
      <c r="A25" s="228"/>
      <c r="B25" s="229"/>
      <c r="C25" s="229"/>
      <c r="D25" s="229"/>
      <c r="E25" s="230"/>
    </row>
    <row r="26" spans="1:5" ht="19.5" customHeight="1">
      <c r="A26" s="228"/>
      <c r="B26" s="229"/>
      <c r="C26" s="229"/>
      <c r="D26" s="229"/>
      <c r="E26" s="230"/>
    </row>
    <row r="27" spans="1:5" ht="19.5" customHeight="1">
      <c r="A27" s="228"/>
      <c r="B27" s="229"/>
      <c r="C27" s="229"/>
      <c r="D27" s="229"/>
      <c r="E27" s="230"/>
    </row>
    <row r="28" spans="1:5" ht="19.5" customHeight="1">
      <c r="A28" s="228"/>
      <c r="B28" s="229"/>
      <c r="C28" s="229"/>
      <c r="D28" s="229"/>
      <c r="E28" s="230"/>
    </row>
    <row r="29" spans="1:5" ht="19.5" customHeight="1">
      <c r="A29" s="228"/>
      <c r="B29" s="229"/>
      <c r="C29" s="229"/>
      <c r="D29" s="229"/>
      <c r="E29" s="230"/>
    </row>
    <row r="30" spans="1:5" ht="19.5" customHeight="1">
      <c r="A30" s="228"/>
      <c r="B30" s="229"/>
      <c r="C30" s="229"/>
      <c r="D30" s="229"/>
      <c r="E30" s="230"/>
    </row>
    <row r="31" spans="1:5" ht="19.5" customHeight="1">
      <c r="A31" s="228"/>
      <c r="B31" s="229"/>
      <c r="C31" s="229"/>
      <c r="D31" s="229"/>
      <c r="E31" s="230"/>
    </row>
    <row r="32" spans="1:5" ht="19.5" customHeight="1">
      <c r="A32" s="228"/>
      <c r="B32" s="229"/>
      <c r="C32" s="229"/>
      <c r="D32" s="229"/>
      <c r="E32" s="230"/>
    </row>
    <row r="33" spans="1:5" ht="19.5" customHeight="1">
      <c r="A33" s="228"/>
      <c r="B33" s="229"/>
      <c r="C33" s="229"/>
      <c r="D33" s="229"/>
      <c r="E33" s="230"/>
    </row>
    <row r="34" spans="1:5" ht="19.5" customHeight="1">
      <c r="A34" s="228"/>
      <c r="B34" s="229"/>
      <c r="C34" s="229"/>
      <c r="D34" s="229"/>
      <c r="E34" s="230"/>
    </row>
    <row r="35" spans="1:5" ht="19.5" customHeight="1">
      <c r="A35" s="228"/>
      <c r="B35" s="229"/>
      <c r="C35" s="229"/>
      <c r="D35" s="229"/>
      <c r="E35" s="230"/>
    </row>
    <row r="36" spans="1:5" ht="19.5" customHeight="1">
      <c r="A36" s="228"/>
      <c r="B36" s="229"/>
      <c r="C36" s="229"/>
      <c r="D36" s="229"/>
      <c r="E36" s="230"/>
    </row>
    <row r="37" spans="1:5" ht="19.5" customHeight="1">
      <c r="A37" s="228"/>
      <c r="B37" s="229"/>
      <c r="C37" s="229"/>
      <c r="D37" s="229"/>
      <c r="E37" s="230"/>
    </row>
    <row r="38" spans="1:5" ht="19.5" customHeight="1">
      <c r="A38" s="228"/>
      <c r="B38" s="229"/>
      <c r="C38" s="229"/>
      <c r="D38" s="229"/>
      <c r="E38" s="230"/>
    </row>
    <row r="39" spans="1:5" ht="19.5" customHeight="1">
      <c r="A39" s="228"/>
      <c r="B39" s="229"/>
      <c r="C39" s="229"/>
      <c r="D39" s="229"/>
      <c r="E39" s="230"/>
    </row>
    <row r="40" spans="1:5" ht="19.5" customHeight="1">
      <c r="A40" s="231"/>
      <c r="B40" s="232"/>
      <c r="C40" s="232"/>
      <c r="D40" s="232"/>
      <c r="E40" s="233"/>
    </row>
  </sheetData>
  <sheetProtection sheet="1" objects="1" scenarios="1" selectLockedCells="1"/>
  <mergeCells count="27">
    <mergeCell ref="A39:E39"/>
    <mergeCell ref="A40:E40"/>
    <mergeCell ref="A32:E32"/>
    <mergeCell ref="A33:E33"/>
    <mergeCell ref="A34:E34"/>
    <mergeCell ref="A35:E35"/>
    <mergeCell ref="A36:E36"/>
    <mergeCell ref="A37:E37"/>
    <mergeCell ref="A27:E27"/>
    <mergeCell ref="A28:E28"/>
    <mergeCell ref="A29:E29"/>
    <mergeCell ref="A30:E30"/>
    <mergeCell ref="A31:E31"/>
    <mergeCell ref="A38:E38"/>
    <mergeCell ref="A24:E24"/>
    <mergeCell ref="A25:E25"/>
    <mergeCell ref="A26:E26"/>
    <mergeCell ref="A9:E9"/>
    <mergeCell ref="A10:E10"/>
    <mergeCell ref="A13:E13"/>
    <mergeCell ref="A14:E14"/>
    <mergeCell ref="A3:E3"/>
    <mergeCell ref="B4:E4"/>
    <mergeCell ref="B5:E5"/>
    <mergeCell ref="A6:E6"/>
    <mergeCell ref="A7:E7"/>
    <mergeCell ref="A8:E8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 r:id="rId2"/>
  <headerFooter scaleWithDoc="0">
    <oddFooter>&amp;L&amp;"Times New Roman,Gras"BP / 2009-11-06&amp;8
&amp;C&amp;"Times New Roman,Gras"&amp;A&amp;R&amp;"Times New Roman,Gras"Page 4 de 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Régie de l'énergie</dc:creator>
  <cp:keywords/>
  <dc:description/>
  <cp:lastModifiedBy>Lévesque, Claudette</cp:lastModifiedBy>
  <cp:lastPrinted>2010-02-25T20:19:41Z</cp:lastPrinted>
  <dcterms:created xsi:type="dcterms:W3CDTF">2009-06-30T18:48:08Z</dcterms:created>
  <dcterms:modified xsi:type="dcterms:W3CDTF">2023-11-09T12:40:49Z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Pha">
    <vt:lpwstr>1</vt:lpwstr>
  </property>
  <property fmtid="{D5CDD505-2E9C-101B-9397-08002B2CF9AE}" pid="4" name="Suj">
    <vt:lpwstr>Budget de participation du RNCREQ</vt:lpwstr>
  </property>
  <property fmtid="{D5CDD505-2E9C-101B-9397-08002B2CF9AE}" pid="5" name="Confidenti">
    <vt:lpwstr>3</vt:lpwstr>
  </property>
  <property fmtid="{D5CDD505-2E9C-101B-9397-08002B2CF9AE}" pid="6" name="Provenan">
    <vt:lpwstr>2</vt:lpwstr>
  </property>
  <property fmtid="{D5CDD505-2E9C-101B-9397-08002B2CF9AE}" pid="7" name="Inscrit au plumit">
    <vt:lpwstr>1</vt:lpwstr>
  </property>
  <property fmtid="{D5CDD505-2E9C-101B-9397-08002B2CF9AE}" pid="8" name="Sous-catégor">
    <vt:lpwstr>360</vt:lpwstr>
  </property>
  <property fmtid="{D5CDD505-2E9C-101B-9397-08002B2CF9AE}" pid="9" name="Diffusable sur le W">
    <vt:lpwstr>1</vt:lpwstr>
  </property>
  <property fmtid="{D5CDD505-2E9C-101B-9397-08002B2CF9AE}" pid="10" name="Proj">
    <vt:lpwstr>1043</vt:lpwstr>
  </property>
  <property fmtid="{D5CDD505-2E9C-101B-9397-08002B2CF9AE}" pid="11" name="Catégorie de docume">
    <vt:lpwstr>17</vt:lpwstr>
  </property>
  <property fmtid="{D5CDD505-2E9C-101B-9397-08002B2CF9AE}" pid="12" name="Cote de déposa">
    <vt:lpwstr/>
  </property>
  <property fmtid="{D5CDD505-2E9C-101B-9397-08002B2CF9AE}" pid="13" name="Hidden_Uploaded">
    <vt:lpwstr>Lévesque, Claudette</vt:lpwstr>
  </property>
  <property fmtid="{D5CDD505-2E9C-101B-9397-08002B2CF9AE}" pid="14" name="Hidden_Uploaded">
    <vt:lpwstr>2023-11-09T07:42:45Z</vt:lpwstr>
  </property>
  <property fmtid="{D5CDD505-2E9C-101B-9397-08002B2CF9AE}" pid="15" name="Accés restrei">
    <vt:lpwstr>0</vt:lpwstr>
  </property>
  <property fmtid="{D5CDD505-2E9C-101B-9397-08002B2CF9AE}" pid="16" name="Déposa">
    <vt:lpwstr>123</vt:lpwstr>
  </property>
  <property fmtid="{D5CDD505-2E9C-101B-9397-08002B2CF9AE}" pid="17" name="_dlc_Doc">
    <vt:lpwstr>W2HFWTQUJJY6-1771392044-85</vt:lpwstr>
  </property>
  <property fmtid="{D5CDD505-2E9C-101B-9397-08002B2CF9AE}" pid="18" name="_dlc_DocIdItemGu">
    <vt:lpwstr>c197798e-f6b7-4705-8f99-97001e4a2fb7</vt:lpwstr>
  </property>
  <property fmtid="{D5CDD505-2E9C-101B-9397-08002B2CF9AE}" pid="19" name="_dlc_DocIdU">
    <vt:lpwstr>https://sde.regie-energie.qc.ca/1043/_layouts/15/DocIdRedir.aspx?ID=W2HFWTQUJJY6-1771392044-85, W2HFWTQUJJY6-1771392044-85</vt:lpwstr>
  </property>
  <property fmtid="{D5CDD505-2E9C-101B-9397-08002B2CF9AE}" pid="20" name="Ord">
    <vt:lpwstr>294500.000000000</vt:lpwstr>
  </property>
  <property fmtid="{D5CDD505-2E9C-101B-9397-08002B2CF9AE}" pid="21" name="xd_Prog">
    <vt:lpwstr/>
  </property>
  <property fmtid="{D5CDD505-2E9C-101B-9397-08002B2CF9AE}" pid="22" name="Copie papier reç">
    <vt:lpwstr>0</vt:lpwstr>
  </property>
  <property fmtid="{D5CDD505-2E9C-101B-9397-08002B2CF9AE}" pid="23" name="TemplateU">
    <vt:lpwstr/>
  </property>
  <property fmtid="{D5CDD505-2E9C-101B-9397-08002B2CF9AE}" pid="24" name="Stat">
    <vt:lpwstr>Approuvé automatiquement</vt:lpwstr>
  </property>
  <property fmtid="{D5CDD505-2E9C-101B-9397-08002B2CF9AE}" pid="25" name="ContentType">
    <vt:lpwstr>0x010100B449DEC48851134AA7B3233645746DA200014498B9CE43C84FAC23C7648AD50B8E</vt:lpwstr>
  </property>
  <property fmtid="{D5CDD505-2E9C-101B-9397-08002B2CF9AE}" pid="26" name="_SourceU">
    <vt:lpwstr/>
  </property>
  <property fmtid="{D5CDD505-2E9C-101B-9397-08002B2CF9AE}" pid="27" name="_SharedFileInd">
    <vt:lpwstr/>
  </property>
  <property fmtid="{D5CDD505-2E9C-101B-9397-08002B2CF9AE}" pid="28" name="Cote de pié">
    <vt:lpwstr>C-RNCREQ-0001</vt:lpwstr>
  </property>
  <property fmtid="{D5CDD505-2E9C-101B-9397-08002B2CF9AE}" pid="29" name="Numéro plumit">
    <vt:lpwstr>73.0000000000000</vt:lpwstr>
  </property>
  <property fmtid="{D5CDD505-2E9C-101B-9397-08002B2CF9AE}" pid="30" name="Hidden_Approved">
    <vt:lpwstr>Lévesque, Claudette</vt:lpwstr>
  </property>
  <property fmtid="{D5CDD505-2E9C-101B-9397-08002B2CF9AE}" pid="31" name="Hidden_Approved">
    <vt:lpwstr>2023-11-09T07:42:47Z</vt:lpwstr>
  </property>
</Properties>
</file>