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\dfs\Repertoires Communs\Dossiers réglementaires\VisionTarifaire\Complément de preuve\"/>
    </mc:Choice>
  </mc:AlternateContent>
  <bookViews>
    <workbookView xWindow="0" yWindow="0" windowWidth="20490" windowHeight="7155" tabRatio="956"/>
  </bookViews>
  <sheets>
    <sheet name="Allocation" sheetId="13" r:id="rId1"/>
    <sheet name="Sommaire" sheetId="16" r:id="rId2"/>
    <sheet name="FB01D" sheetId="17" r:id="rId3"/>
    <sheet name="FB01D`" sheetId="18" r:id="rId4"/>
    <sheet name="FB01FV" sheetId="19" r:id="rId5"/>
    <sheet name="FB07D" sheetId="20" r:id="rId6"/>
    <sheet name="FB08" sheetId="21" r:id="rId7"/>
    <sheet name="FB09CL" sheetId="22" r:id="rId8"/>
    <sheet name="FB10" sheetId="23" r:id="rId9"/>
    <sheet name="FB11" sheetId="24" r:id="rId10"/>
    <sheet name="FS21" sheetId="25" r:id="rId11"/>
    <sheet name="FS22" sheetId="26" r:id="rId12"/>
    <sheet name="FS26" sheetId="27" r:id="rId13"/>
    <sheet name="FS27" sheetId="28" r:id="rId14"/>
    <sheet name="FS28" sheetId="29" r:id="rId15"/>
    <sheet name="FS31" sheetId="30" r:id="rId16"/>
    <sheet name="CA" sheetId="32" r:id="rId17"/>
    <sheet name="CONDPRIN" sheetId="34" r:id="rId18"/>
    <sheet name="EXPLOITD" sheetId="35" r:id="rId19"/>
    <sheet name="TEMPER" sheetId="36" r:id="rId20"/>
    <sheet name="TEMPER-A" sheetId="37" r:id="rId21"/>
    <sheet name="BASETARD" sheetId="38" r:id="rId22"/>
    <sheet name="Biogaz" sheetId="39" r:id="rId23"/>
    <sheet name="PGEE" sheetId="40" r:id="rId24"/>
    <sheet name="PGEE-FR " sheetId="41" r:id="rId25"/>
    <sheet name="PRC" sheetId="42" r:id="rId26"/>
    <sheet name="PRCA" sheetId="43" r:id="rId27"/>
    <sheet name="PRCVN" sheetId="44" r:id="rId28"/>
    <sheet name="FEE-FR" sheetId="45" r:id="rId29"/>
    <sheet name="CASEP" sheetId="46" r:id="rId30"/>
    <sheet name="AEE" sheetId="47" r:id="rId31"/>
    <sheet name="AEE-FR" sheetId="48" r:id="rId32"/>
    <sheet name="FS15" sheetId="49" r:id="rId33"/>
    <sheet name="FS13" sheetId="50" r:id="rId34"/>
    <sheet name="CAUPCA" sheetId="52" r:id="rId35"/>
    <sheet name="FS23" sheetId="54" r:id="rId36"/>
    <sheet name="FS24" sheetId="55" r:id="rId37"/>
    <sheet name="FS25" sheetId="56" r:id="rId38"/>
    <sheet name="FS29" sheetId="57" r:id="rId39"/>
  </sheets>
  <definedNames>
    <definedName name="_xlnm.Print_Titles" localSheetId="0">Allocation!$A:$E,Allocation!$4:$10</definedName>
    <definedName name="_xlnm.Print_Area" localSheetId="0">Allocation!$A$1:$AN$215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5" i="13" l="1"/>
  <c r="AH213" i="13"/>
  <c r="AH211" i="13"/>
  <c r="AH210" i="13"/>
  <c r="AH209" i="13"/>
  <c r="AH205" i="13"/>
  <c r="AH200" i="13"/>
  <c r="AH198" i="13"/>
  <c r="AH196" i="13"/>
  <c r="AH194" i="13"/>
  <c r="AH192" i="13"/>
  <c r="AH191" i="13"/>
  <c r="AH190" i="13"/>
  <c r="AH186" i="13"/>
  <c r="AH184" i="13"/>
  <c r="AH183" i="13"/>
  <c r="AH182" i="13"/>
  <c r="AH181" i="13"/>
  <c r="AH180" i="13"/>
  <c r="AH176" i="13"/>
  <c r="AH175" i="13"/>
  <c r="AH174" i="13"/>
  <c r="AH172" i="13"/>
  <c r="AH171" i="13"/>
  <c r="AH170" i="13"/>
  <c r="AH169" i="13"/>
  <c r="AH168" i="13"/>
  <c r="AH167" i="13"/>
  <c r="AH166" i="13"/>
  <c r="AH165" i="13"/>
  <c r="AH161" i="13"/>
  <c r="AH159" i="13"/>
  <c r="AH157" i="13"/>
  <c r="AH156" i="13"/>
  <c r="AH155" i="13"/>
  <c r="AH154" i="13"/>
  <c r="AH153" i="13"/>
  <c r="AH151" i="13"/>
  <c r="AH150" i="13"/>
  <c r="AH149" i="13"/>
  <c r="AH148" i="13"/>
  <c r="AH147" i="13"/>
  <c r="AH146" i="13"/>
  <c r="AH145" i="13"/>
  <c r="AH144" i="13"/>
  <c r="AH143" i="13"/>
  <c r="AH142" i="13"/>
  <c r="AH141" i="13"/>
  <c r="AH140" i="13"/>
  <c r="AH139" i="13"/>
  <c r="AH138" i="13"/>
  <c r="AH137" i="13"/>
  <c r="AH136" i="13"/>
  <c r="AH135" i="13"/>
  <c r="AH134" i="13"/>
  <c r="AH127" i="13"/>
  <c r="AH125" i="13"/>
  <c r="AH123" i="13"/>
  <c r="AH121" i="13"/>
  <c r="AH119" i="13"/>
  <c r="AH117" i="13"/>
  <c r="AH116" i="13"/>
  <c r="AH115" i="13"/>
  <c r="AH112" i="13"/>
  <c r="AH110" i="13"/>
  <c r="AH107" i="13"/>
  <c r="AH106" i="13"/>
  <c r="AH105" i="13"/>
  <c r="AH102" i="13"/>
  <c r="AH100" i="13"/>
  <c r="AH99" i="13"/>
  <c r="AH97" i="13"/>
  <c r="AH96" i="13"/>
  <c r="AH94" i="13"/>
  <c r="AH93" i="13"/>
  <c r="AH89" i="13"/>
  <c r="AH88" i="13"/>
  <c r="AH87" i="13"/>
  <c r="AH86" i="13"/>
  <c r="AH85" i="13"/>
  <c r="AH84" i="13"/>
  <c r="AH83" i="13"/>
  <c r="AH82" i="13"/>
  <c r="AH81" i="13"/>
  <c r="AH80" i="13"/>
  <c r="AH79" i="13"/>
  <c r="AH77" i="13"/>
  <c r="AH75" i="13"/>
  <c r="AH74" i="13"/>
  <c r="AH73" i="13"/>
  <c r="AH71" i="13"/>
  <c r="AH70" i="13"/>
  <c r="AH69" i="13"/>
  <c r="AH68" i="13"/>
  <c r="AH67" i="13"/>
  <c r="AH66" i="13"/>
  <c r="AH62" i="13"/>
  <c r="AH60" i="13"/>
  <c r="AH59" i="13"/>
  <c r="AH58" i="13"/>
  <c r="AH57" i="13"/>
  <c r="AH56" i="13"/>
  <c r="AH55" i="13"/>
  <c r="AH54" i="13"/>
  <c r="AH53" i="13"/>
  <c r="AH52" i="13"/>
  <c r="AH48" i="13"/>
  <c r="AH44" i="13"/>
  <c r="AH42" i="13"/>
  <c r="AH40" i="13"/>
  <c r="AH39" i="13"/>
  <c r="AH38" i="13"/>
  <c r="AH37" i="13"/>
  <c r="AH36" i="13"/>
  <c r="AH31" i="13"/>
  <c r="AH28" i="13"/>
  <c r="AH27" i="13"/>
  <c r="AH26" i="13"/>
  <c r="AH25" i="13"/>
  <c r="AH24" i="13"/>
  <c r="AH21" i="13"/>
  <c r="AH19" i="13"/>
  <c r="AH18" i="13"/>
  <c r="AH17" i="13"/>
  <c r="AH16" i="13"/>
  <c r="AH15" i="13"/>
  <c r="AH14" i="13"/>
  <c r="AM215" i="13"/>
  <c r="AM213" i="13"/>
  <c r="AM211" i="13"/>
  <c r="AM210" i="13"/>
  <c r="AM209" i="13"/>
  <c r="AM205" i="13"/>
  <c r="AM200" i="13"/>
  <c r="AM198" i="13"/>
  <c r="AM196" i="13"/>
  <c r="AM194" i="13"/>
  <c r="AM192" i="13"/>
  <c r="AM191" i="13"/>
  <c r="AM190" i="13"/>
  <c r="AM186" i="13"/>
  <c r="AM184" i="13"/>
  <c r="AM183" i="13"/>
  <c r="AM182" i="13"/>
  <c r="AM181" i="13"/>
  <c r="AM180" i="13"/>
  <c r="AM178" i="13"/>
  <c r="AM177" i="13"/>
  <c r="AM176" i="13"/>
  <c r="AM175" i="13"/>
  <c r="AM174" i="13"/>
  <c r="AM172" i="13"/>
  <c r="AM171" i="13"/>
  <c r="AM170" i="13"/>
  <c r="AM169" i="13"/>
  <c r="AM168" i="13"/>
  <c r="AM167" i="13"/>
  <c r="AM166" i="13"/>
  <c r="AM165" i="13"/>
  <c r="AM161" i="13"/>
  <c r="AM159" i="13"/>
  <c r="AM157" i="13"/>
  <c r="AM156" i="13"/>
  <c r="AM155" i="13"/>
  <c r="AM154" i="13"/>
  <c r="AM153" i="13"/>
  <c r="AM151" i="13"/>
  <c r="AM150" i="13"/>
  <c r="AM149" i="13"/>
  <c r="AM148" i="13"/>
  <c r="AM147" i="13"/>
  <c r="AM146" i="13"/>
  <c r="AM145" i="13"/>
  <c r="AM144" i="13"/>
  <c r="AM143" i="13"/>
  <c r="AM142" i="13"/>
  <c r="AM141" i="13"/>
  <c r="AM140" i="13"/>
  <c r="AM139" i="13"/>
  <c r="AM138" i="13"/>
  <c r="AM137" i="13"/>
  <c r="AM136" i="13"/>
  <c r="AM135" i="13"/>
  <c r="AM134" i="13"/>
  <c r="AM127" i="13"/>
  <c r="AM125" i="13"/>
  <c r="AM123" i="13"/>
  <c r="AM121" i="13"/>
  <c r="AM119" i="13"/>
  <c r="AM117" i="13"/>
  <c r="AM116" i="13"/>
  <c r="AM115" i="13"/>
  <c r="AM112" i="13"/>
  <c r="AM110" i="13"/>
  <c r="AM107" i="13"/>
  <c r="AM106" i="13"/>
  <c r="AM105" i="13"/>
  <c r="AM102" i="13"/>
  <c r="AM100" i="13"/>
  <c r="AM99" i="13"/>
  <c r="AM97" i="13"/>
  <c r="AM96" i="13"/>
  <c r="AM94" i="13"/>
  <c r="AM93" i="13"/>
  <c r="AM89" i="13"/>
  <c r="AM88" i="13"/>
  <c r="AM87" i="13"/>
  <c r="AM86" i="13"/>
  <c r="AM85" i="13"/>
  <c r="AM84" i="13"/>
  <c r="AM83" i="13"/>
  <c r="AM82" i="13"/>
  <c r="AM81" i="13"/>
  <c r="AM80" i="13"/>
  <c r="AM79" i="13"/>
  <c r="AM77" i="13"/>
  <c r="AM75" i="13"/>
  <c r="AM74" i="13"/>
  <c r="AM73" i="13"/>
  <c r="AM71" i="13"/>
  <c r="AM70" i="13"/>
  <c r="AM69" i="13"/>
  <c r="AM68" i="13"/>
  <c r="AM67" i="13"/>
  <c r="AM66" i="13"/>
  <c r="AM62" i="13"/>
  <c r="AM60" i="13"/>
  <c r="AM59" i="13"/>
  <c r="AM58" i="13"/>
  <c r="AM57" i="13"/>
  <c r="AM56" i="13"/>
  <c r="AM55" i="13"/>
  <c r="AM54" i="13"/>
  <c r="AM53" i="13"/>
  <c r="AM52" i="13"/>
  <c r="AM48" i="13"/>
  <c r="AM44" i="13"/>
  <c r="AM42" i="13"/>
  <c r="AM40" i="13"/>
  <c r="AM39" i="13"/>
  <c r="AM38" i="13"/>
  <c r="AM37" i="13"/>
  <c r="AM36" i="13"/>
  <c r="AM31" i="13"/>
  <c r="AM28" i="13"/>
  <c r="AM27" i="13"/>
  <c r="AM26" i="13"/>
  <c r="AM25" i="13"/>
  <c r="AM24" i="13"/>
  <c r="AM21" i="13"/>
  <c r="AM19" i="13"/>
  <c r="AM18" i="13"/>
  <c r="AM17" i="13"/>
  <c r="AM16" i="13"/>
  <c r="AM15" i="13"/>
  <c r="AM14" i="13"/>
  <c r="H33" i="34" l="1"/>
  <c r="E33" i="57"/>
  <c r="E33" i="56"/>
  <c r="E33" i="55"/>
  <c r="E33" i="54"/>
  <c r="E33" i="52"/>
  <c r="E33" i="50"/>
  <c r="E33" i="47"/>
  <c r="E34" i="44"/>
  <c r="E34" i="43"/>
  <c r="E34" i="42"/>
  <c r="E34" i="41"/>
  <c r="E34" i="40"/>
  <c r="E33" i="39"/>
  <c r="E34" i="38"/>
  <c r="E33" i="37"/>
  <c r="E33" i="36"/>
  <c r="E34" i="35"/>
  <c r="G33" i="34"/>
  <c r="F33" i="34"/>
  <c r="E33" i="34"/>
  <c r="E33" i="30"/>
  <c r="E33" i="29"/>
  <c r="E33" i="28"/>
  <c r="E33" i="27"/>
  <c r="E33" i="26"/>
  <c r="E33" i="25"/>
  <c r="E33" i="23"/>
</calcChain>
</file>

<file path=xl/sharedStrings.xml><?xml version="1.0" encoding="utf-8"?>
<sst xmlns="http://schemas.openxmlformats.org/spreadsheetml/2006/main" count="2057" uniqueCount="327">
  <si>
    <t>DESCRIPTION DES RUBRIQUES</t>
  </si>
  <si>
    <t xml:space="preserve">Budget </t>
  </si>
  <si>
    <t>Facteurs</t>
  </si>
  <si>
    <t>Tarif D1</t>
  </si>
  <si>
    <t>2013/2014</t>
  </si>
  <si>
    <t>Rabais transitoire</t>
  </si>
  <si>
    <t>303</t>
  </si>
  <si>
    <t>304</t>
  </si>
  <si>
    <t>305</t>
  </si>
  <si>
    <t>406</t>
  </si>
  <si>
    <t>407</t>
  </si>
  <si>
    <t>408</t>
  </si>
  <si>
    <t>409</t>
  </si>
  <si>
    <t>410</t>
  </si>
  <si>
    <t>505</t>
  </si>
  <si>
    <t>506</t>
  </si>
  <si>
    <t>507</t>
  </si>
  <si>
    <t>508</t>
  </si>
  <si>
    <t>509</t>
  </si>
  <si>
    <t>535</t>
  </si>
  <si>
    <t>536</t>
  </si>
  <si>
    <t>537</t>
  </si>
  <si>
    <t>538</t>
  </si>
  <si>
    <t>(R-3837-2013)</t>
  </si>
  <si>
    <t>Total D1</t>
  </si>
  <si>
    <t>Total D3</t>
  </si>
  <si>
    <t>Total D4</t>
  </si>
  <si>
    <t>COÛTS DE DISTRIBUTION</t>
  </si>
  <si>
    <t>FB08</t>
  </si>
  <si>
    <t>CONDPRIN</t>
  </si>
  <si>
    <t>FS21</t>
  </si>
  <si>
    <t>FS22</t>
  </si>
  <si>
    <t>FS28</t>
  </si>
  <si>
    <t>FS27</t>
  </si>
  <si>
    <t xml:space="preserve">Crédit et recouvrement </t>
  </si>
  <si>
    <t>FS26</t>
  </si>
  <si>
    <t>BASETARD</t>
  </si>
  <si>
    <t>EXPLOITD</t>
  </si>
  <si>
    <t>TOTAL DÉPENSES D'EXPLOITATION</t>
  </si>
  <si>
    <t>FRAIS DE DISTRIBUTION</t>
  </si>
  <si>
    <t>Gaz perdu dans le réseau</t>
  </si>
  <si>
    <t>FB01D</t>
  </si>
  <si>
    <t>Postes de livraison, service de transport gazier</t>
  </si>
  <si>
    <t xml:space="preserve">Mercaptan et autres </t>
  </si>
  <si>
    <t>FB01D'</t>
  </si>
  <si>
    <t>Ammortissement frais reportés</t>
  </si>
  <si>
    <t>FB07D</t>
  </si>
  <si>
    <t>Transmission / Compression Biogaz</t>
  </si>
  <si>
    <t>Biogaz</t>
  </si>
  <si>
    <t>TOTAL FRAIS DE DISTRIBUTION</t>
  </si>
  <si>
    <t>PLAN GLOBAL D'EFFICACITÉ ÉNERGÉTIQUE</t>
  </si>
  <si>
    <t>PGEE</t>
  </si>
  <si>
    <t>FONDS D'EFFICACITÉ ÉNERGÉTIQUE</t>
  </si>
  <si>
    <t>FONDS VERT</t>
  </si>
  <si>
    <t>FB01FV</t>
  </si>
  <si>
    <t>DÉPENSES D'AMORTISSEMENT</t>
  </si>
  <si>
    <t>Réseau de distribution</t>
  </si>
  <si>
    <t>Contributions</t>
  </si>
  <si>
    <t>Conduites principales</t>
  </si>
  <si>
    <t>Terrains et servitudes</t>
  </si>
  <si>
    <t>Partie civile des postes</t>
  </si>
  <si>
    <t>Postes de livraison et détente (équip. régulation)</t>
  </si>
  <si>
    <t>Branchements et déviations</t>
  </si>
  <si>
    <t>Compteurs et régulateurs</t>
  </si>
  <si>
    <t>Installations générales</t>
  </si>
  <si>
    <t>TOTAL DÉPENSES D'AMORTISSEMENT</t>
  </si>
  <si>
    <t>DÉPENSES D'AMORTISSEMENT DES FRAIS REPORTÉS</t>
  </si>
  <si>
    <t>Frais reportés</t>
  </si>
  <si>
    <t>Provision auto-assurance</t>
  </si>
  <si>
    <t>Développement informatique - amort.</t>
  </si>
  <si>
    <t>Récuperation compte stabilisation</t>
  </si>
  <si>
    <t>TEMPER-A</t>
  </si>
  <si>
    <t>Brevet CTGN</t>
  </si>
  <si>
    <t>Nivellement gaz perdu</t>
  </si>
  <si>
    <t>Cotisation impôts</t>
  </si>
  <si>
    <t>Programmes de subvention</t>
  </si>
  <si>
    <t>Subvention - P.R.C.</t>
  </si>
  <si>
    <t>PRCA</t>
  </si>
  <si>
    <t>Subvention - P.A.I.R.E.</t>
  </si>
  <si>
    <t>PAIRE</t>
  </si>
  <si>
    <t>Plan global d'efficacité énergétique</t>
  </si>
  <si>
    <t>PGEE-FR</t>
  </si>
  <si>
    <t>Actifs intangibles</t>
  </si>
  <si>
    <t>Frais 1er établissement</t>
  </si>
  <si>
    <t>Divers</t>
  </si>
  <si>
    <t>Indemnités de départ</t>
  </si>
  <si>
    <t xml:space="preserve">Frais des intervenants </t>
  </si>
  <si>
    <t>FS31</t>
  </si>
  <si>
    <t>Redevances à la Régie</t>
  </si>
  <si>
    <t>Trop-perçu 2012</t>
  </si>
  <si>
    <t>Gain/Perte sur disposition d'actifs</t>
  </si>
  <si>
    <t>Vacances à payer</t>
  </si>
  <si>
    <t>FEÉ</t>
  </si>
  <si>
    <t>FEE-FR</t>
  </si>
  <si>
    <t>Fonds vert</t>
  </si>
  <si>
    <t xml:space="preserve">PGEE -INCITATIFS </t>
  </si>
  <si>
    <t xml:space="preserve">AEE </t>
  </si>
  <si>
    <t>AEE-FR</t>
  </si>
  <si>
    <t>TOTAL DÉPENSES D'AMORTISSEMENT DES FRAIS REPORTÉS</t>
  </si>
  <si>
    <t>TAXES ET REDEVANCE</t>
  </si>
  <si>
    <t>Taxes divers</t>
  </si>
  <si>
    <t>Taxe sur le réseau</t>
  </si>
  <si>
    <t xml:space="preserve">Taxe sur le capital </t>
  </si>
  <si>
    <t>Taxes foncières</t>
  </si>
  <si>
    <t>Réseau de transmission</t>
  </si>
  <si>
    <t>Places d'affaires</t>
  </si>
  <si>
    <t>Redevance à la régie</t>
  </si>
  <si>
    <t>Redevance à la régie bâtiment/énergie</t>
  </si>
  <si>
    <t>Quote-part à l'agence d'efficacité énergétique</t>
  </si>
  <si>
    <t>TOTAL TAXES ET REDEVANCE</t>
  </si>
  <si>
    <t>IMPÔT SUR LE REVENU RELIÉ AU RENDEMENT</t>
  </si>
  <si>
    <t xml:space="preserve">Impôt sur le revenu </t>
  </si>
  <si>
    <t>Impôt relié au partage du gain de productivité</t>
  </si>
  <si>
    <t>TOTAL IMPÔT SUR LE REVENU RELIÉ AU RENDEMENT</t>
  </si>
  <si>
    <t>IMPÔT SUR LE REVENU NON RELIÉ AU RENDEMENT</t>
  </si>
  <si>
    <t>Impôt sur les écarts temporaires et autres</t>
  </si>
  <si>
    <t>TOTAL IMPÔT SUR LE REVENU NON RELIÉ AU RENDEMENT</t>
  </si>
  <si>
    <t>RABAIS À LA CONSOMMATION ET AUTRES</t>
  </si>
  <si>
    <t>Compte d'aide à la substitution d'énergies plus polluantes</t>
  </si>
  <si>
    <t>CASEP</t>
  </si>
  <si>
    <t>Rabais à la consommation</t>
  </si>
  <si>
    <t>PRC</t>
  </si>
  <si>
    <t>TOTAL RABAIS À LA CONSOMMATION ET AUTRES</t>
  </si>
  <si>
    <t>SOUS-TOTAL COÛTS DE DISTRIBUTION</t>
  </si>
  <si>
    <t>RENDEMENT SUR LA BASE DE TARIFICATION</t>
  </si>
  <si>
    <t>TOTAL COÛT DE DISTRIBUTION INCLUANT GNL</t>
  </si>
  <si>
    <t>COÛT GNL</t>
  </si>
  <si>
    <t>TOTAL COÛT DE DISTRIBUTION SANS GNL</t>
  </si>
  <si>
    <t>BASE DE TARIFICATION DISTRIBUTION</t>
  </si>
  <si>
    <t>COÛTS NON AMORTIS</t>
  </si>
  <si>
    <t>Coûts non amortis - autres</t>
  </si>
  <si>
    <t>Récupération compte de stabilisation</t>
  </si>
  <si>
    <t>TEMPER</t>
  </si>
  <si>
    <t>Récupération nivellement gaz perdu</t>
  </si>
  <si>
    <t>Provision auto - assurance</t>
  </si>
  <si>
    <t xml:space="preserve">Développement système informatique </t>
  </si>
  <si>
    <t>Développement système informatique SAP2B</t>
  </si>
  <si>
    <t>Frais d'émission d'obligations</t>
  </si>
  <si>
    <t>Titrisation des C/R</t>
  </si>
  <si>
    <t xml:space="preserve">Cotisation impôt prov / fed </t>
  </si>
  <si>
    <t>Indemnité de départ</t>
  </si>
  <si>
    <t>Brevets CTGN</t>
  </si>
  <si>
    <t>Frais des intervenants</t>
  </si>
  <si>
    <t>Trop-perçu 2011</t>
  </si>
  <si>
    <t>Gain / Perte sur disposition d'actifs 2011</t>
  </si>
  <si>
    <t xml:space="preserve">Récupération écart revenu </t>
  </si>
  <si>
    <t xml:space="preserve">Redevance AEE </t>
  </si>
  <si>
    <t xml:space="preserve">Subvention - P.R.C. - P.R.R.C. 5 ans </t>
  </si>
  <si>
    <t>PRCVN</t>
  </si>
  <si>
    <t xml:space="preserve">Subvention - P.R.C. - P.R.R.C. 10 ans </t>
  </si>
  <si>
    <t xml:space="preserve">Fonds d'efficacité énergétique </t>
  </si>
  <si>
    <t>Équilibre Fonds vert</t>
  </si>
  <si>
    <t>TOTAL COÛTS NON AMORTIS</t>
  </si>
  <si>
    <t>IMMOBILISATIONS</t>
  </si>
  <si>
    <t>Transmission</t>
  </si>
  <si>
    <t>Contribution Transmission</t>
  </si>
  <si>
    <t>Terrains, servitudes, structures</t>
  </si>
  <si>
    <t>Conduites principales et déviation</t>
  </si>
  <si>
    <t>Voies d'accès et autres</t>
  </si>
  <si>
    <t>Entreposage - gaz coussin</t>
  </si>
  <si>
    <t>Terrain, structure et amélioration</t>
  </si>
  <si>
    <t>Équipement et matériel divers</t>
  </si>
  <si>
    <t>Matériel roulant et machinerie</t>
  </si>
  <si>
    <t>Déviation de l'installations générales</t>
  </si>
  <si>
    <t>Contributions - infrastructures</t>
  </si>
  <si>
    <t>Subventions gouvernementales</t>
  </si>
  <si>
    <t>Contributions - construction</t>
  </si>
  <si>
    <t>Contributions - P.E.R.D.</t>
  </si>
  <si>
    <t>Travaux en cours</t>
  </si>
  <si>
    <t>TOTAL IMMOBILISATIONS</t>
  </si>
  <si>
    <t>FONDS DE ROULEMENT</t>
  </si>
  <si>
    <t>Encaisse et matériaux</t>
  </si>
  <si>
    <t xml:space="preserve">Étude lead/lag </t>
  </si>
  <si>
    <t>Étude lead/lag  -Fonds vert</t>
  </si>
  <si>
    <t>Matériaux &amp; approvisionnements</t>
  </si>
  <si>
    <t>TOTAL FONDS DE ROULEMENT</t>
  </si>
  <si>
    <t>AUTO-ASSURANCE</t>
  </si>
  <si>
    <t>TOTAL BASE DE TARIFICATION DISTRIBUTION</t>
  </si>
  <si>
    <t>REVENUS DE DISTRIBUTION</t>
  </si>
  <si>
    <t>DISTRIBUTION</t>
  </si>
  <si>
    <t>AUTRES REVENUS</t>
  </si>
  <si>
    <t>Supplément de recouvrement</t>
  </si>
  <si>
    <t>FS13</t>
  </si>
  <si>
    <t>Raccordement</t>
  </si>
  <si>
    <t>FS15</t>
  </si>
  <si>
    <t xml:space="preserve">Autres </t>
  </si>
  <si>
    <t>TOTAL AUTRES REVENUS</t>
  </si>
  <si>
    <t>TOTAL REVENUS DE DISTRIBUTION</t>
  </si>
  <si>
    <t>Total</t>
  </si>
  <si>
    <t>CAUCPA</t>
  </si>
  <si>
    <t>FS23</t>
  </si>
  <si>
    <t>FS24</t>
  </si>
  <si>
    <t>FS25</t>
  </si>
  <si>
    <t>FS29</t>
  </si>
  <si>
    <t>REVREQ</t>
  </si>
  <si>
    <t>AEE</t>
  </si>
  <si>
    <t>IMMOBILD</t>
  </si>
  <si>
    <t>REVBRUTD</t>
  </si>
  <si>
    <t>REVNETD</t>
  </si>
  <si>
    <t>actuels</t>
  </si>
  <si>
    <t>DÉPENSES D'EXPLOITATION</t>
  </si>
  <si>
    <t>Service aux clients</t>
  </si>
  <si>
    <t xml:space="preserve">Frais de vente et représentation </t>
  </si>
  <si>
    <t xml:space="preserve">Frais de publicité </t>
  </si>
  <si>
    <t xml:space="preserve">Dépenses d'administration </t>
  </si>
  <si>
    <t>Comptabilité des abonnés</t>
  </si>
  <si>
    <t xml:space="preserve">Contrats, appels clients et commandes </t>
  </si>
  <si>
    <t>Relevés de compteurs</t>
  </si>
  <si>
    <t>Facturation des abonnés</t>
  </si>
  <si>
    <t>Provisions - mauvaises créances</t>
  </si>
  <si>
    <t>Autres frais - compt. abon.</t>
  </si>
  <si>
    <t/>
  </si>
  <si>
    <t>Étude d'allocation du coût de service de distribution - Méthodes actuelles</t>
  </si>
  <si>
    <t>0-3 650</t>
  </si>
  <si>
    <t>3 650- 36 500</t>
  </si>
  <si>
    <t>36 500 +</t>
  </si>
  <si>
    <t>TOTAL TAXES ET REDEVANCES</t>
  </si>
  <si>
    <t>RATIOS REVENUS/COÛTS</t>
  </si>
  <si>
    <t>Nombre de clients</t>
  </si>
  <si>
    <t>TOTAL REVENUS DE DISTRIBUTION PAR CLIENT</t>
  </si>
  <si>
    <t>COÛTS DE DISTRIBUTION ET REVENUS DE DISTRIBUTION PAR CLIENT</t>
  </si>
  <si>
    <t xml:space="preserve">ALLOCATION DES COÛTS SELON LES MÉTHODES ACTUELLES (%) </t>
  </si>
  <si>
    <t>NOMBRE DE CLIENTS ET VOLUMES PRÉVUS</t>
  </si>
  <si>
    <t>Proposé versus actuel - effet de l'ensemble des changements proposés sur la part des coûts allouée aux regroupements de clients</t>
  </si>
  <si>
    <t>RUBRIQUES DU COÛT DU SERVICE DE DISTRIBUTION</t>
  </si>
  <si>
    <t>Allocation ($)</t>
  </si>
  <si>
    <t xml:space="preserve"> TAXES ET REDEVANCES</t>
  </si>
  <si>
    <t>Tarif RT</t>
  </si>
  <si>
    <t>D1</t>
  </si>
  <si>
    <t>D3</t>
  </si>
  <si>
    <t>D4</t>
  </si>
  <si>
    <t>D5</t>
  </si>
  <si>
    <t xml:space="preserve">Volumes (103M3) </t>
  </si>
  <si>
    <t>TOTAL REVENUS DE DISTRIBUTION PAR  103M3</t>
  </si>
  <si>
    <t xml:space="preserve">RÉSULTATS DE L'ALLOCATION SELON LES MÉTHODES ACTUELLES </t>
  </si>
  <si>
    <r>
      <t>COÛTS DE DISTRIBUTION ET REVENUS DE DISTRIBUTION PAR 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</si>
  <si>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FB01D - Volumes de ventes annuelles prévues</t>
  </si>
  <si>
    <t>Ligne</t>
  </si>
  <si>
    <t>Tarif</t>
  </si>
  <si>
    <t>Palier</t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</si>
  <si>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</si>
  <si>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</si>
  <si>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</si>
  <si>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</si>
  <si>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</si>
  <si>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</si>
  <si>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</si>
  <si>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</si>
  <si>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[1 095 000+]</t>
  </si>
  <si>
    <t>D1-RT</t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</si>
  <si>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</si>
  <si>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</si>
  <si>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</si>
  <si>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</si>
  <si>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</si>
  <si>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</si>
  <si>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</si>
  <si>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</si>
  <si>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</si>
  <si>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</si>
  <si>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</si>
  <si>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</si>
  <si>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</si>
  <si>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</si>
  <si>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</si>
  <si>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</si>
  <si>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</si>
  <si>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FB01D' - Volumes de ventes annuelles prévues</t>
  </si>
  <si>
    <t>FB01FV - Fonds vert</t>
  </si>
  <si>
    <t>FB07D - Revenus de Distribution prévus au budget</t>
  </si>
  <si>
    <t>FB08 - Nombre de clients prévus</t>
  </si>
  <si>
    <t>FB09CL - Revenu total</t>
  </si>
  <si>
    <t>FB09CL</t>
  </si>
  <si>
    <t>FB10- Revenu total</t>
  </si>
  <si>
    <t>FB10</t>
  </si>
  <si>
    <t>FB11- Nombre de branchements prévus</t>
  </si>
  <si>
    <t>FB11</t>
  </si>
  <si>
    <t xml:space="preserve">FS21- Valeur des branchements </t>
  </si>
  <si>
    <t>FS21- Valeur des compteurs</t>
  </si>
  <si>
    <t>FS26- Mauvaises créances</t>
  </si>
  <si>
    <t>FS27 - Force de ventes</t>
  </si>
  <si>
    <t>FS28 - Frais de publicité</t>
  </si>
  <si>
    <t>FS28 - Frais des intervenants</t>
  </si>
  <si>
    <t>CAU</t>
  </si>
  <si>
    <t xml:space="preserve">CA - Capacité attribuée </t>
  </si>
  <si>
    <t>CA</t>
  </si>
  <si>
    <t>CONDPRIN - Réseau de Distribution et Transmission</t>
  </si>
  <si>
    <t>Note : La répartition entre La Distribution et la transmission est de  98,43% et 1,57% respectivement.</t>
  </si>
  <si>
    <t>EXPLOITD -Dépenses d'exploitation Distribution</t>
  </si>
  <si>
    <t>TEMPER - Nivellement de la température</t>
  </si>
  <si>
    <t>Note : La répartition du compte de nivellement est de 88,96% pour le D1 et de 11,04% pour le DM.</t>
  </si>
  <si>
    <t>TEMPER-A - Nivellement de la température</t>
  </si>
  <si>
    <t>Note : La répartition du compte de nivellement est de 95,74% pour le D1 et de 4,26% pour le DM.</t>
  </si>
  <si>
    <t>BASETARD - Base de tarification Distribution</t>
  </si>
  <si>
    <t>D539</t>
  </si>
  <si>
    <t xml:space="preserve">BIOGAZ </t>
  </si>
  <si>
    <t>PGEÉ - Plan global en efficacité énergétique</t>
  </si>
  <si>
    <t>PGEÉ -Amortissement du Plan global en efficacité énergétique</t>
  </si>
  <si>
    <t>PGEE-fr</t>
  </si>
  <si>
    <t>PRC -Rabais à la consommation</t>
  </si>
  <si>
    <t>PRCA -Rabais à la consommation</t>
  </si>
  <si>
    <t>PRCVN -Programme de rabais à la consommation, valeur nette</t>
  </si>
  <si>
    <t>FEÉ-FR - Fonds en efficacité énergétique</t>
  </si>
  <si>
    <t>CASEP - Substitution d'énergies plus polluantes</t>
  </si>
  <si>
    <t>AEÉ  - Efficacité énergétique</t>
  </si>
  <si>
    <t>AEÉ</t>
  </si>
  <si>
    <t>AEÉ-FR  - Efficacité énergétique</t>
  </si>
  <si>
    <t>FS15 - Revenus de raccordement</t>
  </si>
  <si>
    <t>FS13 - Revenus de pénalités et de chèques sans provision *</t>
  </si>
  <si>
    <t>FB09</t>
  </si>
  <si>
    <t>*Alloué directement d'après FB09</t>
  </si>
  <si>
    <t>FS23- Nombre d'appels</t>
  </si>
  <si>
    <t>FS24- Relèvés de compteurs</t>
  </si>
  <si>
    <t>FS25- Facturation des abonnées</t>
  </si>
  <si>
    <t>FS29- Facturation des abonnées</t>
  </si>
  <si>
    <t>Accès - Capacité</t>
  </si>
  <si>
    <t>CAUPCA</t>
  </si>
  <si>
    <t>CAUPCA - Capacité</t>
  </si>
  <si>
    <t xml:space="preserve">Lead-lag impôt </t>
  </si>
  <si>
    <t xml:space="preserve">Lead/lag - impôt sur le revenu  (rélié à BT) </t>
  </si>
  <si>
    <r>
      <t>Sous total D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B</t>
    </r>
  </si>
  <si>
    <r>
      <t>Total D</t>
    </r>
    <r>
      <rPr>
        <b/>
        <vertAlign val="subscript"/>
        <sz val="10"/>
        <rFont val="Arial"/>
        <family val="2"/>
      </rPr>
      <t>5</t>
    </r>
  </si>
  <si>
    <r>
      <t>Sous total D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A</t>
    </r>
  </si>
  <si>
    <r>
      <t>Tarif D</t>
    </r>
    <r>
      <rPr>
        <b/>
        <vertAlign val="subscript"/>
        <sz val="10"/>
        <rFont val="Arial"/>
        <family val="2"/>
      </rPr>
      <t>5</t>
    </r>
  </si>
  <si>
    <r>
      <t>Tarif D</t>
    </r>
    <r>
      <rPr>
        <b/>
        <vertAlign val="subscript"/>
        <sz val="10"/>
        <rFont val="Arial"/>
        <family val="2"/>
      </rPr>
      <t>4</t>
    </r>
  </si>
  <si>
    <r>
      <t>Tarif D</t>
    </r>
    <r>
      <rPr>
        <b/>
        <vertAlign val="subscript"/>
        <sz val="10"/>
        <rFont val="Arial"/>
        <family val="2"/>
      </rPr>
      <t>3</t>
    </r>
  </si>
  <si>
    <r>
      <t>Tarif D</t>
    </r>
    <r>
      <rPr>
        <b/>
        <vertAlign val="sub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</si>
</sst>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_$"/>
    <numFmt numFmtId="165" formatCode="#,##0_);\(#,##0\)"/>
    <numFmt numFmtId="166" formatCode="#,##0_);[Red]\(#,##0\)"/>
    <numFmt numFmtId="167" formatCode="0.00_);[Red]\(0.00\)"/>
    <numFmt numFmtId="168" formatCode="0_);[Red]\(0\)"/>
    <numFmt numFmtId="169" formatCode="0.0%"/>
    <numFmt numFmtId="170" formatCode="#,##0\ &quot;$&quot;"/>
    <numFmt numFmtId="171" formatCode="0.0000000"/>
    <numFmt numFmtId="172" formatCode="0.0000%"/>
    <numFmt numFmtId="173" formatCode="_ * #,##0_)\ &quot;$&quot;_ ;_ * \(#,##0\)\ &quot;$&quot;_ ;_ * &quot;-&quot;??_)\ &quot;$&quot;_ ;_ @_ "/>
    <numFmt numFmtId="174" formatCode="_ * #,##0_)\ _$_ ;_ * \(#,##0\)\ _$_ ;_ * &quot;-&quot;??_)\ _$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3366FF"/>
      <name val="Arial"/>
      <family val="2"/>
    </font>
    <font>
      <b/>
      <sz val="10"/>
      <color rgb="FF3366FF"/>
      <name val="Arial"/>
      <family val="2"/>
    </font>
    <font>
      <sz val="10"/>
      <name val="Arial"/>
      <family val="2"/>
    </font>
    <font>
      <sz val="10"/>
      <name val="System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System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DCE6F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1" fontId="5" fillId="2" borderId="0" xfId="2" quotePrefix="1" applyNumberFormat="1" applyFont="1" applyFill="1" applyBorder="1" applyAlignment="1">
      <alignment horizontal="left"/>
    </xf>
    <xf numFmtId="1" fontId="8" fillId="2" borderId="0" xfId="2" quotePrefix="1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5" fillId="2" borderId="0" xfId="0" quotePrefix="1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/>
    </xf>
    <xf numFmtId="164" fontId="5" fillId="2" borderId="0" xfId="3" quotePrefix="1" applyNumberFormat="1" applyFont="1" applyFill="1" applyBorder="1" applyAlignment="1">
      <alignment horizontal="center" vertical="center"/>
    </xf>
    <xf numFmtId="164" fontId="5" fillId="3" borderId="0" xfId="3" quotePrefix="1" applyNumberFormat="1" applyFont="1" applyFill="1" applyBorder="1" applyAlignment="1">
      <alignment horizontal="center" vertical="center"/>
    </xf>
    <xf numFmtId="1" fontId="8" fillId="2" borderId="0" xfId="2" applyNumberFormat="1" applyFont="1" applyFill="1" applyBorder="1" applyAlignment="1">
      <alignment horizontal="left" vertical="center"/>
    </xf>
    <xf numFmtId="41" fontId="5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horizontal="center" vertical="center"/>
    </xf>
    <xf numFmtId="3" fontId="5" fillId="2" borderId="0" xfId="2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left" vertical="center"/>
    </xf>
    <xf numFmtId="1" fontId="8" fillId="2" borderId="1" xfId="2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4" xfId="2" applyNumberFormat="1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164" fontId="8" fillId="2" borderId="0" xfId="0" quotePrefix="1" applyNumberFormat="1" applyFont="1" applyFill="1" applyBorder="1" applyAlignment="1">
      <alignment horizontal="center" vertical="center" wrapText="1"/>
    </xf>
    <xf numFmtId="164" fontId="8" fillId="3" borderId="0" xfId="3" quotePrefix="1" applyNumberFormat="1" applyFont="1" applyFill="1" applyBorder="1" applyAlignment="1">
      <alignment horizontal="center" vertical="center"/>
    </xf>
    <xf numFmtId="164" fontId="8" fillId="2" borderId="0" xfId="3" quotePrefix="1" applyNumberFormat="1" applyFont="1" applyFill="1" applyBorder="1" applyAlignment="1">
      <alignment horizontal="center" vertical="center"/>
    </xf>
    <xf numFmtId="164" fontId="8" fillId="3" borderId="0" xfId="3" quotePrefix="1" applyNumberFormat="1" applyFont="1" applyFill="1" applyBorder="1" applyAlignment="1">
      <alignment horizontal="center" vertical="center" wrapText="1"/>
    </xf>
    <xf numFmtId="164" fontId="8" fillId="2" borderId="0" xfId="0" quotePrefix="1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left" vertical="center"/>
    </xf>
    <xf numFmtId="1" fontId="8" fillId="2" borderId="2" xfId="2" applyNumberFormat="1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6" fontId="5" fillId="2" borderId="0" xfId="4" applyNumberFormat="1" applyFont="1" applyFill="1" applyBorder="1" applyAlignment="1" applyProtection="1">
      <alignment horizontal="center" vertical="center"/>
      <protection locked="0"/>
    </xf>
    <xf numFmtId="1" fontId="5" fillId="2" borderId="0" xfId="2" quotePrefix="1" applyNumberFormat="1" applyFont="1" applyFill="1" applyBorder="1" applyAlignment="1">
      <alignment horizontal="left" vertical="center"/>
    </xf>
    <xf numFmtId="1" fontId="5" fillId="2" borderId="0" xfId="2" applyNumberFormat="1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1" fontId="8" fillId="2" borderId="0" xfId="2" quotePrefix="1" applyNumberFormat="1" applyFont="1" applyFill="1" applyBorder="1" applyAlignment="1">
      <alignment horizontal="left" vertical="center"/>
    </xf>
    <xf numFmtId="164" fontId="5" fillId="2" borderId="0" xfId="2" quotePrefix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8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2" borderId="0" xfId="2" quotePrefix="1" applyNumberFormat="1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2" borderId="0" xfId="2" quotePrefix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6" xfId="0" applyBorder="1"/>
    <xf numFmtId="0" fontId="12" fillId="0" borderId="0" xfId="0" applyFont="1"/>
    <xf numFmtId="169" fontId="0" fillId="0" borderId="6" xfId="0" applyNumberFormat="1" applyBorder="1"/>
    <xf numFmtId="4" fontId="0" fillId="0" borderId="6" xfId="0" applyNumberFormat="1" applyBorder="1"/>
    <xf numFmtId="3" fontId="0" fillId="0" borderId="6" xfId="0" applyNumberFormat="1" applyBorder="1"/>
    <xf numFmtId="170" fontId="0" fillId="0" borderId="6" xfId="0" applyNumberFormat="1" applyBorder="1"/>
    <xf numFmtId="0" fontId="12" fillId="0" borderId="6" xfId="0" applyFont="1" applyBorder="1"/>
    <xf numFmtId="0" fontId="0" fillId="0" borderId="0" xfId="0" applyBorder="1"/>
    <xf numFmtId="169" fontId="0" fillId="0" borderId="0" xfId="0" applyNumberFormat="1" applyBorder="1"/>
    <xf numFmtId="169" fontId="0" fillId="0" borderId="6" xfId="0" applyNumberFormat="1" applyBorder="1" applyAlignment="1">
      <alignment horizont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/>
    <xf numFmtId="171" fontId="0" fillId="0" borderId="0" xfId="0" applyNumberFormat="1"/>
    <xf numFmtId="43" fontId="0" fillId="0" borderId="0" xfId="7" applyFont="1"/>
    <xf numFmtId="0" fontId="0" fillId="0" borderId="0" xfId="0" applyAlignment="1"/>
    <xf numFmtId="172" fontId="0" fillId="0" borderId="0" xfId="1" applyNumberFormat="1" applyFont="1"/>
    <xf numFmtId="3" fontId="0" fillId="0" borderId="0" xfId="0" applyNumberFormat="1"/>
    <xf numFmtId="0" fontId="12" fillId="0" borderId="0" xfId="0" applyFont="1" applyAlignment="1">
      <alignment horizontal="center" wrapText="1"/>
    </xf>
    <xf numFmtId="173" fontId="0" fillId="0" borderId="0" xfId="8" applyNumberFormat="1" applyFont="1"/>
    <xf numFmtId="9" fontId="0" fillId="0" borderId="0" xfId="1" applyFont="1" applyAlignment="1">
      <alignment horizontal="center"/>
    </xf>
    <xf numFmtId="9" fontId="12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10" fontId="0" fillId="0" borderId="0" xfId="0" applyNumberFormat="1"/>
    <xf numFmtId="11" fontId="0" fillId="0" borderId="0" xfId="0" applyNumberFormat="1"/>
    <xf numFmtId="10" fontId="5" fillId="0" borderId="0" xfId="1" quotePrefix="1" applyNumberFormat="1" applyFont="1" applyAlignment="1">
      <alignment horizontal="center"/>
    </xf>
    <xf numFmtId="0" fontId="5" fillId="0" borderId="0" xfId="0" applyFont="1" applyFill="1" applyBorder="1"/>
    <xf numFmtId="172" fontId="0" fillId="0" borderId="0" xfId="7" applyNumberFormat="1" applyFont="1"/>
    <xf numFmtId="174" fontId="0" fillId="0" borderId="0" xfId="7" applyNumberFormat="1" applyFont="1"/>
    <xf numFmtId="9" fontId="12" fillId="0" borderId="0" xfId="1" applyNumberFormat="1" applyFont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9">
    <cellStyle name="Milliers" xfId="7" builtinId="3"/>
    <cellStyle name="Monétaire" xfId="8" builtinId="4"/>
    <cellStyle name="Normal" xfId="0" builtinId="0"/>
    <cellStyle name="Normal 2 10" xfId="3"/>
    <cellStyle name="Normal 26" xfId="6"/>
    <cellStyle name="Normal 32" xfId="5"/>
    <cellStyle name="Normal_Alloccou" xfId="2"/>
    <cellStyle name="Normal_somm_tarif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63"/>
  <sheetViews>
    <sheetView tabSelected="1" view="pageBreakPreview" zoomScale="85" zoomScaleNormal="40" zoomScaleSheetLayoutView="85" workbookViewId="0">
      <selection activeCell="E206" sqref="E206"/>
    </sheetView>
  </sheetViews>
  <sheetFormatPr baseColWidth="10" defaultRowHeight="12.75" x14ac:dyDescent="0.25"/>
  <cols>
    <col min="1" max="1" width="5.28515625" style="20" customWidth="1"/>
    <col min="2" max="2" width="10.7109375" style="20" customWidth="1"/>
    <col min="3" max="3" width="6.28515625" style="20" customWidth="1"/>
    <col min="4" max="4" width="4.140625" style="20" customWidth="1"/>
    <col min="5" max="5" width="60.140625" style="20" customWidth="1"/>
    <col min="6" max="6" width="18.5703125" style="36" customWidth="1"/>
    <col min="7" max="7" width="16.85546875" style="9" customWidth="1"/>
    <col min="8" max="8" width="18.28515625" style="36" customWidth="1"/>
    <col min="9" max="9" width="16.85546875" style="36" customWidth="1"/>
    <col min="10" max="10" width="18.85546875" style="36" customWidth="1"/>
    <col min="11" max="11" width="17.42578125" style="36" customWidth="1"/>
    <col min="12" max="12" width="19" style="36" customWidth="1"/>
    <col min="13" max="14" width="15.7109375" style="36" customWidth="1"/>
    <col min="15" max="15" width="15.42578125" style="36" customWidth="1"/>
    <col min="16" max="16" width="14.42578125" style="36" customWidth="1"/>
    <col min="17" max="17" width="15.5703125" style="36" customWidth="1"/>
    <col min="18" max="18" width="16.28515625" style="36" bestFit="1" customWidth="1"/>
    <col min="19" max="20" width="13.140625" style="36" customWidth="1"/>
    <col min="21" max="21" width="14" style="36" customWidth="1"/>
    <col min="22" max="22" width="15.85546875" style="36" customWidth="1"/>
    <col min="23" max="23" width="13.85546875" style="36" customWidth="1"/>
    <col min="24" max="24" width="16.7109375" style="36" customWidth="1"/>
    <col min="25" max="25" width="15.85546875" style="36" customWidth="1"/>
    <col min="26" max="26" width="16.85546875" style="36" customWidth="1"/>
    <col min="27" max="27" width="17.7109375" style="36" customWidth="1"/>
    <col min="28" max="28" width="19.28515625" style="36" customWidth="1"/>
    <col min="29" max="29" width="13.28515625" style="36" customWidth="1"/>
    <col min="30" max="30" width="13.7109375" style="36" customWidth="1"/>
    <col min="31" max="31" width="14.85546875" style="36" customWidth="1"/>
    <col min="32" max="33" width="14" style="36" customWidth="1"/>
    <col min="34" max="34" width="18.5703125" style="36" customWidth="1"/>
    <col min="35" max="35" width="13.5703125" style="36" customWidth="1"/>
    <col min="36" max="36" width="13.42578125" style="36" customWidth="1"/>
    <col min="37" max="37" width="13.7109375" style="36" customWidth="1"/>
    <col min="38" max="38" width="11.42578125" style="36"/>
    <col min="39" max="40" width="17.42578125" style="36" customWidth="1"/>
    <col min="41" max="42" width="15.85546875" style="9" bestFit="1" customWidth="1"/>
    <col min="43" max="43" width="11.42578125" style="9"/>
    <col min="44" max="44" width="14" style="36" customWidth="1"/>
    <col min="45" max="45" width="11.42578125" style="36"/>
    <col min="46" max="46" width="11.42578125" style="63"/>
    <col min="47" max="16384" width="11.42578125" style="9"/>
  </cols>
  <sheetData>
    <row r="1" spans="1:148" ht="15.75" x14ac:dyDescent="0.25">
      <c r="A1" s="3"/>
      <c r="B1" s="3"/>
      <c r="C1" s="3"/>
      <c r="D1" s="4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/>
      <c r="AP1" s="8"/>
      <c r="AQ1" s="8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</row>
    <row r="2" spans="1:148" ht="13.5" thickBot="1" x14ac:dyDescent="0.3">
      <c r="A2" s="10"/>
      <c r="B2" s="10"/>
      <c r="C2" s="11"/>
      <c r="D2" s="12"/>
      <c r="E2" s="12"/>
      <c r="F2" s="7"/>
      <c r="G2" s="1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  <c r="AQ2" s="8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</row>
    <row r="3" spans="1:148" s="63" customFormat="1" x14ac:dyDescent="0.25">
      <c r="A3" s="14"/>
      <c r="B3" s="14"/>
      <c r="C3" s="14"/>
      <c r="D3" s="15"/>
      <c r="E3" s="15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8"/>
      <c r="AP3" s="1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</row>
    <row r="4" spans="1:148" s="63" customFormat="1" ht="18" x14ac:dyDescent="0.25">
      <c r="A4" s="19" t="s">
        <v>212</v>
      </c>
      <c r="B4" s="110"/>
      <c r="C4" s="19"/>
      <c r="D4" s="19"/>
      <c r="E4" s="19"/>
      <c r="F4" s="21"/>
      <c r="G4" s="1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</row>
    <row r="5" spans="1:148" s="63" customFormat="1" ht="15.75" x14ac:dyDescent="0.25">
      <c r="A5" s="22"/>
      <c r="B5" s="22"/>
      <c r="C5" s="22"/>
      <c r="D5" s="23"/>
      <c r="E5" s="23"/>
      <c r="F5" s="7"/>
      <c r="G5" s="13"/>
      <c r="H5" s="7"/>
      <c r="I5" s="24"/>
      <c r="J5" s="25"/>
      <c r="K5" s="24"/>
      <c r="L5" s="25"/>
      <c r="M5" s="24"/>
      <c r="N5" s="25"/>
      <c r="O5" s="24"/>
      <c r="P5" s="25"/>
      <c r="Q5" s="2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13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</row>
    <row r="6" spans="1:148" s="63" customFormat="1" ht="13.5" thickBot="1" x14ac:dyDescent="0.3">
      <c r="A6" s="26"/>
      <c r="B6" s="26"/>
      <c r="C6" s="26"/>
      <c r="D6" s="27"/>
      <c r="E6" s="27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13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</row>
    <row r="7" spans="1:148" s="63" customFormat="1" ht="17.25" customHeight="1" x14ac:dyDescent="0.25">
      <c r="A7" s="31" t="s">
        <v>0</v>
      </c>
      <c r="B7" s="32"/>
      <c r="C7" s="32"/>
      <c r="D7" s="15"/>
      <c r="E7" s="15"/>
      <c r="F7" s="33" t="s">
        <v>1</v>
      </c>
      <c r="G7" s="34" t="s">
        <v>2</v>
      </c>
      <c r="H7" s="35" t="s">
        <v>326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37" t="s">
        <v>325</v>
      </c>
      <c r="T7" s="16"/>
      <c r="U7" s="16"/>
      <c r="V7" s="16"/>
      <c r="W7" s="37" t="s">
        <v>324</v>
      </c>
      <c r="X7" s="16"/>
      <c r="Y7" s="16"/>
      <c r="Z7" s="16"/>
      <c r="AA7" s="16"/>
      <c r="AB7" s="16"/>
      <c r="AC7" s="37" t="s">
        <v>323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38"/>
      <c r="CM7" s="38"/>
      <c r="CN7" s="38"/>
      <c r="CO7" s="38"/>
      <c r="CP7" s="38"/>
      <c r="CQ7" s="38"/>
      <c r="CR7" s="38"/>
      <c r="CS7" s="3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</row>
    <row r="8" spans="1:148" s="63" customFormat="1" ht="30" customHeight="1" x14ac:dyDescent="0.25">
      <c r="A8" s="39"/>
      <c r="B8" s="26"/>
      <c r="C8" s="26"/>
      <c r="D8" s="40"/>
      <c r="E8" s="40"/>
      <c r="F8" s="41" t="s">
        <v>4</v>
      </c>
      <c r="G8" s="38" t="s">
        <v>199</v>
      </c>
      <c r="H8" s="42">
        <v>365</v>
      </c>
      <c r="I8" s="43">
        <v>1095</v>
      </c>
      <c r="J8" s="42">
        <v>3650</v>
      </c>
      <c r="K8" s="43">
        <v>10950</v>
      </c>
      <c r="L8" s="42">
        <v>36500</v>
      </c>
      <c r="M8" s="43">
        <v>109500</v>
      </c>
      <c r="N8" s="42">
        <v>365000</v>
      </c>
      <c r="O8" s="43">
        <v>1095000</v>
      </c>
      <c r="P8" s="42">
        <v>3650000</v>
      </c>
      <c r="Q8" s="44" t="s">
        <v>5</v>
      </c>
      <c r="R8" s="35" t="s">
        <v>24</v>
      </c>
      <c r="S8" s="45" t="s">
        <v>6</v>
      </c>
      <c r="T8" s="45" t="s">
        <v>7</v>
      </c>
      <c r="U8" s="45" t="s">
        <v>8</v>
      </c>
      <c r="V8" s="46" t="s">
        <v>25</v>
      </c>
      <c r="W8" s="45" t="s">
        <v>9</v>
      </c>
      <c r="X8" s="45" t="s">
        <v>10</v>
      </c>
      <c r="Y8" s="45" t="s">
        <v>11</v>
      </c>
      <c r="Z8" s="45" t="s">
        <v>12</v>
      </c>
      <c r="AA8" s="45" t="s">
        <v>13</v>
      </c>
      <c r="AB8" s="46" t="s">
        <v>26</v>
      </c>
      <c r="AC8" s="45" t="s">
        <v>14</v>
      </c>
      <c r="AD8" s="45" t="s">
        <v>15</v>
      </c>
      <c r="AE8" s="45" t="s">
        <v>16</v>
      </c>
      <c r="AF8" s="45" t="s">
        <v>17</v>
      </c>
      <c r="AG8" s="45" t="s">
        <v>18</v>
      </c>
      <c r="AH8" s="41" t="s">
        <v>322</v>
      </c>
      <c r="AI8" s="45" t="s">
        <v>19</v>
      </c>
      <c r="AJ8" s="45" t="s">
        <v>20</v>
      </c>
      <c r="AK8" s="45" t="s">
        <v>21</v>
      </c>
      <c r="AL8" s="45" t="s">
        <v>22</v>
      </c>
      <c r="AM8" s="41" t="s">
        <v>320</v>
      </c>
      <c r="AN8" s="46" t="s">
        <v>321</v>
      </c>
      <c r="AO8" s="8"/>
      <c r="AP8" s="8"/>
      <c r="AQ8" s="38"/>
      <c r="AR8" s="45"/>
      <c r="AS8" s="45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8"/>
      <c r="CL8" s="38"/>
      <c r="CM8" s="38"/>
      <c r="CN8" s="38"/>
      <c r="CO8" s="38"/>
      <c r="CP8" s="38"/>
      <c r="CQ8" s="38"/>
      <c r="CR8" s="38"/>
      <c r="CS8" s="38"/>
      <c r="CT8" s="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63" customFormat="1" ht="13.5" thickBot="1" x14ac:dyDescent="0.3">
      <c r="A9" s="47"/>
      <c r="B9" s="48"/>
      <c r="C9" s="48"/>
      <c r="D9" s="49"/>
      <c r="E9" s="49"/>
      <c r="F9" s="50" t="s">
        <v>23</v>
      </c>
      <c r="G9" s="5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8"/>
      <c r="AP9" s="8"/>
      <c r="AQ9" s="8"/>
      <c r="AR9" s="7"/>
      <c r="AS9" s="7"/>
      <c r="AT9" s="8"/>
      <c r="AU9" s="8"/>
      <c r="AV9" s="8"/>
      <c r="AW9" s="8"/>
      <c r="AX9" s="8"/>
      <c r="AY9" s="3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52"/>
      <c r="CM9" s="52"/>
      <c r="CN9" s="52"/>
      <c r="CO9" s="52"/>
      <c r="CP9" s="52"/>
      <c r="CQ9" s="52"/>
      <c r="CR9" s="52"/>
      <c r="CS9" s="52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52"/>
      <c r="EH9" s="52"/>
      <c r="EI9" s="52"/>
      <c r="EJ9" s="52"/>
      <c r="EK9" s="52"/>
      <c r="EL9" s="52"/>
      <c r="EM9" s="52"/>
      <c r="EN9" s="52"/>
      <c r="EO9" s="38"/>
      <c r="EP9" s="38"/>
      <c r="EQ9" s="38"/>
      <c r="ER9" s="38"/>
    </row>
    <row r="10" spans="1:148" s="63" customFormat="1" x14ac:dyDescent="0.25">
      <c r="A10" s="53"/>
      <c r="B10" s="53"/>
      <c r="C10" s="53"/>
      <c r="D10" s="54"/>
      <c r="E10" s="54"/>
      <c r="F10" s="28"/>
      <c r="G10" s="2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55"/>
      <c r="AP10" s="55"/>
      <c r="AQ10" s="55"/>
      <c r="AR10" s="7"/>
      <c r="AS10" s="7"/>
      <c r="AT10" s="55"/>
      <c r="AU10" s="55"/>
      <c r="AV10" s="55"/>
      <c r="AW10" s="55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8"/>
      <c r="EG10" s="56"/>
      <c r="EH10" s="56"/>
      <c r="EI10" s="56"/>
      <c r="EJ10" s="56"/>
      <c r="EK10" s="56"/>
      <c r="EL10" s="56"/>
      <c r="EM10" s="56"/>
      <c r="EN10" s="8"/>
      <c r="EO10" s="8"/>
      <c r="EP10" s="8"/>
      <c r="EQ10" s="8"/>
      <c r="ER10" s="8"/>
    </row>
    <row r="11" spans="1:148" s="63" customFormat="1" x14ac:dyDescent="0.2">
      <c r="A11" s="1">
        <v>1</v>
      </c>
      <c r="B11" s="57" t="s">
        <v>27</v>
      </c>
      <c r="C11" s="53"/>
      <c r="D11" s="53"/>
      <c r="E11" s="53"/>
      <c r="F11" s="58"/>
      <c r="G11" s="7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9"/>
      <c r="AE11" s="59"/>
      <c r="AF11" s="59"/>
      <c r="AG11" s="59"/>
      <c r="AH11" s="59"/>
      <c r="AI11" s="59"/>
      <c r="AJ11" s="59"/>
      <c r="AK11" s="7"/>
      <c r="AL11" s="7"/>
      <c r="AM11" s="7"/>
      <c r="AN11" s="7"/>
      <c r="AO11" s="55"/>
      <c r="AP11" s="55"/>
      <c r="AQ11" s="55"/>
      <c r="AR11" s="59"/>
      <c r="AS11" s="7"/>
      <c r="AT11" s="55"/>
      <c r="AU11" s="55"/>
      <c r="AV11" s="55"/>
      <c r="AW11" s="55"/>
      <c r="AX11" s="55"/>
      <c r="AY11" s="38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8"/>
      <c r="CL11" s="13"/>
      <c r="CM11" s="13"/>
      <c r="CN11" s="13"/>
      <c r="CO11" s="13"/>
      <c r="CP11" s="13"/>
      <c r="CQ11" s="13"/>
      <c r="CR11" s="13"/>
      <c r="CS11" s="13"/>
      <c r="CT11" s="8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8"/>
      <c r="EG11" s="56"/>
      <c r="EH11" s="56"/>
      <c r="EI11" s="56"/>
      <c r="EJ11" s="56"/>
      <c r="EK11" s="56"/>
      <c r="EL11" s="56"/>
      <c r="EM11" s="56"/>
      <c r="EN11" s="56"/>
      <c r="EO11" s="8"/>
      <c r="EP11" s="8"/>
      <c r="EQ11" s="8"/>
      <c r="ER11" s="8"/>
    </row>
    <row r="12" spans="1:148" s="63" customFormat="1" x14ac:dyDescent="0.2">
      <c r="A12" s="1"/>
      <c r="B12" s="53"/>
      <c r="C12" s="53"/>
      <c r="D12" s="53"/>
      <c r="E12" s="53"/>
      <c r="F12" s="58"/>
      <c r="G12" s="8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59"/>
      <c r="AK12" s="7"/>
      <c r="AL12" s="7"/>
      <c r="AM12" s="7"/>
      <c r="AN12" s="7"/>
      <c r="AO12" s="55"/>
      <c r="AP12" s="55"/>
      <c r="AQ12" s="55"/>
      <c r="AR12" s="7"/>
      <c r="AS12" s="7"/>
      <c r="AT12" s="55"/>
      <c r="AU12" s="55"/>
      <c r="AV12" s="55"/>
      <c r="AW12" s="55"/>
      <c r="AX12" s="55"/>
      <c r="AY12" s="38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8"/>
      <c r="CL12" s="13"/>
      <c r="CM12" s="13"/>
      <c r="CN12" s="13"/>
      <c r="CO12" s="13"/>
      <c r="CP12" s="13"/>
      <c r="CQ12" s="13"/>
      <c r="CR12" s="13"/>
      <c r="CS12" s="13"/>
      <c r="CT12" s="8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8"/>
      <c r="EG12" s="56"/>
      <c r="EH12" s="56"/>
      <c r="EI12" s="56"/>
      <c r="EJ12" s="56"/>
      <c r="EK12" s="56"/>
      <c r="EL12" s="56"/>
      <c r="EM12" s="56"/>
      <c r="EN12" s="56"/>
      <c r="EO12" s="8"/>
      <c r="EP12" s="8"/>
      <c r="EQ12" s="8"/>
      <c r="ER12" s="8"/>
    </row>
    <row r="13" spans="1:148" s="63" customFormat="1" x14ac:dyDescent="0.2">
      <c r="A13" s="1">
        <v>2</v>
      </c>
      <c r="B13" s="53"/>
      <c r="C13" s="53" t="s">
        <v>200</v>
      </c>
      <c r="D13" s="53"/>
      <c r="E13" s="53"/>
      <c r="F13" s="58"/>
      <c r="G13" s="8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55"/>
      <c r="AP13" s="55"/>
      <c r="AQ13" s="55"/>
      <c r="AR13" s="7"/>
      <c r="AS13" s="7"/>
      <c r="AT13" s="55"/>
      <c r="AU13" s="55"/>
      <c r="AV13" s="55"/>
      <c r="AW13" s="55"/>
      <c r="AX13" s="55"/>
      <c r="AY13" s="38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8"/>
      <c r="CL13" s="13"/>
      <c r="CM13" s="13"/>
      <c r="CN13" s="13"/>
      <c r="CO13" s="13"/>
      <c r="CP13" s="13"/>
      <c r="CQ13" s="13"/>
      <c r="CR13" s="13"/>
      <c r="CS13" s="13"/>
      <c r="CT13" s="8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8"/>
      <c r="EG13" s="56"/>
      <c r="EH13" s="56"/>
      <c r="EI13" s="56"/>
      <c r="EJ13" s="56"/>
      <c r="EK13" s="56"/>
      <c r="EL13" s="56"/>
      <c r="EM13" s="56"/>
      <c r="EN13" s="56"/>
      <c r="EO13" s="8"/>
      <c r="EP13" s="8"/>
      <c r="EQ13" s="8"/>
      <c r="ER13" s="8"/>
    </row>
    <row r="14" spans="1:148" s="63" customFormat="1" x14ac:dyDescent="0.2">
      <c r="A14" s="1">
        <v>3</v>
      </c>
      <c r="B14" s="53"/>
      <c r="C14" s="53"/>
      <c r="D14" s="53" t="s">
        <v>58</v>
      </c>
      <c r="E14" s="53"/>
      <c r="F14" s="58">
        <v>25734203.767000001</v>
      </c>
      <c r="G14" s="80" t="s">
        <v>29</v>
      </c>
      <c r="H14" s="7">
        <v>2273875.4614369837</v>
      </c>
      <c r="I14" s="7">
        <v>2040419.049128846</v>
      </c>
      <c r="J14" s="7">
        <v>5822578.4627405806</v>
      </c>
      <c r="K14" s="7">
        <v>2560286.3304602574</v>
      </c>
      <c r="L14" s="7">
        <v>2371130.7230548402</v>
      </c>
      <c r="M14" s="7">
        <v>2061555.7982028762</v>
      </c>
      <c r="N14" s="7">
        <v>931848.21983703051</v>
      </c>
      <c r="O14" s="7">
        <v>380467.51803529134</v>
      </c>
      <c r="P14" s="7">
        <v>240942.4578451041</v>
      </c>
      <c r="Q14" s="7">
        <v>1016792.7043241477</v>
      </c>
      <c r="R14" s="7">
        <v>19699896.725065961</v>
      </c>
      <c r="S14" s="7">
        <v>20959.015601929226</v>
      </c>
      <c r="T14" s="7">
        <v>55991.44383017801</v>
      </c>
      <c r="U14" s="7">
        <v>81743.78658764236</v>
      </c>
      <c r="V14" s="7">
        <v>158694.24601974961</v>
      </c>
      <c r="W14" s="7">
        <v>437683.81213987415</v>
      </c>
      <c r="X14" s="7">
        <v>954728.28616188117</v>
      </c>
      <c r="Y14" s="7">
        <v>690540.92107190995</v>
      </c>
      <c r="Z14" s="7">
        <v>780254.26374976302</v>
      </c>
      <c r="AA14" s="7">
        <v>2475861.2805175786</v>
      </c>
      <c r="AB14" s="7">
        <v>5339068.5636410061</v>
      </c>
      <c r="AC14" s="7">
        <v>87805.326943272376</v>
      </c>
      <c r="AD14" s="7">
        <v>63959.972627636846</v>
      </c>
      <c r="AE14" s="7">
        <v>126141.08995257397</v>
      </c>
      <c r="AF14" s="7">
        <v>38314.24513891583</v>
      </c>
      <c r="AG14" s="7">
        <v>93556.231978012423</v>
      </c>
      <c r="AH14" s="7">
        <f>SUM(AC14:AG14)</f>
        <v>409776.86664041149</v>
      </c>
      <c r="AI14" s="7">
        <v>36058.866152826668</v>
      </c>
      <c r="AJ14" s="7">
        <v>51139.491399820865</v>
      </c>
      <c r="AK14" s="7">
        <v>38362.351432156458</v>
      </c>
      <c r="AL14" s="7">
        <v>1206.6566480707781</v>
      </c>
      <c r="AM14" s="7">
        <f>SUM(AI14:AL14)</f>
        <v>126767.36563287477</v>
      </c>
      <c r="AN14" s="7">
        <v>536544.23227328621</v>
      </c>
      <c r="AO14" s="55"/>
      <c r="AP14" s="55"/>
      <c r="AQ14" s="60"/>
      <c r="AR14" s="7"/>
      <c r="AS14" s="7"/>
      <c r="AT14" s="60"/>
      <c r="AU14" s="60"/>
      <c r="AV14" s="60"/>
      <c r="AW14" s="60"/>
      <c r="AX14" s="60"/>
      <c r="AY14" s="38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8"/>
      <c r="CL14" s="61"/>
      <c r="CM14" s="61"/>
      <c r="CN14" s="61"/>
      <c r="CO14" s="61"/>
      <c r="CP14" s="61"/>
      <c r="CQ14" s="61"/>
      <c r="CR14" s="61"/>
      <c r="CS14" s="61"/>
      <c r="CT14" s="8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8"/>
      <c r="EG14" s="62"/>
      <c r="EH14" s="62"/>
      <c r="EI14" s="62"/>
      <c r="EJ14" s="62"/>
      <c r="EK14" s="62"/>
      <c r="EL14" s="62"/>
      <c r="EM14" s="62"/>
      <c r="EN14" s="62"/>
      <c r="EO14" s="8"/>
      <c r="EP14" s="8"/>
      <c r="EQ14" s="8"/>
      <c r="ER14" s="8"/>
    </row>
    <row r="15" spans="1:148" s="63" customFormat="1" x14ac:dyDescent="0.2">
      <c r="A15" s="1">
        <v>4</v>
      </c>
      <c r="B15" s="53"/>
      <c r="C15" s="53"/>
      <c r="D15" s="53" t="s">
        <v>62</v>
      </c>
      <c r="E15" s="53"/>
      <c r="F15" s="58">
        <v>9828038.0130000003</v>
      </c>
      <c r="G15" s="80" t="s">
        <v>30</v>
      </c>
      <c r="H15" s="7">
        <v>528076.93260127201</v>
      </c>
      <c r="I15" s="7">
        <v>618443.38723082712</v>
      </c>
      <c r="J15" s="7">
        <v>2890519.8007610468</v>
      </c>
      <c r="K15" s="7">
        <v>1787828.0395886176</v>
      </c>
      <c r="L15" s="7">
        <v>1719900.1087591075</v>
      </c>
      <c r="M15" s="7">
        <v>1075855.1289427364</v>
      </c>
      <c r="N15" s="7">
        <v>378985.87510666787</v>
      </c>
      <c r="O15" s="7">
        <v>95266.020246283588</v>
      </c>
      <c r="P15" s="7">
        <v>39499.564627063628</v>
      </c>
      <c r="Q15" s="7">
        <v>345836.17043564434</v>
      </c>
      <c r="R15" s="7">
        <v>9480211.0282992702</v>
      </c>
      <c r="S15" s="7">
        <v>27589.506885756007</v>
      </c>
      <c r="T15" s="7">
        <v>29758.32293840497</v>
      </c>
      <c r="U15" s="7">
        <v>32164.13275407959</v>
      </c>
      <c r="V15" s="7">
        <v>89511.962578240564</v>
      </c>
      <c r="W15" s="7">
        <v>41645.205153998526</v>
      </c>
      <c r="X15" s="7">
        <v>68130.816770911217</v>
      </c>
      <c r="Y15" s="7">
        <v>30702.013444911801</v>
      </c>
      <c r="Z15" s="7">
        <v>24039.167616487146</v>
      </c>
      <c r="AA15" s="7">
        <v>21948.601036393706</v>
      </c>
      <c r="AB15" s="7">
        <v>186465.80402270236</v>
      </c>
      <c r="AC15" s="7">
        <v>34078.425150643423</v>
      </c>
      <c r="AD15" s="7">
        <v>8196.9648711656937</v>
      </c>
      <c r="AE15" s="7">
        <v>6260.7134773024309</v>
      </c>
      <c r="AF15" s="7">
        <v>0</v>
      </c>
      <c r="AG15" s="7">
        <v>0</v>
      </c>
      <c r="AH15" s="7">
        <f t="shared" ref="AH15:AH19" si="0">SUM(AC15:AG15)</f>
        <v>48536.103499111545</v>
      </c>
      <c r="AI15" s="7">
        <v>18147.985009544209</v>
      </c>
      <c r="AJ15" s="7">
        <v>4097.2874083599163</v>
      </c>
      <c r="AK15" s="7">
        <v>1067.8421827765183</v>
      </c>
      <c r="AL15" s="7">
        <v>0</v>
      </c>
      <c r="AM15" s="7">
        <f>SUM(AI15:AL15)</f>
        <v>23313.114600680645</v>
      </c>
      <c r="AN15" s="7">
        <v>71849.218099792197</v>
      </c>
      <c r="AO15" s="55"/>
      <c r="AP15" s="55"/>
      <c r="AR15" s="7"/>
      <c r="AS15" s="7"/>
    </row>
    <row r="16" spans="1:148" s="63" customFormat="1" x14ac:dyDescent="0.2">
      <c r="A16" s="1">
        <v>5</v>
      </c>
      <c r="B16" s="53"/>
      <c r="C16" s="53"/>
      <c r="D16" s="53" t="s">
        <v>63</v>
      </c>
      <c r="E16" s="53"/>
      <c r="F16" s="58">
        <v>3752223.9499999997</v>
      </c>
      <c r="G16" s="80" t="s">
        <v>31</v>
      </c>
      <c r="H16" s="7">
        <v>273633.99342764</v>
      </c>
      <c r="I16" s="7">
        <v>191742.535967353</v>
      </c>
      <c r="J16" s="7">
        <v>601231.99644681183</v>
      </c>
      <c r="K16" s="7">
        <v>529347.10272302013</v>
      </c>
      <c r="L16" s="7">
        <v>956508.78900233761</v>
      </c>
      <c r="M16" s="7">
        <v>664920.54138467181</v>
      </c>
      <c r="N16" s="7">
        <v>209733.65705501862</v>
      </c>
      <c r="O16" s="7">
        <v>45172.927884913202</v>
      </c>
      <c r="P16" s="7">
        <v>12352.902020117584</v>
      </c>
      <c r="Q16" s="7">
        <v>172566.48142304321</v>
      </c>
      <c r="R16" s="7">
        <v>3657210.9273349266</v>
      </c>
      <c r="S16" s="7">
        <v>11812.355109578764</v>
      </c>
      <c r="T16" s="7">
        <v>13451.164874738821</v>
      </c>
      <c r="U16" s="7">
        <v>11592.875879858562</v>
      </c>
      <c r="V16" s="7">
        <v>36856.395864176149</v>
      </c>
      <c r="W16" s="7">
        <v>12949.101962682658</v>
      </c>
      <c r="X16" s="7">
        <v>12654.065478263832</v>
      </c>
      <c r="Y16" s="7">
        <v>4425.6560735316752</v>
      </c>
      <c r="Z16" s="7">
        <v>3019.4499435410094</v>
      </c>
      <c r="AA16" s="7">
        <v>0</v>
      </c>
      <c r="AB16" s="7">
        <v>33048.273458019175</v>
      </c>
      <c r="AC16" s="7">
        <v>13347.126384544255</v>
      </c>
      <c r="AD16" s="7">
        <v>2440.0400851340614</v>
      </c>
      <c r="AE16" s="7">
        <v>1548.2183501884476</v>
      </c>
      <c r="AF16" s="7">
        <v>0</v>
      </c>
      <c r="AG16" s="7">
        <v>0</v>
      </c>
      <c r="AH16" s="7">
        <f t="shared" si="0"/>
        <v>17335.384819866766</v>
      </c>
      <c r="AI16" s="7">
        <v>6270.3441622503242</v>
      </c>
      <c r="AJ16" s="7">
        <v>1502.6243607606157</v>
      </c>
      <c r="AK16" s="7">
        <v>0</v>
      </c>
      <c r="AL16" s="7">
        <v>0</v>
      </c>
      <c r="AM16" s="7">
        <f t="shared" ref="AM16:AM19" si="1">SUM(AI16:AL16)</f>
        <v>7772.9685230109399</v>
      </c>
      <c r="AN16" s="7">
        <v>25108.353342877705</v>
      </c>
      <c r="AO16" s="55"/>
      <c r="AP16" s="55"/>
      <c r="AR16" s="7"/>
      <c r="AS16" s="7"/>
    </row>
    <row r="17" spans="1:45" s="63" customFormat="1" x14ac:dyDescent="0.2">
      <c r="A17" s="1">
        <v>6</v>
      </c>
      <c r="B17" s="53"/>
      <c r="C17" s="53"/>
      <c r="D17" s="53" t="s">
        <v>201</v>
      </c>
      <c r="E17" s="53"/>
      <c r="F17" s="58">
        <v>13400443.769999996</v>
      </c>
      <c r="G17" s="80" t="s">
        <v>28</v>
      </c>
      <c r="H17" s="7">
        <v>2216317.8850099747</v>
      </c>
      <c r="I17" s="7">
        <v>1927500.6314386956</v>
      </c>
      <c r="J17" s="7">
        <v>5209143.5214109235</v>
      </c>
      <c r="K17" s="7">
        <v>1974713.8051204509</v>
      </c>
      <c r="L17" s="7">
        <v>1261218.581562351</v>
      </c>
      <c r="M17" s="7">
        <v>557490.71555439522</v>
      </c>
      <c r="N17" s="7">
        <v>114544.46581532969</v>
      </c>
      <c r="O17" s="7">
        <v>17758.831909353441</v>
      </c>
      <c r="P17" s="7">
        <v>3210.2503836138908</v>
      </c>
      <c r="Q17" s="7">
        <v>86471.850758620974</v>
      </c>
      <c r="R17" s="7">
        <v>13368370.538963709</v>
      </c>
      <c r="S17" s="7">
        <v>6078.9847689709841</v>
      </c>
      <c r="T17" s="7">
        <v>6352.1975675764215</v>
      </c>
      <c r="U17" s="7">
        <v>4098.1919790815627</v>
      </c>
      <c r="V17" s="7">
        <v>16529.374315628967</v>
      </c>
      <c r="W17" s="7">
        <v>3141.9471839625312</v>
      </c>
      <c r="X17" s="7">
        <v>2117.3991891921405</v>
      </c>
      <c r="Y17" s="7">
        <v>546.42559721087503</v>
      </c>
      <c r="Z17" s="7">
        <v>204.90959895407815</v>
      </c>
      <c r="AA17" s="7">
        <v>136.60639930271876</v>
      </c>
      <c r="AB17" s="7">
        <v>6147.2879686223441</v>
      </c>
      <c r="AC17" s="7">
        <v>4098.1919790815618</v>
      </c>
      <c r="AD17" s="7">
        <v>1024.5479947703905</v>
      </c>
      <c r="AE17" s="7">
        <v>585.4559970116519</v>
      </c>
      <c r="AF17" s="7">
        <v>136.60639930271876</v>
      </c>
      <c r="AG17" s="7">
        <v>273.21279860543751</v>
      </c>
      <c r="AH17" s="7">
        <f t="shared" si="0"/>
        <v>6118.0151687717607</v>
      </c>
      <c r="AI17" s="7">
        <v>1707.5799912839839</v>
      </c>
      <c r="AJ17" s="7">
        <v>1024.5479947703905</v>
      </c>
      <c r="AK17" s="7">
        <v>478.1223975595156</v>
      </c>
      <c r="AL17" s="7">
        <v>68.303199651359378</v>
      </c>
      <c r="AM17" s="7">
        <f t="shared" si="1"/>
        <v>3278.5535832652499</v>
      </c>
      <c r="AN17" s="7">
        <v>9396.5687520370102</v>
      </c>
      <c r="AO17" s="55"/>
      <c r="AP17" s="55"/>
      <c r="AR17" s="7"/>
      <c r="AS17" s="7"/>
    </row>
    <row r="18" spans="1:45" s="63" customFormat="1" x14ac:dyDescent="0.2">
      <c r="A18" s="1">
        <v>7</v>
      </c>
      <c r="B18" s="53"/>
      <c r="C18" s="53"/>
      <c r="D18" s="53" t="s">
        <v>202</v>
      </c>
      <c r="E18" s="53"/>
      <c r="F18" s="58">
        <v>17523513.329999998</v>
      </c>
      <c r="G18" s="80" t="s">
        <v>33</v>
      </c>
      <c r="H18" s="7">
        <v>580252.06648822408</v>
      </c>
      <c r="I18" s="7">
        <v>617825.96624689666</v>
      </c>
      <c r="J18" s="7">
        <v>2106764.4601933029</v>
      </c>
      <c r="K18" s="7">
        <v>2229237.2060793662</v>
      </c>
      <c r="L18" s="7">
        <v>2384595.242974014</v>
      </c>
      <c r="M18" s="7">
        <v>1174467.5868618388</v>
      </c>
      <c r="N18" s="7">
        <v>444403.11469548533</v>
      </c>
      <c r="O18" s="7">
        <v>211291.09376348805</v>
      </c>
      <c r="P18" s="7">
        <v>260786.62515785298</v>
      </c>
      <c r="Q18" s="7">
        <v>4412018.1764398366</v>
      </c>
      <c r="R18" s="7">
        <v>14421641.538900306</v>
      </c>
      <c r="S18" s="7">
        <v>174065.12336198255</v>
      </c>
      <c r="T18" s="7">
        <v>496182.9411934957</v>
      </c>
      <c r="U18" s="7">
        <v>716270.62836648384</v>
      </c>
      <c r="V18" s="7">
        <v>1386518.6929219621</v>
      </c>
      <c r="W18" s="7">
        <v>147104.42706919104</v>
      </c>
      <c r="X18" s="7">
        <v>350599.04689946212</v>
      </c>
      <c r="Y18" s="7">
        <v>224403.0801361739</v>
      </c>
      <c r="Z18" s="7">
        <v>300069.64574214054</v>
      </c>
      <c r="AA18" s="7">
        <v>304793.33656591532</v>
      </c>
      <c r="AB18" s="7">
        <v>1326969.5364128829</v>
      </c>
      <c r="AC18" s="7">
        <v>66178.722166138105</v>
      </c>
      <c r="AD18" s="7">
        <v>46547.217800105755</v>
      </c>
      <c r="AE18" s="7">
        <v>89982.697720636759</v>
      </c>
      <c r="AF18" s="7">
        <v>26584.606649703055</v>
      </c>
      <c r="AG18" s="7">
        <v>62561.95663239275</v>
      </c>
      <c r="AH18" s="7">
        <f t="shared" si="0"/>
        <v>291855.20096897642</v>
      </c>
      <c r="AI18" s="7">
        <v>28433.407400071377</v>
      </c>
      <c r="AJ18" s="7">
        <v>39401.199158185082</v>
      </c>
      <c r="AK18" s="7">
        <v>27703.167552583618</v>
      </c>
      <c r="AL18" s="7">
        <v>990.61997970689686</v>
      </c>
      <c r="AM18" s="7">
        <f t="shared" si="1"/>
        <v>96528.394090546979</v>
      </c>
      <c r="AN18" s="7">
        <v>388383.59505952342</v>
      </c>
      <c r="AO18" s="55"/>
      <c r="AP18" s="55"/>
      <c r="AR18" s="7"/>
      <c r="AS18" s="7"/>
    </row>
    <row r="19" spans="1:45" s="63" customFormat="1" x14ac:dyDescent="0.2">
      <c r="A19" s="1">
        <v>8</v>
      </c>
      <c r="B19" s="53"/>
      <c r="C19" s="53"/>
      <c r="D19" s="53" t="s">
        <v>203</v>
      </c>
      <c r="E19" s="53"/>
      <c r="F19" s="58">
        <v>7282928.1500000004</v>
      </c>
      <c r="G19" s="80" t="s">
        <v>32</v>
      </c>
      <c r="H19" s="7">
        <v>96645.502993730057</v>
      </c>
      <c r="I19" s="7">
        <v>145863.15933377927</v>
      </c>
      <c r="J19" s="7">
        <v>538696.88398076803</v>
      </c>
      <c r="K19" s="7">
        <v>632766.14433668554</v>
      </c>
      <c r="L19" s="7">
        <v>906126.8918097259</v>
      </c>
      <c r="M19" s="7">
        <v>763481.10099532246</v>
      </c>
      <c r="N19" s="7">
        <v>363629.22354538809</v>
      </c>
      <c r="O19" s="7">
        <v>159725.88610448467</v>
      </c>
      <c r="P19" s="7">
        <v>135108.2580680048</v>
      </c>
      <c r="Q19" s="7">
        <v>1344246.8028251522</v>
      </c>
      <c r="R19" s="7">
        <v>5086289.8539930414</v>
      </c>
      <c r="S19" s="7">
        <v>49072.298097211846</v>
      </c>
      <c r="T19" s="7">
        <v>148057.54706700903</v>
      </c>
      <c r="U19" s="7">
        <v>215207.92989265223</v>
      </c>
      <c r="V19" s="7">
        <v>412337.7750568731</v>
      </c>
      <c r="W19" s="7">
        <v>158624.05386844074</v>
      </c>
      <c r="X19" s="7">
        <v>371641.35194945353</v>
      </c>
      <c r="Y19" s="7">
        <v>232845.81572571868</v>
      </c>
      <c r="Z19" s="7">
        <v>304309.10351958429</v>
      </c>
      <c r="AA19" s="7">
        <v>314307.1229465981</v>
      </c>
      <c r="AB19" s="7">
        <v>1381727.4480097953</v>
      </c>
      <c r="AC19" s="7">
        <v>70216.485894126236</v>
      </c>
      <c r="AD19" s="7">
        <v>48381.769526311109</v>
      </c>
      <c r="AE19" s="7">
        <v>92431.10082099447</v>
      </c>
      <c r="AF19" s="7">
        <v>26879.718487191996</v>
      </c>
      <c r="AG19" s="7">
        <v>61874.161598933606</v>
      </c>
      <c r="AH19" s="7">
        <f t="shared" si="0"/>
        <v>299783.23632755742</v>
      </c>
      <c r="AI19" s="7">
        <v>30842.981778661186</v>
      </c>
      <c r="AJ19" s="7">
        <v>42184.573722959511</v>
      </c>
      <c r="AK19" s="7">
        <v>28667.084993003184</v>
      </c>
      <c r="AL19" s="7">
        <v>1095.1961181083411</v>
      </c>
      <c r="AM19" s="7">
        <f t="shared" si="1"/>
        <v>102789.83661273222</v>
      </c>
      <c r="AN19" s="7">
        <v>402573.07294028962</v>
      </c>
      <c r="AO19" s="55"/>
      <c r="AP19" s="55"/>
      <c r="AR19" s="7"/>
      <c r="AS19" s="7"/>
    </row>
    <row r="20" spans="1:45" s="63" customFormat="1" x14ac:dyDescent="0.2">
      <c r="A20" s="1"/>
      <c r="B20" s="53"/>
      <c r="C20" s="53"/>
      <c r="D20" s="53"/>
      <c r="E20" s="53"/>
      <c r="F20" s="58"/>
      <c r="G20" s="81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55"/>
      <c r="AP20" s="55"/>
      <c r="AR20" s="109"/>
      <c r="AS20" s="109"/>
    </row>
    <row r="21" spans="1:45" s="63" customFormat="1" x14ac:dyDescent="0.2">
      <c r="A21" s="1">
        <v>9</v>
      </c>
      <c r="B21" s="53"/>
      <c r="C21" s="53"/>
      <c r="D21" s="53" t="s">
        <v>204</v>
      </c>
      <c r="E21" s="53"/>
      <c r="F21" s="58">
        <v>92769543.030000016</v>
      </c>
      <c r="G21" s="80" t="s">
        <v>37</v>
      </c>
      <c r="H21" s="7">
        <v>8175662.9618014293</v>
      </c>
      <c r="I21" s="7">
        <v>7598217.3573201615</v>
      </c>
      <c r="J21" s="7">
        <v>22841057.453713682</v>
      </c>
      <c r="K21" s="7">
        <v>11919246.814908091</v>
      </c>
      <c r="L21" s="7">
        <v>11027052.126711519</v>
      </c>
      <c r="M21" s="7">
        <v>7098084.1020072773</v>
      </c>
      <c r="N21" s="7">
        <v>2795630.5015443726</v>
      </c>
      <c r="O21" s="7">
        <v>980990.16685606865</v>
      </c>
      <c r="P21" s="7">
        <v>718881.33296023437</v>
      </c>
      <c r="Q21" s="7">
        <v>7570102.4490099065</v>
      </c>
      <c r="R21" s="7">
        <v>80724925.266832739</v>
      </c>
      <c r="S21" s="7">
        <v>303771.56599324668</v>
      </c>
      <c r="T21" s="7">
        <v>771429.55239601713</v>
      </c>
      <c r="U21" s="7">
        <v>1084466.1053618435</v>
      </c>
      <c r="V21" s="7">
        <v>2159667.2237511072</v>
      </c>
      <c r="W21" s="7">
        <v>832288.44500941515</v>
      </c>
      <c r="X21" s="7">
        <v>1793436.4815189796</v>
      </c>
      <c r="Y21" s="7">
        <v>1193952.8651288429</v>
      </c>
      <c r="Z21" s="7">
        <v>1425097.7289186465</v>
      </c>
      <c r="AA21" s="7">
        <v>3121653.055303032</v>
      </c>
      <c r="AB21" s="7">
        <v>8366428.5758789163</v>
      </c>
      <c r="AC21" s="7">
        <v>305805.69133842137</v>
      </c>
      <c r="AD21" s="7">
        <v>179201.35813906678</v>
      </c>
      <c r="AE21" s="7">
        <v>326507.79186073755</v>
      </c>
      <c r="AF21" s="7">
        <v>94134.216914546123</v>
      </c>
      <c r="AG21" s="7">
        <v>222299.50566200554</v>
      </c>
      <c r="AH21" s="7">
        <f>SUM(AC21:AG21)</f>
        <v>1127948.5639147772</v>
      </c>
      <c r="AI21" s="7">
        <v>135756.39602284419</v>
      </c>
      <c r="AJ21" s="7">
        <v>150301.7252444503</v>
      </c>
      <c r="AK21" s="7">
        <v>100691.04703289841</v>
      </c>
      <c r="AL21" s="7">
        <v>3824.2313222691805</v>
      </c>
      <c r="AM21" s="7">
        <f>SUM(AI21:AL21)</f>
        <v>390573.39962246211</v>
      </c>
      <c r="AN21" s="7">
        <v>1518521.9635372395</v>
      </c>
      <c r="AO21" s="55"/>
      <c r="AP21" s="55"/>
      <c r="AR21" s="7"/>
      <c r="AS21" s="7"/>
    </row>
    <row r="22" spans="1:45" s="63" customFormat="1" x14ac:dyDescent="0.2">
      <c r="A22" s="1"/>
      <c r="B22" s="53"/>
      <c r="C22" s="53"/>
      <c r="D22" s="53"/>
      <c r="E22" s="53"/>
      <c r="F22" s="58"/>
      <c r="G22" s="81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55"/>
      <c r="AP22" s="55"/>
      <c r="AR22" s="109"/>
      <c r="AS22" s="109"/>
    </row>
    <row r="23" spans="1:45" s="63" customFormat="1" x14ac:dyDescent="0.2">
      <c r="A23" s="1">
        <v>10</v>
      </c>
      <c r="B23" s="53"/>
      <c r="C23" s="53"/>
      <c r="D23" s="53" t="s">
        <v>205</v>
      </c>
      <c r="E23" s="53"/>
      <c r="F23" s="58"/>
      <c r="G23" s="81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55"/>
      <c r="AP23" s="55"/>
      <c r="AR23" s="109"/>
      <c r="AS23" s="109"/>
    </row>
    <row r="24" spans="1:45" s="63" customFormat="1" x14ac:dyDescent="0.2">
      <c r="A24" s="1">
        <v>11</v>
      </c>
      <c r="B24" s="53"/>
      <c r="C24" s="53"/>
      <c r="D24" s="53"/>
      <c r="E24" s="53" t="s">
        <v>206</v>
      </c>
      <c r="F24" s="58">
        <v>5137091.5999999996</v>
      </c>
      <c r="G24" s="80" t="s">
        <v>190</v>
      </c>
      <c r="H24" s="7">
        <v>852589.56660500937</v>
      </c>
      <c r="I24" s="7">
        <v>741485.20801284036</v>
      </c>
      <c r="J24" s="7">
        <v>2003891.8818195814</v>
      </c>
      <c r="K24" s="7">
        <v>759647.52108156949</v>
      </c>
      <c r="L24" s="7">
        <v>485174.89802397636</v>
      </c>
      <c r="M24" s="7">
        <v>214459.65435535854</v>
      </c>
      <c r="N24" s="7">
        <v>44063.812834346521</v>
      </c>
      <c r="O24" s="7">
        <v>6831.598889045973</v>
      </c>
      <c r="P24" s="7">
        <v>1234.9428760967717</v>
      </c>
      <c r="Q24" s="7">
        <v>20214.693586325222</v>
      </c>
      <c r="R24" s="7">
        <v>5129593.7780841505</v>
      </c>
      <c r="S24" s="7">
        <v>1421.0961525931634</v>
      </c>
      <c r="T24" s="7">
        <v>1484.9656425973506</v>
      </c>
      <c r="U24" s="7">
        <v>958.0423500628068</v>
      </c>
      <c r="V24" s="7">
        <v>3864.1041452533209</v>
      </c>
      <c r="W24" s="7">
        <v>734.49913504815186</v>
      </c>
      <c r="X24" s="7">
        <v>494.98854753245018</v>
      </c>
      <c r="Y24" s="7">
        <v>127.73898000837423</v>
      </c>
      <c r="Z24" s="7">
        <v>47.902117503140332</v>
      </c>
      <c r="AA24" s="7">
        <v>31.934745002093557</v>
      </c>
      <c r="AB24" s="7">
        <v>1437.06352509421</v>
      </c>
      <c r="AC24" s="7">
        <v>958.04235006280669</v>
      </c>
      <c r="AD24" s="7">
        <v>239.5105875157017</v>
      </c>
      <c r="AE24" s="7">
        <v>136.86319286611527</v>
      </c>
      <c r="AF24" s="7">
        <v>31.934745002093557</v>
      </c>
      <c r="AG24" s="7">
        <v>63.869490004187114</v>
      </c>
      <c r="AH24" s="7">
        <f t="shared" ref="AH24:AH28" si="2">SUM(AC24:AG24)</f>
        <v>1430.2203654509042</v>
      </c>
      <c r="AI24" s="7">
        <v>399.18431252616938</v>
      </c>
      <c r="AJ24" s="7">
        <v>239.5105875157017</v>
      </c>
      <c r="AK24" s="7">
        <v>111.77160750732745</v>
      </c>
      <c r="AL24" s="7">
        <v>15.967372501046778</v>
      </c>
      <c r="AM24" s="7">
        <f t="shared" ref="AM24:AM28" si="3">SUM(AI24:AL24)</f>
        <v>766.43388005024519</v>
      </c>
      <c r="AN24" s="7">
        <v>2196.6542455011495</v>
      </c>
      <c r="AO24" s="55"/>
      <c r="AP24" s="55"/>
      <c r="AR24" s="7"/>
      <c r="AS24" s="7"/>
    </row>
    <row r="25" spans="1:45" s="63" customFormat="1" x14ac:dyDescent="0.2">
      <c r="A25" s="1">
        <v>12</v>
      </c>
      <c r="B25" s="53"/>
      <c r="C25" s="53"/>
      <c r="D25" s="53"/>
      <c r="E25" s="53" t="s">
        <v>207</v>
      </c>
      <c r="F25" s="58">
        <v>1328445.1875</v>
      </c>
      <c r="G25" s="29" t="s">
        <v>191</v>
      </c>
      <c r="H25" s="7">
        <v>65205.778204792878</v>
      </c>
      <c r="I25" s="7">
        <v>185009.02095670029</v>
      </c>
      <c r="J25" s="7">
        <v>587929.8126055554</v>
      </c>
      <c r="K25" s="7">
        <v>241521.63850837422</v>
      </c>
      <c r="L25" s="7">
        <v>84959.876374539555</v>
      </c>
      <c r="M25" s="7">
        <v>96391.396960672311</v>
      </c>
      <c r="N25" s="7">
        <v>32334.145969410376</v>
      </c>
      <c r="O25" s="7">
        <v>4786.4717026093131</v>
      </c>
      <c r="P25" s="7">
        <v>848.66525202768753</v>
      </c>
      <c r="Q25" s="7">
        <v>21488.204021927624</v>
      </c>
      <c r="R25" s="7">
        <v>1320475.0105566096</v>
      </c>
      <c r="S25" s="7">
        <v>1510.6241751781877</v>
      </c>
      <c r="T25" s="7">
        <v>1578.5170233757499</v>
      </c>
      <c r="U25" s="7">
        <v>1018.3980367441875</v>
      </c>
      <c r="V25" s="7">
        <v>4107.5392352981253</v>
      </c>
      <c r="W25" s="7">
        <v>780.77240383012497</v>
      </c>
      <c r="X25" s="7">
        <v>526.17189831018754</v>
      </c>
      <c r="Y25" s="7">
        <v>135.78702484031248</v>
      </c>
      <c r="Z25" s="7">
        <v>50.919968259468753</v>
      </c>
      <c r="AA25" s="7">
        <v>33.946556943299996</v>
      </c>
      <c r="AB25" s="7">
        <v>1527.5978521833938</v>
      </c>
      <c r="AC25" s="7">
        <v>1018.3980367441875</v>
      </c>
      <c r="AD25" s="7">
        <v>254.59917707475</v>
      </c>
      <c r="AE25" s="7">
        <v>145.48600315425</v>
      </c>
      <c r="AF25" s="7">
        <v>33.946556943299996</v>
      </c>
      <c r="AG25" s="7">
        <v>67.893246731118751</v>
      </c>
      <c r="AH25" s="7">
        <f t="shared" si="2"/>
        <v>1520.3230206476064</v>
      </c>
      <c r="AI25" s="7">
        <v>424.33196179125002</v>
      </c>
      <c r="AJ25" s="7">
        <v>254.59917707475</v>
      </c>
      <c r="AK25" s="7">
        <v>118.81308214606875</v>
      </c>
      <c r="AL25" s="7">
        <v>16.973278471649998</v>
      </c>
      <c r="AM25" s="7">
        <f t="shared" si="3"/>
        <v>814.71749948371883</v>
      </c>
      <c r="AN25" s="7">
        <v>2335.0405201313251</v>
      </c>
      <c r="AO25" s="55"/>
      <c r="AP25" s="55"/>
      <c r="AR25" s="7"/>
      <c r="AS25" s="7"/>
    </row>
    <row r="26" spans="1:45" s="63" customFormat="1" x14ac:dyDescent="0.2">
      <c r="A26" s="1">
        <v>13</v>
      </c>
      <c r="B26" s="53"/>
      <c r="C26" s="53"/>
      <c r="D26" s="53"/>
      <c r="E26" s="53" t="s">
        <v>208</v>
      </c>
      <c r="F26" s="58">
        <v>3985335.5625</v>
      </c>
      <c r="G26" s="29" t="s">
        <v>192</v>
      </c>
      <c r="H26" s="7">
        <v>660182.50897598756</v>
      </c>
      <c r="I26" s="7">
        <v>574151.48466319859</v>
      </c>
      <c r="J26" s="7">
        <v>1551666.1504924772</v>
      </c>
      <c r="K26" s="7">
        <v>588215.04041487316</v>
      </c>
      <c r="L26" s="7">
        <v>375683.67465576186</v>
      </c>
      <c r="M26" s="7">
        <v>166061.7473293558</v>
      </c>
      <c r="N26" s="7">
        <v>34119.768925962562</v>
      </c>
      <c r="O26" s="7">
        <v>5289.8873348576244</v>
      </c>
      <c r="P26" s="7">
        <v>956.24938553737491</v>
      </c>
      <c r="Q26" s="7">
        <v>25757.678068691625</v>
      </c>
      <c r="R26" s="7">
        <v>3982084.1902467031</v>
      </c>
      <c r="S26" s="7">
        <v>1449.761458912875</v>
      </c>
      <c r="T26" s="7">
        <v>1324.2751980564376</v>
      </c>
      <c r="U26" s="7">
        <v>462.68550279956247</v>
      </c>
      <c r="V26" s="7">
        <v>3236.7221597688749</v>
      </c>
      <c r="W26" s="7">
        <v>2.9622281875661249</v>
      </c>
      <c r="X26" s="7">
        <v>1.9962824806051875</v>
      </c>
      <c r="Y26" s="7">
        <v>0.51516838682212496</v>
      </c>
      <c r="Z26" s="7">
        <v>0.19318874285863125</v>
      </c>
      <c r="AA26" s="7">
        <v>0.12879249523908751</v>
      </c>
      <c r="AB26" s="7">
        <v>5.7956602930911565</v>
      </c>
      <c r="AC26" s="7">
        <v>3.8637748571726247</v>
      </c>
      <c r="AD26" s="7">
        <v>0.96594172162537506</v>
      </c>
      <c r="AE26" s="7">
        <v>0.55196897540625001</v>
      </c>
      <c r="AF26" s="7">
        <v>0.12879249523908751</v>
      </c>
      <c r="AG26" s="7">
        <v>0.25758499047817501</v>
      </c>
      <c r="AH26" s="7">
        <f t="shared" si="2"/>
        <v>5.768063039921512</v>
      </c>
      <c r="AI26" s="7">
        <v>1.6099041978208124</v>
      </c>
      <c r="AJ26" s="7">
        <v>0.96594172162537506</v>
      </c>
      <c r="AK26" s="7">
        <v>0.45077333480324999</v>
      </c>
      <c r="AL26" s="7">
        <v>6.4396247619543753E-2</v>
      </c>
      <c r="AM26" s="7">
        <f t="shared" si="3"/>
        <v>3.0910155018689811</v>
      </c>
      <c r="AN26" s="7">
        <v>8.8590785417904936</v>
      </c>
      <c r="AO26" s="55"/>
      <c r="AP26" s="55"/>
      <c r="AR26" s="7"/>
      <c r="AS26" s="7"/>
    </row>
    <row r="27" spans="1:45" s="63" customFormat="1" x14ac:dyDescent="0.2">
      <c r="A27" s="1">
        <v>14</v>
      </c>
      <c r="B27" s="53"/>
      <c r="C27" s="53"/>
      <c r="D27" s="53"/>
      <c r="E27" s="53" t="s">
        <v>34</v>
      </c>
      <c r="F27" s="58">
        <v>3983387.216</v>
      </c>
      <c r="G27" s="29" t="s">
        <v>193</v>
      </c>
      <c r="H27" s="7">
        <v>642317.79075070482</v>
      </c>
      <c r="I27" s="7">
        <v>558614.79152976512</v>
      </c>
      <c r="J27" s="7">
        <v>1509677.6477441865</v>
      </c>
      <c r="K27" s="7">
        <v>572297.78238414624</v>
      </c>
      <c r="L27" s="7">
        <v>365517.57475005748</v>
      </c>
      <c r="M27" s="7">
        <v>161568.06962311317</v>
      </c>
      <c r="N27" s="7">
        <v>33196.477526982897</v>
      </c>
      <c r="O27" s="7">
        <v>5146.7394358200163</v>
      </c>
      <c r="P27" s="7">
        <v>930.37186833060798</v>
      </c>
      <c r="Q27" s="7">
        <v>25060.668058471936</v>
      </c>
      <c r="R27" s="7">
        <v>3874327.9136715778</v>
      </c>
      <c r="S27" s="7">
        <v>7476.3597149021598</v>
      </c>
      <c r="T27" s="7">
        <v>10830.192498349441</v>
      </c>
      <c r="U27" s="7">
        <v>13187.4017172896</v>
      </c>
      <c r="V27" s="7">
        <v>31493.953930541204</v>
      </c>
      <c r="W27" s="7">
        <v>15678.620048950432</v>
      </c>
      <c r="X27" s="7">
        <v>10566.026208345967</v>
      </c>
      <c r="Y27" s="7">
        <v>2726.716183870752</v>
      </c>
      <c r="Z27" s="7">
        <v>1022.519564798336</v>
      </c>
      <c r="AA27" s="7">
        <v>681.68103766129605</v>
      </c>
      <c r="AB27" s="7">
        <v>30675.563043626782</v>
      </c>
      <c r="AC27" s="7">
        <v>20450.375362417853</v>
      </c>
      <c r="AD27" s="7">
        <v>5112.5938406044634</v>
      </c>
      <c r="AE27" s="7">
        <v>2921.4839017970721</v>
      </c>
      <c r="AF27" s="7">
        <v>681.68103766129605</v>
      </c>
      <c r="AG27" s="7">
        <v>1363.358091935376</v>
      </c>
      <c r="AH27" s="7">
        <f t="shared" si="2"/>
        <v>30529.492234416062</v>
      </c>
      <c r="AI27" s="7">
        <v>8520.9870787492946</v>
      </c>
      <c r="AJ27" s="7">
        <v>5112.5938406044634</v>
      </c>
      <c r="AK27" s="7">
        <v>2385.8776567337122</v>
      </c>
      <c r="AL27" s="7">
        <v>340.83972215320483</v>
      </c>
      <c r="AM27" s="7">
        <f t="shared" si="3"/>
        <v>16360.298298240674</v>
      </c>
      <c r="AN27" s="7">
        <v>46889.790532656734</v>
      </c>
      <c r="AO27" s="55"/>
      <c r="AP27" s="55"/>
      <c r="AR27" s="7"/>
      <c r="AS27" s="7"/>
    </row>
    <row r="28" spans="1:45" s="63" customFormat="1" x14ac:dyDescent="0.2">
      <c r="A28" s="1">
        <v>15</v>
      </c>
      <c r="B28" s="53"/>
      <c r="C28" s="53"/>
      <c r="D28" s="53"/>
      <c r="E28" s="53" t="s">
        <v>209</v>
      </c>
      <c r="F28" s="58">
        <v>995846.804</v>
      </c>
      <c r="G28" s="29" t="s">
        <v>35</v>
      </c>
      <c r="H28" s="7">
        <v>2597.3590226111496</v>
      </c>
      <c r="I28" s="7">
        <v>12061.677463498447</v>
      </c>
      <c r="J28" s="7">
        <v>63746.497072244216</v>
      </c>
      <c r="K28" s="7">
        <v>66758.985085599124</v>
      </c>
      <c r="L28" s="7">
        <v>137859.01736931497</v>
      </c>
      <c r="M28" s="7">
        <v>175751.19131056691</v>
      </c>
      <c r="N28" s="7">
        <v>214253.76943596831</v>
      </c>
      <c r="O28" s="7">
        <v>51176.842311280663</v>
      </c>
      <c r="P28" s="7">
        <v>24420.719773127246</v>
      </c>
      <c r="Q28" s="7">
        <v>114493.44241866381</v>
      </c>
      <c r="R28" s="7">
        <v>863119.50126287481</v>
      </c>
      <c r="S28" s="7">
        <v>2932.1147350902738</v>
      </c>
      <c r="T28" s="7">
        <v>7930.7021163341815</v>
      </c>
      <c r="U28" s="7">
        <v>9888.59188741662</v>
      </c>
      <c r="V28" s="7">
        <v>20751.408738841077</v>
      </c>
      <c r="W28" s="7">
        <v>15575.101255788197</v>
      </c>
      <c r="X28" s="7">
        <v>25493.131352633216</v>
      </c>
      <c r="Y28" s="7">
        <v>9839.4509311805941</v>
      </c>
      <c r="Z28" s="7">
        <v>14874.167476762417</v>
      </c>
      <c r="AA28" s="7">
        <v>9979.7525547941914</v>
      </c>
      <c r="AB28" s="7">
        <v>75761.603571158616</v>
      </c>
      <c r="AC28" s="7">
        <v>8250.3961380646178</v>
      </c>
      <c r="AD28" s="7">
        <v>3394.5765885518276</v>
      </c>
      <c r="AE28" s="7">
        <v>6994.3886384921361</v>
      </c>
      <c r="AF28" s="7">
        <v>1655.9394978927883</v>
      </c>
      <c r="AG28" s="7">
        <v>2974.4774918927837</v>
      </c>
      <c r="AH28" s="7">
        <f t="shared" si="2"/>
        <v>23269.778354894152</v>
      </c>
      <c r="AI28" s="7">
        <v>5215.3267441681655</v>
      </c>
      <c r="AJ28" s="7">
        <v>5639.0624644312556</v>
      </c>
      <c r="AK28" s="7">
        <v>1993.0132152604347</v>
      </c>
      <c r="AL28" s="7">
        <v>97.109648371378555</v>
      </c>
      <c r="AM28" s="7">
        <f t="shared" si="3"/>
        <v>12944.512072231235</v>
      </c>
      <c r="AN28" s="7">
        <v>36214.290427125386</v>
      </c>
      <c r="AO28" s="55"/>
      <c r="AP28" s="55"/>
      <c r="AR28" s="7"/>
      <c r="AS28" s="7"/>
    </row>
    <row r="29" spans="1:45" s="63" customFormat="1" x14ac:dyDescent="0.2">
      <c r="A29" s="1">
        <v>16</v>
      </c>
      <c r="B29" s="53"/>
      <c r="C29" s="53"/>
      <c r="D29" s="53"/>
      <c r="E29" s="53" t="s">
        <v>210</v>
      </c>
      <c r="F29" s="5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55"/>
      <c r="AP29" s="55"/>
      <c r="AR29" s="109"/>
      <c r="AS29" s="109"/>
    </row>
    <row r="30" spans="1:45" s="63" customFormat="1" x14ac:dyDescent="0.2">
      <c r="A30" s="1"/>
      <c r="B30" s="53"/>
      <c r="C30" s="53"/>
      <c r="D30" s="53"/>
      <c r="E30" s="53"/>
      <c r="F30" s="5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55"/>
      <c r="AP30" s="55"/>
      <c r="AR30" s="109"/>
      <c r="AS30" s="109"/>
    </row>
    <row r="31" spans="1:45" s="66" customFormat="1" x14ac:dyDescent="0.2">
      <c r="A31" s="2">
        <v>17</v>
      </c>
      <c r="B31" s="57"/>
      <c r="C31" s="57" t="s">
        <v>38</v>
      </c>
      <c r="D31" s="57"/>
      <c r="E31" s="57"/>
      <c r="F31" s="64">
        <v>185721000.38</v>
      </c>
      <c r="G31" s="65"/>
      <c r="H31" s="46">
        <v>16367357.807318361</v>
      </c>
      <c r="I31" s="46">
        <v>15211334.269292559</v>
      </c>
      <c r="J31" s="46">
        <v>45726904.568981156</v>
      </c>
      <c r="K31" s="46">
        <v>23861866.410691053</v>
      </c>
      <c r="L31" s="46">
        <v>22075727.505047549</v>
      </c>
      <c r="M31" s="46">
        <v>14210087.033528186</v>
      </c>
      <c r="N31" s="46">
        <v>5596743.0322919646</v>
      </c>
      <c r="O31" s="46">
        <v>1963903.9844734962</v>
      </c>
      <c r="P31" s="46">
        <v>1439172.3402171112</v>
      </c>
      <c r="Q31" s="46">
        <v>15155049.321370432</v>
      </c>
      <c r="R31" s="46">
        <v>161608146.27321187</v>
      </c>
      <c r="S31" s="46">
        <v>608138.80605535267</v>
      </c>
      <c r="T31" s="46">
        <v>1544371.8223461329</v>
      </c>
      <c r="U31" s="46">
        <v>2171058.7703159545</v>
      </c>
      <c r="V31" s="46">
        <v>4323569.3987174407</v>
      </c>
      <c r="W31" s="46">
        <v>1666208.9474593694</v>
      </c>
      <c r="X31" s="46">
        <v>3590389.7622574461</v>
      </c>
      <c r="Y31" s="46">
        <v>2390246.9854665864</v>
      </c>
      <c r="Z31" s="46">
        <v>2852989.9714051834</v>
      </c>
      <c r="AA31" s="46">
        <v>6249427.4464557171</v>
      </c>
      <c r="AB31" s="46">
        <v>16749263.113044303</v>
      </c>
      <c r="AC31" s="46">
        <v>612211.04551837384</v>
      </c>
      <c r="AD31" s="46">
        <v>358754.11717965896</v>
      </c>
      <c r="AE31" s="46">
        <v>653655.84188473038</v>
      </c>
      <c r="AF31" s="46">
        <v>188453.02421965441</v>
      </c>
      <c r="AG31" s="46">
        <v>445034.92457550374</v>
      </c>
      <c r="AH31" s="46">
        <f>SUM(AC31:AG31)</f>
        <v>2258108.9533779216</v>
      </c>
      <c r="AI31" s="46">
        <v>271779.00051891466</v>
      </c>
      <c r="AJ31" s="46">
        <v>300898.18130065448</v>
      </c>
      <c r="AK31" s="46">
        <v>201579.54192596007</v>
      </c>
      <c r="AL31" s="46">
        <v>7655.961685551456</v>
      </c>
      <c r="AM31" s="46">
        <f>SUM(AI31:AL31)</f>
        <v>781912.68543108064</v>
      </c>
      <c r="AN31" s="46">
        <v>3040021.638809002</v>
      </c>
      <c r="AO31" s="60"/>
      <c r="AP31" s="60"/>
      <c r="AR31" s="46"/>
      <c r="AS31" s="46"/>
    </row>
    <row r="32" spans="1:45" s="63" customFormat="1" x14ac:dyDescent="0.2">
      <c r="A32" s="1"/>
      <c r="B32" s="53"/>
      <c r="C32" s="53"/>
      <c r="D32" s="53"/>
      <c r="E32" s="53"/>
      <c r="F32" s="5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55"/>
      <c r="AP32" s="55"/>
      <c r="AR32" s="109"/>
      <c r="AS32" s="109"/>
    </row>
    <row r="33" spans="1:45" s="63" customFormat="1" x14ac:dyDescent="0.2">
      <c r="A33" s="1"/>
      <c r="B33" s="53"/>
      <c r="C33" s="53"/>
      <c r="D33" s="53"/>
      <c r="E33" s="53"/>
      <c r="F33" s="5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55"/>
      <c r="AP33" s="55"/>
      <c r="AR33" s="109"/>
      <c r="AS33" s="109"/>
    </row>
    <row r="34" spans="1:45" s="63" customFormat="1" x14ac:dyDescent="0.2">
      <c r="A34" s="1"/>
      <c r="B34" s="53"/>
      <c r="C34" s="53"/>
      <c r="D34" s="53"/>
      <c r="E34" s="53"/>
      <c r="F34" s="5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55"/>
      <c r="AP34" s="55"/>
      <c r="AR34" s="109"/>
      <c r="AS34" s="109"/>
    </row>
    <row r="35" spans="1:45" s="63" customFormat="1" x14ac:dyDescent="0.2">
      <c r="A35" s="1">
        <v>18</v>
      </c>
      <c r="B35" s="53"/>
      <c r="C35" s="53" t="s">
        <v>39</v>
      </c>
      <c r="D35" s="53"/>
      <c r="E35" s="53"/>
      <c r="F35" s="5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55"/>
      <c r="AP35" s="55"/>
      <c r="AR35" s="109"/>
      <c r="AS35" s="109"/>
    </row>
    <row r="36" spans="1:45" s="63" customFormat="1" x14ac:dyDescent="0.2">
      <c r="A36" s="1">
        <v>19</v>
      </c>
      <c r="B36" s="53"/>
      <c r="C36" s="53"/>
      <c r="D36" s="53" t="s">
        <v>40</v>
      </c>
      <c r="E36" s="53"/>
      <c r="F36" s="58">
        <v>6333000</v>
      </c>
      <c r="G36" s="63" t="s">
        <v>41</v>
      </c>
      <c r="H36" s="7">
        <v>6966.3</v>
      </c>
      <c r="I36" s="7">
        <v>31665</v>
      </c>
      <c r="J36" s="7">
        <v>195689.7</v>
      </c>
      <c r="K36" s="7">
        <v>214688.7</v>
      </c>
      <c r="L36" s="7">
        <v>457875.9</v>
      </c>
      <c r="M36" s="7">
        <v>629500.20000000007</v>
      </c>
      <c r="N36" s="7">
        <v>343881.9</v>
      </c>
      <c r="O36" s="7">
        <v>162758.1</v>
      </c>
      <c r="P36" s="7">
        <v>123493.5</v>
      </c>
      <c r="Q36" s="7">
        <v>580736.1</v>
      </c>
      <c r="R36" s="7">
        <v>2747255.4000000004</v>
      </c>
      <c r="S36" s="7">
        <v>18365.699999999997</v>
      </c>
      <c r="T36" s="7">
        <v>71562.899999999994</v>
      </c>
      <c r="U36" s="7">
        <v>112094.1</v>
      </c>
      <c r="V36" s="7">
        <v>202022.7</v>
      </c>
      <c r="W36" s="7">
        <v>267885.89999999997</v>
      </c>
      <c r="X36" s="7">
        <v>668131.5</v>
      </c>
      <c r="Y36" s="7">
        <v>446476.49999999994</v>
      </c>
      <c r="Z36" s="7">
        <v>623167.19999999995</v>
      </c>
      <c r="AA36" s="7">
        <v>614301</v>
      </c>
      <c r="AB36" s="7">
        <v>2619962.0999999996</v>
      </c>
      <c r="AC36" s="7">
        <v>120960.29999999999</v>
      </c>
      <c r="AD36" s="7">
        <v>91195.199999999997</v>
      </c>
      <c r="AE36" s="7">
        <v>181757.1</v>
      </c>
      <c r="AF36" s="7">
        <v>55097.1</v>
      </c>
      <c r="AG36" s="7">
        <v>134892.9</v>
      </c>
      <c r="AH36" s="7">
        <f t="shared" ref="AH36:AH40" si="4">SUM(AC36:AG36)</f>
        <v>583902.6</v>
      </c>
      <c r="AI36" s="7">
        <v>50030.700000000004</v>
      </c>
      <c r="AJ36" s="7">
        <v>72829.5</v>
      </c>
      <c r="AK36" s="7">
        <v>55097.1</v>
      </c>
      <c r="AL36" s="7">
        <v>1899.8999999999999</v>
      </c>
      <c r="AM36" s="7">
        <f t="shared" ref="AM36:AM40" si="5">SUM(AI36:AL36)</f>
        <v>179857.2</v>
      </c>
      <c r="AN36" s="7">
        <v>763759.8</v>
      </c>
      <c r="AO36" s="55"/>
      <c r="AP36" s="55"/>
      <c r="AR36" s="7"/>
      <c r="AS36" s="7"/>
    </row>
    <row r="37" spans="1:45" s="63" customFormat="1" x14ac:dyDescent="0.2">
      <c r="A37" s="1">
        <v>20</v>
      </c>
      <c r="B37" s="53"/>
      <c r="C37" s="53"/>
      <c r="D37" s="53" t="s">
        <v>42</v>
      </c>
      <c r="E37" s="53"/>
      <c r="F37" s="58">
        <v>955000</v>
      </c>
      <c r="G37" s="63" t="s">
        <v>41</v>
      </c>
      <c r="H37" s="7">
        <v>1050.5</v>
      </c>
      <c r="I37" s="7">
        <v>4775</v>
      </c>
      <c r="J37" s="7">
        <v>29509.5</v>
      </c>
      <c r="K37" s="7">
        <v>32374.5</v>
      </c>
      <c r="L37" s="7">
        <v>69046.5</v>
      </c>
      <c r="M37" s="7">
        <v>94927</v>
      </c>
      <c r="N37" s="7">
        <v>51856.5</v>
      </c>
      <c r="O37" s="7">
        <v>24543.5</v>
      </c>
      <c r="P37" s="7">
        <v>18622.5</v>
      </c>
      <c r="Q37" s="7">
        <v>87573.5</v>
      </c>
      <c r="R37" s="7">
        <v>414279</v>
      </c>
      <c r="S37" s="7">
        <v>2769.5</v>
      </c>
      <c r="T37" s="7">
        <v>10791.5</v>
      </c>
      <c r="U37" s="7">
        <v>16903.5</v>
      </c>
      <c r="V37" s="7">
        <v>30464.5</v>
      </c>
      <c r="W37" s="7">
        <v>40396.5</v>
      </c>
      <c r="X37" s="7">
        <v>100752.5</v>
      </c>
      <c r="Y37" s="7">
        <v>67327.5</v>
      </c>
      <c r="Z37" s="7">
        <v>93972</v>
      </c>
      <c r="AA37" s="7">
        <v>92635</v>
      </c>
      <c r="AB37" s="7">
        <v>395083.5</v>
      </c>
      <c r="AC37" s="7">
        <v>18240.5</v>
      </c>
      <c r="AD37" s="7">
        <v>13752</v>
      </c>
      <c r="AE37" s="7">
        <v>27408.5</v>
      </c>
      <c r="AF37" s="7">
        <v>8308.5</v>
      </c>
      <c r="AG37" s="7">
        <v>20341.5</v>
      </c>
      <c r="AH37" s="7">
        <f t="shared" si="4"/>
        <v>88051</v>
      </c>
      <c r="AI37" s="7">
        <v>7544.5000000000009</v>
      </c>
      <c r="AJ37" s="7">
        <v>10982.5</v>
      </c>
      <c r="AK37" s="7">
        <v>8308.5</v>
      </c>
      <c r="AL37" s="7">
        <v>286.5</v>
      </c>
      <c r="AM37" s="7">
        <f t="shared" si="5"/>
        <v>27122</v>
      </c>
      <c r="AN37" s="7">
        <v>115173</v>
      </c>
      <c r="AO37" s="55"/>
      <c r="AP37" s="55"/>
      <c r="AR37" s="7"/>
      <c r="AS37" s="7"/>
    </row>
    <row r="38" spans="1:45" s="63" customFormat="1" x14ac:dyDescent="0.2">
      <c r="A38" s="1">
        <v>21</v>
      </c>
      <c r="B38" s="53"/>
      <c r="C38" s="53"/>
      <c r="D38" s="53" t="s">
        <v>43</v>
      </c>
      <c r="E38" s="53"/>
      <c r="F38" s="58">
        <v>400000</v>
      </c>
      <c r="G38" s="63" t="s">
        <v>44</v>
      </c>
      <c r="H38" s="7">
        <v>438.00760000000002</v>
      </c>
      <c r="I38" s="7">
        <v>2034.0304000000001</v>
      </c>
      <c r="J38" s="7">
        <v>12485.746000000001</v>
      </c>
      <c r="K38" s="7">
        <v>13709.601599999998</v>
      </c>
      <c r="L38" s="7">
        <v>29262.036000000004</v>
      </c>
      <c r="M38" s="7">
        <v>40206.283199999998</v>
      </c>
      <c r="N38" s="7">
        <v>21965.107599999999</v>
      </c>
      <c r="O38" s="7">
        <v>10407.637999999999</v>
      </c>
      <c r="P38" s="7">
        <v>7886.7391999999991</v>
      </c>
      <c r="Q38" s="7">
        <v>37113.940800000004</v>
      </c>
      <c r="R38" s="7">
        <v>175509.13040000002</v>
      </c>
      <c r="S38" s="7">
        <v>1193.5411999999999</v>
      </c>
      <c r="T38" s="7">
        <v>4583.058</v>
      </c>
      <c r="U38" s="7">
        <v>7180.4404000000004</v>
      </c>
      <c r="V38" s="7">
        <v>12957.0396</v>
      </c>
      <c r="W38" s="7">
        <v>17113.680800000002</v>
      </c>
      <c r="X38" s="7">
        <v>42682.724000000002</v>
      </c>
      <c r="Y38" s="7">
        <v>28528.521199999999</v>
      </c>
      <c r="Z38" s="7">
        <v>39794.958400000003</v>
      </c>
      <c r="AA38" s="7">
        <v>34628.1204</v>
      </c>
      <c r="AB38" s="7">
        <v>162748.0048</v>
      </c>
      <c r="AC38" s="7">
        <v>7741.6083999999992</v>
      </c>
      <c r="AD38" s="7">
        <v>5824.6764000000003</v>
      </c>
      <c r="AE38" s="7">
        <v>11623.05</v>
      </c>
      <c r="AF38" s="7">
        <v>3534.3276000000001</v>
      </c>
      <c r="AG38" s="7">
        <v>8635.8323999999993</v>
      </c>
      <c r="AH38" s="7">
        <f t="shared" si="4"/>
        <v>37359.4948</v>
      </c>
      <c r="AI38" s="7">
        <v>3176.9227999999998</v>
      </c>
      <c r="AJ38" s="7">
        <v>4637.7076000000006</v>
      </c>
      <c r="AK38" s="7">
        <v>3506.4247999999998</v>
      </c>
      <c r="AL38" s="7">
        <v>105.2756</v>
      </c>
      <c r="AM38" s="7">
        <f t="shared" si="5"/>
        <v>11426.3308</v>
      </c>
      <c r="AN38" s="7">
        <v>48785.825599999996</v>
      </c>
      <c r="AO38" s="55"/>
      <c r="AP38" s="55"/>
      <c r="AR38" s="7"/>
      <c r="AS38" s="7"/>
    </row>
    <row r="39" spans="1:45" s="63" customFormat="1" x14ac:dyDescent="0.2">
      <c r="A39" s="1">
        <v>22</v>
      </c>
      <c r="B39" s="53"/>
      <c r="C39" s="53"/>
      <c r="D39" s="53" t="s">
        <v>45</v>
      </c>
      <c r="E39" s="53"/>
      <c r="F39" s="58">
        <v>26605000</v>
      </c>
      <c r="G39" s="63" t="s">
        <v>46</v>
      </c>
      <c r="H39" s="7">
        <v>175848.59493531848</v>
      </c>
      <c r="I39" s="7">
        <v>816609.87797786761</v>
      </c>
      <c r="J39" s="7">
        <v>2897442.6555470158</v>
      </c>
      <c r="K39" s="7">
        <v>2516461.1476894673</v>
      </c>
      <c r="L39" s="7">
        <v>4419176.1987861171</v>
      </c>
      <c r="M39" s="7">
        <v>4836797.6660559112</v>
      </c>
      <c r="N39" s="7">
        <v>2237563.9969434016</v>
      </c>
      <c r="O39" s="7">
        <v>831255.16598963388</v>
      </c>
      <c r="P39" s="7">
        <v>433121.70182896208</v>
      </c>
      <c r="Q39" s="7">
        <v>2442432.0472933087</v>
      </c>
      <c r="R39" s="7">
        <v>21606709.053047005</v>
      </c>
      <c r="S39" s="7">
        <v>76837.520314777794</v>
      </c>
      <c r="T39" s="7">
        <v>239264.23119205749</v>
      </c>
      <c r="U39" s="7">
        <v>313378.46422749525</v>
      </c>
      <c r="V39" s="7">
        <v>629480.21573433047</v>
      </c>
      <c r="W39" s="7">
        <v>583769.93380280491</v>
      </c>
      <c r="X39" s="7">
        <v>983764.9657545595</v>
      </c>
      <c r="Y39" s="7">
        <v>577253.84620832989</v>
      </c>
      <c r="Z39" s="7">
        <v>490443.11095481407</v>
      </c>
      <c r="AA39" s="7">
        <v>777001.59937695041</v>
      </c>
      <c r="AB39" s="7">
        <v>3412233.456097459</v>
      </c>
      <c r="AC39" s="7">
        <v>243618.0670894972</v>
      </c>
      <c r="AD39" s="7">
        <v>134265.44040538659</v>
      </c>
      <c r="AE39" s="7">
        <v>165031.19047153476</v>
      </c>
      <c r="AF39" s="7">
        <v>41835.084671193566</v>
      </c>
      <c r="AG39" s="7">
        <v>89989.723083116754</v>
      </c>
      <c r="AH39" s="7">
        <f t="shared" si="4"/>
        <v>674739.50572072901</v>
      </c>
      <c r="AI39" s="7">
        <v>97516.480221942023</v>
      </c>
      <c r="AJ39" s="7">
        <v>115421.70481933567</v>
      </c>
      <c r="AK39" s="7">
        <v>67660.619169845304</v>
      </c>
      <c r="AL39" s="7">
        <v>1238.9651893691455</v>
      </c>
      <c r="AM39" s="7">
        <f t="shared" si="5"/>
        <v>281837.76940049219</v>
      </c>
      <c r="AN39" s="7">
        <v>956577.2751212212</v>
      </c>
      <c r="AO39" s="55"/>
      <c r="AP39" s="55"/>
      <c r="AR39" s="7"/>
      <c r="AS39" s="7"/>
    </row>
    <row r="40" spans="1:45" s="63" customFormat="1" x14ac:dyDescent="0.2">
      <c r="A40" s="1">
        <v>23</v>
      </c>
      <c r="B40" s="53"/>
      <c r="C40" s="53"/>
      <c r="D40" s="53" t="s">
        <v>47</v>
      </c>
      <c r="E40" s="53"/>
      <c r="F40" s="58">
        <v>1076000</v>
      </c>
      <c r="G40" s="63" t="s">
        <v>48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1076000</v>
      </c>
      <c r="Z40" s="7">
        <v>0</v>
      </c>
      <c r="AA40" s="7">
        <v>0</v>
      </c>
      <c r="AB40" s="7">
        <v>1076000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f t="shared" si="4"/>
        <v>0</v>
      </c>
      <c r="AI40" s="7">
        <v>0</v>
      </c>
      <c r="AJ40" s="7">
        <v>0</v>
      </c>
      <c r="AK40" s="7">
        <v>0</v>
      </c>
      <c r="AL40" s="7">
        <v>0</v>
      </c>
      <c r="AM40" s="7">
        <f t="shared" si="5"/>
        <v>0</v>
      </c>
      <c r="AN40" s="7">
        <v>0</v>
      </c>
      <c r="AO40" s="55"/>
      <c r="AP40" s="55"/>
      <c r="AR40" s="7"/>
      <c r="AS40" s="7"/>
    </row>
    <row r="41" spans="1:45" s="63" customFormat="1" x14ac:dyDescent="0.2">
      <c r="A41" s="1"/>
      <c r="B41" s="53"/>
      <c r="C41" s="53"/>
      <c r="D41" s="53"/>
      <c r="E41" s="53"/>
      <c r="F41" s="5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55"/>
      <c r="AP41" s="55"/>
      <c r="AR41" s="109"/>
      <c r="AS41" s="109"/>
    </row>
    <row r="42" spans="1:45" s="66" customFormat="1" x14ac:dyDescent="0.2">
      <c r="A42" s="2">
        <v>24</v>
      </c>
      <c r="B42" s="57"/>
      <c r="C42" s="57" t="s">
        <v>49</v>
      </c>
      <c r="D42" s="57"/>
      <c r="E42" s="57"/>
      <c r="F42" s="64">
        <v>35369000</v>
      </c>
      <c r="H42" s="35">
        <v>184303.40253531848</v>
      </c>
      <c r="I42" s="35">
        <v>855083.90837786766</v>
      </c>
      <c r="J42" s="35">
        <v>3135127.6015470158</v>
      </c>
      <c r="K42" s="35">
        <v>2777233.9492894672</v>
      </c>
      <c r="L42" s="35">
        <v>4975360.6347861169</v>
      </c>
      <c r="M42" s="35">
        <v>5601431.1492559109</v>
      </c>
      <c r="N42" s="35">
        <v>2655267.5045434018</v>
      </c>
      <c r="O42" s="35">
        <v>1028964.4039896339</v>
      </c>
      <c r="P42" s="35">
        <v>583124.44102896214</v>
      </c>
      <c r="Q42" s="35">
        <v>3147855.5880933087</v>
      </c>
      <c r="R42" s="35">
        <v>24943752.583447006</v>
      </c>
      <c r="S42" s="35">
        <v>99166.261514777783</v>
      </c>
      <c r="T42" s="35">
        <v>326201.68919205747</v>
      </c>
      <c r="U42" s="35">
        <v>449556.50462749525</v>
      </c>
      <c r="V42" s="35">
        <v>874924.45533433044</v>
      </c>
      <c r="W42" s="35">
        <v>909166.01460280491</v>
      </c>
      <c r="X42" s="35">
        <v>1795331.6897545597</v>
      </c>
      <c r="Y42" s="35">
        <v>2195586.3674083296</v>
      </c>
      <c r="Z42" s="35">
        <v>1247377.269354814</v>
      </c>
      <c r="AA42" s="35">
        <v>1518565.7197769503</v>
      </c>
      <c r="AB42" s="35">
        <v>7666027.0608974583</v>
      </c>
      <c r="AC42" s="35">
        <v>390560.47548949718</v>
      </c>
      <c r="AD42" s="35">
        <v>245037.31680538657</v>
      </c>
      <c r="AE42" s="35">
        <v>385819.84047153476</v>
      </c>
      <c r="AF42" s="35">
        <v>108775.01227119355</v>
      </c>
      <c r="AG42" s="35">
        <v>253859.95548311673</v>
      </c>
      <c r="AH42" s="46">
        <f>SUM(AC42:AG42)</f>
        <v>1384052.6005207286</v>
      </c>
      <c r="AI42" s="35">
        <v>158268.60302194202</v>
      </c>
      <c r="AJ42" s="35">
        <v>203871.41241933568</v>
      </c>
      <c r="AK42" s="35">
        <v>134572.64396984532</v>
      </c>
      <c r="AL42" s="35">
        <v>3530.6407893691448</v>
      </c>
      <c r="AM42" s="46">
        <f>SUM(AI42:AL42)</f>
        <v>500243.30020049214</v>
      </c>
      <c r="AN42" s="35">
        <v>1884295.9007212212</v>
      </c>
      <c r="AO42" s="60"/>
      <c r="AP42" s="60"/>
      <c r="AR42" s="35"/>
      <c r="AS42" s="35"/>
    </row>
    <row r="43" spans="1:45" s="63" customFormat="1" x14ac:dyDescent="0.2">
      <c r="A43" s="1"/>
      <c r="B43" s="53"/>
      <c r="C43" s="53"/>
      <c r="D43" s="53"/>
      <c r="E43" s="53"/>
      <c r="F43" s="5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55"/>
      <c r="AP43" s="55"/>
      <c r="AR43" s="109"/>
      <c r="AS43" s="109"/>
    </row>
    <row r="44" spans="1:45" s="63" customFormat="1" x14ac:dyDescent="0.2">
      <c r="A44" s="1">
        <v>25</v>
      </c>
      <c r="B44" s="53"/>
      <c r="C44" s="53"/>
      <c r="D44" s="53" t="s">
        <v>50</v>
      </c>
      <c r="E44" s="53"/>
      <c r="F44" s="58">
        <v>18257000</v>
      </c>
      <c r="G44" s="63" t="s">
        <v>51</v>
      </c>
      <c r="H44" s="7">
        <v>25702.027429077269</v>
      </c>
      <c r="I44" s="7">
        <v>139705.10034868261</v>
      </c>
      <c r="J44" s="7">
        <v>695713.70630630758</v>
      </c>
      <c r="K44" s="7">
        <v>1244417.0349092295</v>
      </c>
      <c r="L44" s="7">
        <v>2585034.5560921314</v>
      </c>
      <c r="M44" s="7">
        <v>3245194.64977156</v>
      </c>
      <c r="N44" s="7">
        <v>2185906.2863073954</v>
      </c>
      <c r="O44" s="7">
        <v>602895.68635417789</v>
      </c>
      <c r="P44" s="7">
        <v>270141.00198932871</v>
      </c>
      <c r="Q44" s="7">
        <v>1259030.7639923634</v>
      </c>
      <c r="R44" s="7">
        <v>12253740.813500253</v>
      </c>
      <c r="S44" s="7">
        <v>61732.123616814191</v>
      </c>
      <c r="T44" s="7">
        <v>195091.75095409158</v>
      </c>
      <c r="U44" s="7">
        <v>344500.72343232622</v>
      </c>
      <c r="V44" s="7">
        <v>601324.59800323192</v>
      </c>
      <c r="W44" s="7">
        <v>465580.8561653826</v>
      </c>
      <c r="X44" s="7">
        <v>1143515.0417556658</v>
      </c>
      <c r="Y44" s="7">
        <v>864738.35996254277</v>
      </c>
      <c r="Z44" s="7">
        <v>1200982.5072701389</v>
      </c>
      <c r="AA44" s="7">
        <v>134620.61841760518</v>
      </c>
      <c r="AB44" s="7">
        <v>3809437.3835713356</v>
      </c>
      <c r="AC44" s="7">
        <v>212937.30048998957</v>
      </c>
      <c r="AD44" s="7">
        <v>190681.02789705931</v>
      </c>
      <c r="AE44" s="7">
        <v>390794.26182379073</v>
      </c>
      <c r="AF44" s="7">
        <v>81324.090998733416</v>
      </c>
      <c r="AG44" s="7">
        <v>381943.11208282586</v>
      </c>
      <c r="AH44" s="7">
        <f>SUM(AC44:AG44)</f>
        <v>1257679.793292399</v>
      </c>
      <c r="AI44" s="7">
        <v>113450.03483113111</v>
      </c>
      <c r="AJ44" s="7">
        <v>140243.55365931059</v>
      </c>
      <c r="AK44" s="7">
        <v>78948.013148457801</v>
      </c>
      <c r="AL44" s="7">
        <v>2175.8099938815394</v>
      </c>
      <c r="AM44" s="7">
        <f>SUM(AI44:AL44)</f>
        <v>334817.41163278109</v>
      </c>
      <c r="AN44" s="7">
        <v>1592497.2049251802</v>
      </c>
      <c r="AO44" s="55"/>
      <c r="AP44" s="55"/>
      <c r="AR44" s="7"/>
      <c r="AS44" s="7"/>
    </row>
    <row r="45" spans="1:45" s="63" customFormat="1" x14ac:dyDescent="0.2">
      <c r="A45" s="1"/>
      <c r="B45" s="53"/>
      <c r="C45" s="53"/>
      <c r="D45" s="53"/>
      <c r="E45" s="53"/>
      <c r="F45" s="5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55"/>
      <c r="AP45" s="55"/>
      <c r="AR45" s="109"/>
      <c r="AS45" s="109"/>
    </row>
    <row r="46" spans="1:45" s="63" customFormat="1" x14ac:dyDescent="0.2">
      <c r="A46" s="1">
        <v>26</v>
      </c>
      <c r="B46" s="53"/>
      <c r="C46" s="53"/>
      <c r="D46" s="53" t="s">
        <v>52</v>
      </c>
      <c r="E46" s="53"/>
      <c r="F46" s="58">
        <v>0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55"/>
      <c r="AP46" s="55"/>
      <c r="AR46" s="109"/>
      <c r="AS46" s="109"/>
    </row>
    <row r="47" spans="1:45" s="63" customFormat="1" x14ac:dyDescent="0.2">
      <c r="A47" s="2"/>
      <c r="B47" s="53"/>
      <c r="C47" s="53"/>
      <c r="D47" s="53"/>
      <c r="E47" s="53"/>
      <c r="F47" s="5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55"/>
      <c r="AP47" s="55"/>
      <c r="AR47" s="109"/>
      <c r="AS47" s="109"/>
    </row>
    <row r="48" spans="1:45" s="63" customFormat="1" x14ac:dyDescent="0.2">
      <c r="A48" s="1">
        <v>27</v>
      </c>
      <c r="B48" s="53"/>
      <c r="C48" s="53"/>
      <c r="D48" s="53" t="s">
        <v>53</v>
      </c>
      <c r="E48" s="53"/>
      <c r="F48" s="58">
        <v>25382000</v>
      </c>
      <c r="G48" s="63" t="s">
        <v>54</v>
      </c>
      <c r="H48" s="7">
        <v>47341.000758358976</v>
      </c>
      <c r="I48" s="7">
        <v>219861.55763168033</v>
      </c>
      <c r="J48" s="7">
        <v>1349596.7193626594</v>
      </c>
      <c r="K48" s="7">
        <v>1481887.9527452257</v>
      </c>
      <c r="L48" s="7">
        <v>3162965.2521172874</v>
      </c>
      <c r="M48" s="7">
        <v>4343638.5508750873</v>
      </c>
      <c r="N48" s="7">
        <v>2371945.5855443846</v>
      </c>
      <c r="O48" s="7">
        <v>1118340.4924247437</v>
      </c>
      <c r="P48" s="7">
        <v>739712.38514896354</v>
      </c>
      <c r="Q48" s="7">
        <v>3909738.8987287171</v>
      </c>
      <c r="R48" s="7">
        <v>18745028.395337109</v>
      </c>
      <c r="S48" s="7">
        <v>129011.03869519627</v>
      </c>
      <c r="T48" s="7">
        <v>487655.01428014541</v>
      </c>
      <c r="U48" s="7">
        <v>759165.06456464552</v>
      </c>
      <c r="V48" s="7">
        <v>1375831.1175399872</v>
      </c>
      <c r="W48" s="7">
        <v>1528234.1711797754</v>
      </c>
      <c r="X48" s="7">
        <v>675803.71846979484</v>
      </c>
      <c r="Y48" s="7">
        <v>371179.6468617834</v>
      </c>
      <c r="Z48" s="7">
        <v>0</v>
      </c>
      <c r="AA48" s="7">
        <v>0</v>
      </c>
      <c r="AB48" s="7">
        <v>2575217.5365113532</v>
      </c>
      <c r="AC48" s="7">
        <v>810577.24988373509</v>
      </c>
      <c r="AD48" s="7">
        <v>547430.3543257385</v>
      </c>
      <c r="AE48" s="7">
        <v>288285.50279644807</v>
      </c>
      <c r="AF48" s="7">
        <v>0</v>
      </c>
      <c r="AG48" s="7">
        <v>0</v>
      </c>
      <c r="AH48" s="7">
        <f>SUM(AC48:AG48)</f>
        <v>1646293.1070059217</v>
      </c>
      <c r="AI48" s="7">
        <v>343396.74801267643</v>
      </c>
      <c r="AJ48" s="7">
        <v>501294.43598033761</v>
      </c>
      <c r="AK48" s="7">
        <v>194938.65961261702</v>
      </c>
      <c r="AL48" s="7">
        <v>1.9503388363939725E-11</v>
      </c>
      <c r="AM48" s="7">
        <f>SUM(AI48:AL48)</f>
        <v>1039629.843605631</v>
      </c>
      <c r="AN48" s="7">
        <v>2685922.9506115527</v>
      </c>
      <c r="AO48" s="55"/>
      <c r="AP48" s="55"/>
      <c r="AR48" s="7"/>
      <c r="AS48" s="7"/>
    </row>
    <row r="49" spans="1:45" s="63" customFormat="1" x14ac:dyDescent="0.2">
      <c r="A49" s="1"/>
      <c r="B49" s="53"/>
      <c r="C49" s="53"/>
      <c r="D49" s="53"/>
      <c r="E49" s="53"/>
      <c r="F49" s="5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55"/>
      <c r="AP49" s="55"/>
      <c r="AR49" s="109"/>
      <c r="AS49" s="109"/>
    </row>
    <row r="50" spans="1:45" s="63" customFormat="1" x14ac:dyDescent="0.2">
      <c r="A50" s="1">
        <v>28</v>
      </c>
      <c r="B50" s="53"/>
      <c r="C50" s="53" t="s">
        <v>55</v>
      </c>
      <c r="D50" s="53"/>
      <c r="E50" s="53"/>
      <c r="F50" s="5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55"/>
      <c r="AP50" s="55"/>
      <c r="AR50" s="109"/>
      <c r="AS50" s="109"/>
    </row>
    <row r="51" spans="1:45" s="63" customFormat="1" x14ac:dyDescent="0.2">
      <c r="A51" s="1">
        <v>29</v>
      </c>
      <c r="B51" s="53"/>
      <c r="C51" s="53"/>
      <c r="D51" s="53" t="s">
        <v>56</v>
      </c>
      <c r="E51" s="53"/>
      <c r="F51" s="5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55"/>
      <c r="AP51" s="55"/>
      <c r="AR51" s="109"/>
      <c r="AS51" s="109"/>
    </row>
    <row r="52" spans="1:45" s="63" customFormat="1" x14ac:dyDescent="0.2">
      <c r="A52" s="1">
        <v>30</v>
      </c>
      <c r="B52" s="53"/>
      <c r="C52" s="53"/>
      <c r="D52" s="53"/>
      <c r="E52" s="53" t="s">
        <v>57</v>
      </c>
      <c r="F52" s="58">
        <v>-4603000</v>
      </c>
      <c r="G52" s="63" t="s">
        <v>29</v>
      </c>
      <c r="H52" s="7">
        <v>-406721.29760689306</v>
      </c>
      <c r="I52" s="7">
        <v>-364963.64792074426</v>
      </c>
      <c r="J52" s="7">
        <v>-1041467.1814467914</v>
      </c>
      <c r="K52" s="7">
        <v>-457950.75246201857</v>
      </c>
      <c r="L52" s="7">
        <v>-424117.05514733243</v>
      </c>
      <c r="M52" s="7">
        <v>-368744.31496094709</v>
      </c>
      <c r="N52" s="7">
        <v>-166676.90186747449</v>
      </c>
      <c r="O52" s="7">
        <v>-68053.086132868732</v>
      </c>
      <c r="P52" s="7">
        <v>-43096.656244060825</v>
      </c>
      <c r="Q52" s="7">
        <v>-181870.66755124493</v>
      </c>
      <c r="R52" s="7">
        <v>-3523661.5613403763</v>
      </c>
      <c r="S52" s="7">
        <v>-3748.8763860412555</v>
      </c>
      <c r="T52" s="7">
        <v>-10015.021963912679</v>
      </c>
      <c r="U52" s="7">
        <v>-14621.26643084328</v>
      </c>
      <c r="V52" s="7">
        <v>-28385.164780797215</v>
      </c>
      <c r="W52" s="7">
        <v>-78287.193399133568</v>
      </c>
      <c r="X52" s="7">
        <v>-170769.39084622191</v>
      </c>
      <c r="Y52" s="7">
        <v>-123514.98762009478</v>
      </c>
      <c r="Z52" s="7">
        <v>-139561.74469426158</v>
      </c>
      <c r="AA52" s="7">
        <v>-442849.89648043667</v>
      </c>
      <c r="AB52" s="7">
        <v>-954983.21304014849</v>
      </c>
      <c r="AC52" s="7">
        <v>-15705.476010808752</v>
      </c>
      <c r="AD52" s="7">
        <v>-11440.328858456589</v>
      </c>
      <c r="AE52" s="7">
        <v>-22562.47919340173</v>
      </c>
      <c r="AF52" s="7">
        <v>-6853.1543455245219</v>
      </c>
      <c r="AG52" s="7">
        <v>-16734.123180722509</v>
      </c>
      <c r="AH52" s="7">
        <f t="shared" ref="AH52:AH60" si="6">SUM(AC52:AG52)</f>
        <v>-73295.56158891409</v>
      </c>
      <c r="AI52" s="7">
        <v>-6449.7414570993105</v>
      </c>
      <c r="AJ52" s="7">
        <v>-9147.1677555935094</v>
      </c>
      <c r="AK52" s="7">
        <v>-6861.7589742043701</v>
      </c>
      <c r="AL52" s="7">
        <v>-215.83106286708653</v>
      </c>
      <c r="AM52" s="7">
        <f t="shared" ref="AM52:AM60" si="7">SUM(AI52:AL52)</f>
        <v>-22674.499249764278</v>
      </c>
      <c r="AN52" s="7">
        <v>-95970.060838678372</v>
      </c>
      <c r="AO52" s="55"/>
      <c r="AP52" s="55"/>
      <c r="AR52" s="7"/>
      <c r="AS52" s="7"/>
    </row>
    <row r="53" spans="1:45" s="63" customFormat="1" x14ac:dyDescent="0.2">
      <c r="A53" s="1">
        <v>31</v>
      </c>
      <c r="B53" s="53"/>
      <c r="C53" s="53"/>
      <c r="D53" s="53"/>
      <c r="E53" s="53" t="s">
        <v>58</v>
      </c>
      <c r="F53" s="58">
        <v>36350000</v>
      </c>
      <c r="G53" s="63" t="s">
        <v>29</v>
      </c>
      <c r="H53" s="7">
        <v>3211887.7184467874</v>
      </c>
      <c r="I53" s="7">
        <v>2882126.5700454167</v>
      </c>
      <c r="J53" s="7">
        <v>8224490.9940453768</v>
      </c>
      <c r="K53" s="7">
        <v>3616447.936561889</v>
      </c>
      <c r="L53" s="7">
        <v>3349262.4276788034</v>
      </c>
      <c r="M53" s="7">
        <v>2911982.5871888823</v>
      </c>
      <c r="N53" s="7">
        <v>1316251.4409912443</v>
      </c>
      <c r="O53" s="7">
        <v>537416.83270253718</v>
      </c>
      <c r="P53" s="7">
        <v>340335.31489715644</v>
      </c>
      <c r="Q53" s="7">
        <v>1436236.9683875197</v>
      </c>
      <c r="R53" s="7">
        <v>27826438.790945612</v>
      </c>
      <c r="S53" s="7">
        <v>29604.96559474248</v>
      </c>
      <c r="T53" s="7">
        <v>79088.865606827254</v>
      </c>
      <c r="U53" s="7">
        <v>115464.48723900787</v>
      </c>
      <c r="V53" s="7">
        <v>224158.3184405776</v>
      </c>
      <c r="W53" s="7">
        <v>618235.82013002504</v>
      </c>
      <c r="X53" s="7">
        <v>1348569.9233674053</v>
      </c>
      <c r="Y53" s="7">
        <v>975400.78209655546</v>
      </c>
      <c r="Z53" s="7">
        <v>1102122.4027018051</v>
      </c>
      <c r="AA53" s="7">
        <v>3497196.1192839174</v>
      </c>
      <c r="AB53" s="7">
        <v>7541525.0475797085</v>
      </c>
      <c r="AC53" s="7">
        <v>124026.51596630418</v>
      </c>
      <c r="AD53" s="7">
        <v>90344.547904605046</v>
      </c>
      <c r="AE53" s="7">
        <v>178176.43247450638</v>
      </c>
      <c r="AF53" s="7">
        <v>54119.522150731347</v>
      </c>
      <c r="AG53" s="7">
        <v>132149.76702569262</v>
      </c>
      <c r="AH53" s="7">
        <f t="shared" si="6"/>
        <v>578816.78552183951</v>
      </c>
      <c r="AI53" s="7">
        <v>50933.761017936122</v>
      </c>
      <c r="AJ53" s="7">
        <v>72235.400372762131</v>
      </c>
      <c r="AK53" s="7">
        <v>54187.473107175509</v>
      </c>
      <c r="AL53" s="7">
        <v>1704.4230143859645</v>
      </c>
      <c r="AM53" s="7">
        <f t="shared" si="7"/>
        <v>179061.05751225975</v>
      </c>
      <c r="AN53" s="7">
        <v>757877.84303409932</v>
      </c>
      <c r="AO53" s="55"/>
      <c r="AP53" s="55"/>
      <c r="AR53" s="7"/>
      <c r="AS53" s="7"/>
    </row>
    <row r="54" spans="1:45" s="63" customFormat="1" x14ac:dyDescent="0.2">
      <c r="A54" s="1">
        <v>32</v>
      </c>
      <c r="B54" s="53"/>
      <c r="C54" s="53"/>
      <c r="D54" s="53"/>
      <c r="E54" s="53" t="s">
        <v>59</v>
      </c>
      <c r="F54" s="58">
        <v>226000</v>
      </c>
      <c r="G54" s="63" t="s">
        <v>29</v>
      </c>
      <c r="H54" s="7">
        <v>19969.370684153342</v>
      </c>
      <c r="I54" s="7">
        <v>17919.13630894812</v>
      </c>
      <c r="J54" s="7">
        <v>51134.386923088176</v>
      </c>
      <c r="K54" s="7">
        <v>22484.655671608994</v>
      </c>
      <c r="L54" s="7">
        <v>20823.474791070417</v>
      </c>
      <c r="M54" s="7">
        <v>18104.761064778195</v>
      </c>
      <c r="N54" s="7">
        <v>8183.5715450899925</v>
      </c>
      <c r="O54" s="7">
        <v>3341.2986022221016</v>
      </c>
      <c r="P54" s="7">
        <v>2115.9774736384416</v>
      </c>
      <c r="Q54" s="7">
        <v>8929.5613440324469</v>
      </c>
      <c r="R54" s="7">
        <v>173006.19440863022</v>
      </c>
      <c r="S54" s="7">
        <v>184.06388512824759</v>
      </c>
      <c r="T54" s="7">
        <v>491.7216953821997</v>
      </c>
      <c r="U54" s="7">
        <v>717.88099356302007</v>
      </c>
      <c r="V54" s="7">
        <v>1393.6665740734675</v>
      </c>
      <c r="W54" s="7">
        <v>3843.7770384975424</v>
      </c>
      <c r="X54" s="7">
        <v>8384.5062635772647</v>
      </c>
      <c r="Y54" s="7">
        <v>6064.3900069827114</v>
      </c>
      <c r="Z54" s="7">
        <v>6852.2603304156246</v>
      </c>
      <c r="AA54" s="7">
        <v>21743.227591696432</v>
      </c>
      <c r="AB54" s="7">
        <v>46888.161231169579</v>
      </c>
      <c r="AC54" s="7">
        <v>771.11396446725564</v>
      </c>
      <c r="AD54" s="7">
        <v>561.70200347842479</v>
      </c>
      <c r="AE54" s="7">
        <v>1107.7819460588291</v>
      </c>
      <c r="AF54" s="7">
        <v>336.47900979546858</v>
      </c>
      <c r="AG54" s="7">
        <v>821.61890915561298</v>
      </c>
      <c r="AH54" s="7">
        <f t="shared" si="6"/>
        <v>3598.695832955591</v>
      </c>
      <c r="AI54" s="7">
        <v>316.67207675525617</v>
      </c>
      <c r="AJ54" s="7">
        <v>449.1114301030052</v>
      </c>
      <c r="AK54" s="7">
        <v>336.90148341737728</v>
      </c>
      <c r="AL54" s="7">
        <v>10.596962895494581</v>
      </c>
      <c r="AM54" s="7">
        <f t="shared" si="7"/>
        <v>1113.2819531711332</v>
      </c>
      <c r="AN54" s="7">
        <v>4711.9777861267239</v>
      </c>
      <c r="AO54" s="55"/>
      <c r="AP54" s="55"/>
      <c r="AR54" s="7"/>
      <c r="AS54" s="7"/>
    </row>
    <row r="55" spans="1:45" s="63" customFormat="1" x14ac:dyDescent="0.2">
      <c r="A55" s="1">
        <v>33</v>
      </c>
      <c r="B55" s="53"/>
      <c r="C55" s="53"/>
      <c r="D55" s="53"/>
      <c r="E55" s="53" t="s">
        <v>60</v>
      </c>
      <c r="F55" s="58">
        <v>1078000</v>
      </c>
      <c r="G55" s="63" t="s">
        <v>29</v>
      </c>
      <c r="H55" s="7">
        <v>95252.130962465933</v>
      </c>
      <c r="I55" s="7">
        <v>85472.694429407406</v>
      </c>
      <c r="J55" s="7">
        <v>243906.50045614626</v>
      </c>
      <c r="K55" s="7">
        <v>107249.81776103759</v>
      </c>
      <c r="L55" s="7">
        <v>99326.131968026151</v>
      </c>
      <c r="M55" s="7">
        <v>86358.108087747329</v>
      </c>
      <c r="N55" s="7">
        <v>39034.912060208015</v>
      </c>
      <c r="O55" s="7">
        <v>15937.698642457635</v>
      </c>
      <c r="P55" s="7">
        <v>10093.025294611682</v>
      </c>
      <c r="Q55" s="7">
        <v>42593.217384367155</v>
      </c>
      <c r="R55" s="7">
        <v>825224.23704647517</v>
      </c>
      <c r="S55" s="7">
        <v>877.96844322234915</v>
      </c>
      <c r="T55" s="7">
        <v>2345.468971778811</v>
      </c>
      <c r="U55" s="7">
        <v>3424.2288100041401</v>
      </c>
      <c r="V55" s="7">
        <v>6647.6662250052996</v>
      </c>
      <c r="W55" s="7">
        <v>18334.476316373231</v>
      </c>
      <c r="X55" s="7">
        <v>39993.352885558808</v>
      </c>
      <c r="Y55" s="7">
        <v>28926.603661625497</v>
      </c>
      <c r="Z55" s="7">
        <v>32684.675381363024</v>
      </c>
      <c r="AA55" s="7">
        <v>103713.2714329591</v>
      </c>
      <c r="AB55" s="7">
        <v>223652.37967787965</v>
      </c>
      <c r="AC55" s="7">
        <v>3678.145370334963</v>
      </c>
      <c r="AD55" s="7">
        <v>2679.2688484501855</v>
      </c>
      <c r="AE55" s="7">
        <v>5284.021848900079</v>
      </c>
      <c r="AF55" s="7">
        <v>1604.9750998208635</v>
      </c>
      <c r="AG55" s="7">
        <v>3919.0494870342959</v>
      </c>
      <c r="AH55" s="7">
        <f t="shared" si="6"/>
        <v>17165.460654540388</v>
      </c>
      <c r="AI55" s="7">
        <v>1510.4977820449831</v>
      </c>
      <c r="AJ55" s="7">
        <v>2142.2217772169897</v>
      </c>
      <c r="AK55" s="7">
        <v>1606.9902616103218</v>
      </c>
      <c r="AL55" s="7">
        <v>50.54657522718211</v>
      </c>
      <c r="AM55" s="7">
        <f t="shared" si="7"/>
        <v>5310.2563960994767</v>
      </c>
      <c r="AN55" s="7">
        <v>22475.717050639865</v>
      </c>
      <c r="AO55" s="55"/>
      <c r="AP55" s="55"/>
      <c r="AR55" s="7"/>
      <c r="AS55" s="7"/>
    </row>
    <row r="56" spans="1:45" s="63" customFormat="1" x14ac:dyDescent="0.2">
      <c r="A56" s="1">
        <v>34</v>
      </c>
      <c r="B56" s="53"/>
      <c r="C56" s="53"/>
      <c r="D56" s="53"/>
      <c r="E56" s="53" t="s">
        <v>61</v>
      </c>
      <c r="F56" s="58">
        <v>7084000</v>
      </c>
      <c r="G56" s="63" t="s">
        <v>29</v>
      </c>
      <c r="H56" s="7">
        <v>625942.57489620475</v>
      </c>
      <c r="I56" s="7">
        <v>561677.70625039155</v>
      </c>
      <c r="J56" s="7">
        <v>1602814.1458546752</v>
      </c>
      <c r="K56" s="7">
        <v>704784.51671538991</v>
      </c>
      <c r="L56" s="7">
        <v>652714.58150417183</v>
      </c>
      <c r="M56" s="7">
        <v>567496.13886233955</v>
      </c>
      <c r="N56" s="7">
        <v>256515.13639565266</v>
      </c>
      <c r="O56" s="7">
        <v>104733.44822186447</v>
      </c>
      <c r="P56" s="7">
        <v>66325.594793162483</v>
      </c>
      <c r="Q56" s="7">
        <v>279898.28566869849</v>
      </c>
      <c r="R56" s="7">
        <v>5422902.12916255</v>
      </c>
      <c r="S56" s="7">
        <v>5769.5069126040089</v>
      </c>
      <c r="T56" s="7">
        <v>15413.081814546473</v>
      </c>
      <c r="U56" s="7">
        <v>22502.075037170063</v>
      </c>
      <c r="V56" s="7">
        <v>43684.663764320547</v>
      </c>
      <c r="W56" s="7">
        <v>120483.70150759553</v>
      </c>
      <c r="X56" s="7">
        <v>262813.46181938646</v>
      </c>
      <c r="Y56" s="7">
        <v>190089.10977639613</v>
      </c>
      <c r="Z56" s="7">
        <v>214785.009648957</v>
      </c>
      <c r="AA56" s="7">
        <v>681544.35513087409</v>
      </c>
      <c r="AB56" s="7">
        <v>1469715.6378832092</v>
      </c>
      <c r="AC56" s="7">
        <v>24170.6695764869</v>
      </c>
      <c r="AD56" s="7">
        <v>17606.623861244076</v>
      </c>
      <c r="AE56" s="7">
        <v>34723.572149914806</v>
      </c>
      <c r="AF56" s="7">
        <v>10546.979227394246</v>
      </c>
      <c r="AG56" s="7">
        <v>25753.753771939657</v>
      </c>
      <c r="AH56" s="7">
        <f t="shared" si="6"/>
        <v>112801.59858697967</v>
      </c>
      <c r="AI56" s="7">
        <v>9926.1282820098895</v>
      </c>
      <c r="AJ56" s="7">
        <v>14077.457393140217</v>
      </c>
      <c r="AK56" s="7">
        <v>10560.221719153542</v>
      </c>
      <c r="AL56" s="7">
        <v>332.16320863576817</v>
      </c>
      <c r="AM56" s="7">
        <f t="shared" si="7"/>
        <v>34895.970602939415</v>
      </c>
      <c r="AN56" s="7">
        <v>147697.5691899191</v>
      </c>
      <c r="AO56" s="55"/>
      <c r="AP56" s="55"/>
      <c r="AR56" s="7"/>
      <c r="AS56" s="7"/>
    </row>
    <row r="57" spans="1:45" s="63" customFormat="1" x14ac:dyDescent="0.2">
      <c r="A57" s="1">
        <v>35</v>
      </c>
      <c r="B57" s="53"/>
      <c r="C57" s="53"/>
      <c r="D57" s="53" t="s">
        <v>62</v>
      </c>
      <c r="E57" s="53"/>
      <c r="F57" s="58">
        <v>25943000</v>
      </c>
      <c r="G57" s="63" t="s">
        <v>30</v>
      </c>
      <c r="H57" s="7">
        <v>1393960.8133742777</v>
      </c>
      <c r="I57" s="7">
        <v>1632500.4821620388</v>
      </c>
      <c r="J57" s="7">
        <v>7630083.9589705234</v>
      </c>
      <c r="K57" s="7">
        <v>4719316.5888956059</v>
      </c>
      <c r="L57" s="7">
        <v>4540007.7271289984</v>
      </c>
      <c r="M57" s="7">
        <v>2839926.9084269269</v>
      </c>
      <c r="N57" s="7">
        <v>1000406.2402777649</v>
      </c>
      <c r="O57" s="7">
        <v>251473.01628058276</v>
      </c>
      <c r="P57" s="7">
        <v>104266.7116025034</v>
      </c>
      <c r="Q57" s="7">
        <v>912901.20751916151</v>
      </c>
      <c r="R57" s="7">
        <v>25024843.65463838</v>
      </c>
      <c r="S57" s="7">
        <v>72827.819366429641</v>
      </c>
      <c r="T57" s="7">
        <v>78552.827224503344</v>
      </c>
      <c r="U57" s="7">
        <v>84903.425784001069</v>
      </c>
      <c r="V57" s="7">
        <v>236284.07237493404</v>
      </c>
      <c r="W57" s="7">
        <v>109930.54319499851</v>
      </c>
      <c r="X57" s="7">
        <v>179844.41830096426</v>
      </c>
      <c r="Y57" s="7">
        <v>81043.880146553813</v>
      </c>
      <c r="Z57" s="7">
        <v>63456.014786430191</v>
      </c>
      <c r="AA57" s="7">
        <v>57937.56148826181</v>
      </c>
      <c r="AB57" s="7">
        <v>492212.41791720851</v>
      </c>
      <c r="AC57" s="7">
        <v>89956.569410263459</v>
      </c>
      <c r="AD57" s="7">
        <v>21637.468167233837</v>
      </c>
      <c r="AE57" s="7">
        <v>16526.35953654374</v>
      </c>
      <c r="AF57" s="7">
        <v>0</v>
      </c>
      <c r="AG57" s="7">
        <v>0</v>
      </c>
      <c r="AH57" s="7">
        <f t="shared" si="6"/>
        <v>128120.39711404103</v>
      </c>
      <c r="AI57" s="7">
        <v>47905.103183345345</v>
      </c>
      <c r="AJ57" s="7">
        <v>10815.57957900435</v>
      </c>
      <c r="AK57" s="7">
        <v>2818.775193088095</v>
      </c>
      <c r="AL57" s="7">
        <v>0</v>
      </c>
      <c r="AM57" s="7">
        <f t="shared" si="7"/>
        <v>61539.457955437785</v>
      </c>
      <c r="AN57" s="7">
        <v>189659.8550694788</v>
      </c>
      <c r="AO57" s="55"/>
      <c r="AP57" s="55"/>
      <c r="AR57" s="7"/>
      <c r="AS57" s="7"/>
    </row>
    <row r="58" spans="1:45" s="63" customFormat="1" x14ac:dyDescent="0.2">
      <c r="A58" s="1">
        <v>36</v>
      </c>
      <c r="B58" s="53"/>
      <c r="C58" s="53"/>
      <c r="D58" s="53" t="s">
        <v>63</v>
      </c>
      <c r="E58" s="53"/>
      <c r="F58" s="58">
        <v>13951000</v>
      </c>
      <c r="G58" s="63" t="s">
        <v>31</v>
      </c>
      <c r="H58" s="7">
        <v>1017388.0592359116</v>
      </c>
      <c r="I58" s="7">
        <v>712910.57115088822</v>
      </c>
      <c r="J58" s="7">
        <v>2235417.6334356251</v>
      </c>
      <c r="K58" s="7">
        <v>1968145.1663056663</v>
      </c>
      <c r="L58" s="7">
        <v>3556358.6537449644</v>
      </c>
      <c r="M58" s="7">
        <v>2472215.5704105981</v>
      </c>
      <c r="N58" s="7">
        <v>779802.66864790011</v>
      </c>
      <c r="O58" s="7">
        <v>167955.73113977487</v>
      </c>
      <c r="P58" s="7">
        <v>45928.851363645401</v>
      </c>
      <c r="Q58" s="7">
        <v>641612.81800167495</v>
      </c>
      <c r="R58" s="7">
        <v>13597735.72343665</v>
      </c>
      <c r="S58" s="7">
        <v>43919.064621325</v>
      </c>
      <c r="T58" s="7">
        <v>50012.260373606252</v>
      </c>
      <c r="U58" s="7">
        <v>43103.027312617312</v>
      </c>
      <c r="V58" s="7">
        <v>137034.35230754857</v>
      </c>
      <c r="W58" s="7">
        <v>48145.559510483319</v>
      </c>
      <c r="X58" s="7">
        <v>47048.595670111521</v>
      </c>
      <c r="Y58" s="7">
        <v>16454.862157638647</v>
      </c>
      <c r="Z58" s="7">
        <v>11226.501062747235</v>
      </c>
      <c r="AA58" s="7">
        <v>0</v>
      </c>
      <c r="AB58" s="7">
        <v>122875.51840098073</v>
      </c>
      <c r="AC58" s="7">
        <v>49625.438852277708</v>
      </c>
      <c r="AD58" s="7">
        <v>9072.2194840489974</v>
      </c>
      <c r="AE58" s="7">
        <v>5756.3712857488244</v>
      </c>
      <c r="AF58" s="7">
        <v>0</v>
      </c>
      <c r="AG58" s="7">
        <v>0</v>
      </c>
      <c r="AH58" s="7">
        <f t="shared" si="6"/>
        <v>64454.029622075526</v>
      </c>
      <c r="AI58" s="7">
        <v>23313.526210916672</v>
      </c>
      <c r="AJ58" s="7">
        <v>5586.8500218307472</v>
      </c>
      <c r="AK58" s="7">
        <v>0</v>
      </c>
      <c r="AL58" s="7">
        <v>0</v>
      </c>
      <c r="AM58" s="7">
        <f t="shared" si="7"/>
        <v>28900.376232747418</v>
      </c>
      <c r="AN58" s="7">
        <v>93354.405854822951</v>
      </c>
      <c r="AO58" s="55"/>
      <c r="AP58" s="55"/>
      <c r="AR58" s="7"/>
      <c r="AS58" s="7"/>
    </row>
    <row r="59" spans="1:45" s="63" customFormat="1" x14ac:dyDescent="0.2">
      <c r="A59" s="1">
        <v>37</v>
      </c>
      <c r="B59" s="53"/>
      <c r="C59" s="53"/>
      <c r="D59" s="53" t="s">
        <v>64</v>
      </c>
      <c r="E59" s="53"/>
      <c r="F59" s="58">
        <v>14359000</v>
      </c>
      <c r="G59" s="63" t="s">
        <v>196</v>
      </c>
      <c r="H59" s="7">
        <v>1096119.2978899651</v>
      </c>
      <c r="I59" s="7">
        <v>1035349.0327138335</v>
      </c>
      <c r="J59" s="7">
        <v>3475331.9431009861</v>
      </c>
      <c r="K59" s="7">
        <v>1827089.6209077651</v>
      </c>
      <c r="L59" s="7">
        <v>1837143.9606599815</v>
      </c>
      <c r="M59" s="7">
        <v>1366697.279183107</v>
      </c>
      <c r="N59" s="7">
        <v>546777.9904395832</v>
      </c>
      <c r="O59" s="7">
        <v>186364.91196932708</v>
      </c>
      <c r="P59" s="7">
        <v>104584.52958070252</v>
      </c>
      <c r="Q59" s="7">
        <v>552090.92111096962</v>
      </c>
      <c r="R59" s="7">
        <v>12027549.487556219</v>
      </c>
      <c r="S59" s="7">
        <v>22658.071333540924</v>
      </c>
      <c r="T59" s="7">
        <v>36214.244157257162</v>
      </c>
      <c r="U59" s="7">
        <v>45782.314520678687</v>
      </c>
      <c r="V59" s="7">
        <v>104654.63001147678</v>
      </c>
      <c r="W59" s="7">
        <v>174049.44612339625</v>
      </c>
      <c r="X59" s="7">
        <v>365538.31960093701</v>
      </c>
      <c r="Y59" s="7">
        <v>309495.02510190371</v>
      </c>
      <c r="Z59" s="7">
        <v>282652.68790124496</v>
      </c>
      <c r="AA59" s="7">
        <v>870024.59349482914</v>
      </c>
      <c r="AB59" s="7">
        <v>2001760.072222311</v>
      </c>
      <c r="AC59" s="7">
        <v>49187.82514806118</v>
      </c>
      <c r="AD59" s="7">
        <v>26522.311094981091</v>
      </c>
      <c r="AE59" s="7">
        <v>47029.683193237513</v>
      </c>
      <c r="AF59" s="7">
        <v>13310.645819772422</v>
      </c>
      <c r="AG59" s="7">
        <v>32502.111511429877</v>
      </c>
      <c r="AH59" s="7">
        <f t="shared" si="6"/>
        <v>168552.5767674821</v>
      </c>
      <c r="AI59" s="7">
        <v>22268.235517547288</v>
      </c>
      <c r="AJ59" s="7">
        <v>19987.14990844989</v>
      </c>
      <c r="AK59" s="7">
        <v>13808.646770807376</v>
      </c>
      <c r="AL59" s="7">
        <v>419.20124547474245</v>
      </c>
      <c r="AM59" s="7">
        <f t="shared" si="7"/>
        <v>56483.233442279299</v>
      </c>
      <c r="AN59" s="7">
        <v>225035.81020999211</v>
      </c>
      <c r="AO59" s="55"/>
      <c r="AP59" s="55"/>
      <c r="AR59" s="7"/>
      <c r="AS59" s="7"/>
    </row>
    <row r="60" spans="1:45" s="63" customFormat="1" x14ac:dyDescent="0.2">
      <c r="A60" s="1">
        <v>38</v>
      </c>
      <c r="B60" s="53"/>
      <c r="C60" s="53"/>
      <c r="D60" s="53" t="s">
        <v>48</v>
      </c>
      <c r="E60" s="53"/>
      <c r="F60" s="58">
        <v>469000</v>
      </c>
      <c r="G60" s="63" t="s">
        <v>48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469000</v>
      </c>
      <c r="Z60" s="7">
        <v>0</v>
      </c>
      <c r="AA60" s="7">
        <v>0</v>
      </c>
      <c r="AB60" s="7">
        <v>469000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f t="shared" si="6"/>
        <v>0</v>
      </c>
      <c r="AI60" s="7">
        <v>0</v>
      </c>
      <c r="AJ60" s="7">
        <v>0</v>
      </c>
      <c r="AK60" s="7">
        <v>0</v>
      </c>
      <c r="AL60" s="7">
        <v>0</v>
      </c>
      <c r="AM60" s="7">
        <f t="shared" si="7"/>
        <v>0</v>
      </c>
      <c r="AN60" s="7">
        <v>0</v>
      </c>
      <c r="AO60" s="55"/>
      <c r="AP60" s="55"/>
      <c r="AR60" s="7"/>
      <c r="AS60" s="7"/>
    </row>
    <row r="61" spans="1:45" s="63" customFormat="1" x14ac:dyDescent="0.2">
      <c r="A61" s="1"/>
      <c r="B61" s="53"/>
      <c r="C61" s="53"/>
      <c r="D61" s="53"/>
      <c r="E61" s="53"/>
      <c r="F61" s="5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55"/>
      <c r="AP61" s="55"/>
      <c r="AR61" s="109"/>
      <c r="AS61" s="109"/>
    </row>
    <row r="62" spans="1:45" s="66" customFormat="1" x14ac:dyDescent="0.2">
      <c r="A62" s="2">
        <v>39</v>
      </c>
      <c r="B62" s="57"/>
      <c r="C62" s="57" t="s">
        <v>65</v>
      </c>
      <c r="D62" s="57"/>
      <c r="E62" s="57"/>
      <c r="F62" s="64">
        <v>94857000</v>
      </c>
      <c r="H62" s="35">
        <v>7053798.6678828727</v>
      </c>
      <c r="I62" s="35">
        <v>6562992.5451401798</v>
      </c>
      <c r="J62" s="35">
        <v>22421712.381339628</v>
      </c>
      <c r="K62" s="35">
        <v>12507567.550356945</v>
      </c>
      <c r="L62" s="35">
        <v>13631519.902328683</v>
      </c>
      <c r="M62" s="35">
        <v>9894037.0382634308</v>
      </c>
      <c r="N62" s="35">
        <v>3780295.0584899685</v>
      </c>
      <c r="O62" s="35">
        <v>1199169.8514258973</v>
      </c>
      <c r="P62" s="35">
        <v>630553.34876135958</v>
      </c>
      <c r="Q62" s="35">
        <v>3692392.3118651789</v>
      </c>
      <c r="R62" s="35">
        <v>81374038.655854136</v>
      </c>
      <c r="S62" s="35">
        <v>172092.5837709514</v>
      </c>
      <c r="T62" s="35">
        <v>252103.44787998885</v>
      </c>
      <c r="U62" s="35">
        <v>301276.17326619889</v>
      </c>
      <c r="V62" s="35">
        <v>725472.20491713914</v>
      </c>
      <c r="W62" s="35">
        <v>1014736.1304222357</v>
      </c>
      <c r="X62" s="35">
        <v>2081423.1870617184</v>
      </c>
      <c r="Y62" s="35">
        <v>1952959.6653275611</v>
      </c>
      <c r="Z62" s="35">
        <v>1574217.8071187017</v>
      </c>
      <c r="AA62" s="35">
        <v>4789309.2319421014</v>
      </c>
      <c r="AB62" s="35">
        <v>11412646.021872317</v>
      </c>
      <c r="AC62" s="35">
        <v>325710.80227738689</v>
      </c>
      <c r="AD62" s="35">
        <v>156983.81250558505</v>
      </c>
      <c r="AE62" s="35">
        <v>266041.74324150843</v>
      </c>
      <c r="AF62" s="35">
        <v>73065.44696198983</v>
      </c>
      <c r="AG62" s="35">
        <v>178412.17752452957</v>
      </c>
      <c r="AH62" s="46">
        <f>SUM(AC62:AG62)</f>
        <v>1000213.9825109998</v>
      </c>
      <c r="AI62" s="35">
        <v>149724.18261345624</v>
      </c>
      <c r="AJ62" s="35">
        <v>116146.60272691381</v>
      </c>
      <c r="AK62" s="35">
        <v>76457.249561047851</v>
      </c>
      <c r="AL62" s="35">
        <v>2301.099943752065</v>
      </c>
      <c r="AM62" s="46">
        <f>SUM(AI62:AL62)</f>
        <v>344629.13484516996</v>
      </c>
      <c r="AN62" s="35">
        <v>1344843.1173564007</v>
      </c>
      <c r="AO62" s="60"/>
      <c r="AP62" s="60"/>
      <c r="AR62" s="35"/>
      <c r="AS62" s="35"/>
    </row>
    <row r="63" spans="1:45" s="63" customFormat="1" x14ac:dyDescent="0.2">
      <c r="A63" s="1"/>
      <c r="B63" s="53"/>
      <c r="C63" s="53"/>
      <c r="D63" s="53"/>
      <c r="E63" s="53"/>
      <c r="F63" s="5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55"/>
      <c r="AP63" s="55"/>
      <c r="AR63" s="109"/>
      <c r="AS63" s="109"/>
    </row>
    <row r="64" spans="1:45" s="63" customFormat="1" x14ac:dyDescent="0.2">
      <c r="A64" s="1">
        <v>40</v>
      </c>
      <c r="B64" s="53"/>
      <c r="C64" s="53" t="s">
        <v>66</v>
      </c>
      <c r="D64" s="53"/>
      <c r="E64" s="53"/>
      <c r="F64" s="58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55"/>
      <c r="AP64" s="55"/>
      <c r="AR64" s="109"/>
      <c r="AS64" s="109"/>
    </row>
    <row r="65" spans="1:46" s="63" customFormat="1" x14ac:dyDescent="0.2">
      <c r="A65" s="1">
        <v>41</v>
      </c>
      <c r="B65" s="53"/>
      <c r="C65" s="53"/>
      <c r="D65" s="53" t="s">
        <v>67</v>
      </c>
      <c r="E65" s="53"/>
      <c r="F65" s="58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55"/>
      <c r="AP65" s="55"/>
      <c r="AR65" s="109"/>
      <c r="AS65" s="109"/>
    </row>
    <row r="66" spans="1:46" s="63" customFormat="1" x14ac:dyDescent="0.2">
      <c r="A66" s="1">
        <v>42</v>
      </c>
      <c r="B66" s="53"/>
      <c r="C66" s="53"/>
      <c r="D66" s="53"/>
      <c r="E66" s="53" t="s">
        <v>68</v>
      </c>
      <c r="F66" s="58">
        <v>-114000</v>
      </c>
      <c r="G66" s="63" t="s">
        <v>36</v>
      </c>
      <c r="H66" s="7">
        <v>-7951.8945667703692</v>
      </c>
      <c r="I66" s="7">
        <v>-7537.8685229235489</v>
      </c>
      <c r="J66" s="7">
        <v>-25308.865592993308</v>
      </c>
      <c r="K66" s="7">
        <v>-13711.882636662367</v>
      </c>
      <c r="L66" s="7">
        <v>-14766.464701449362</v>
      </c>
      <c r="M66" s="7">
        <v>-12868.069242470654</v>
      </c>
      <c r="N66" s="7">
        <v>-5641.6293634654457</v>
      </c>
      <c r="O66" s="7">
        <v>-1893.1280168682581</v>
      </c>
      <c r="P66" s="7">
        <v>-1202.9716579751801</v>
      </c>
      <c r="Q66" s="7">
        <v>-4772.9620346703414</v>
      </c>
      <c r="R66" s="7">
        <v>-95655.73633624884</v>
      </c>
      <c r="S66" s="7">
        <v>-174.65920101332131</v>
      </c>
      <c r="T66" s="7">
        <v>-292.47201204031774</v>
      </c>
      <c r="U66" s="7">
        <v>-382.55161642733873</v>
      </c>
      <c r="V66" s="7">
        <v>-849.68282948097772</v>
      </c>
      <c r="W66" s="7">
        <v>-1296.5520926448255</v>
      </c>
      <c r="X66" s="7">
        <v>-2922.6937620606814</v>
      </c>
      <c r="Y66" s="7">
        <v>-2308.4182734072688</v>
      </c>
      <c r="Z66" s="7">
        <v>-2162.0234726853778</v>
      </c>
      <c r="AA66" s="7">
        <v>-6330.1731798264673</v>
      </c>
      <c r="AB66" s="7">
        <v>-15019.860780624622</v>
      </c>
      <c r="AC66" s="7">
        <v>-676.88755737286988</v>
      </c>
      <c r="AD66" s="7">
        <v>-237.06819044236872</v>
      </c>
      <c r="AE66" s="7">
        <v>-546.31738300861889</v>
      </c>
      <c r="AF66" s="7">
        <v>-302.65770047212538</v>
      </c>
      <c r="AG66" s="109">
        <v>-265.29543117042624</v>
      </c>
      <c r="AH66" s="7">
        <f t="shared" ref="AH66:AH71" si="8">SUM(AC66:AG66)</f>
        <v>-2028.226262466409</v>
      </c>
      <c r="AI66" s="7">
        <v>-169.47307899802286</v>
      </c>
      <c r="AJ66" s="7">
        <v>-153.45849599992653</v>
      </c>
      <c r="AK66" s="7">
        <v>-101.74024908570904</v>
      </c>
      <c r="AL66" s="7">
        <v>-21.821967095551049</v>
      </c>
      <c r="AM66" s="7">
        <f t="shared" ref="AM66:AM71" si="9">SUM(AI66:AL66)</f>
        <v>-446.49379117920944</v>
      </c>
      <c r="AN66" s="7">
        <v>-2474.7200536456185</v>
      </c>
      <c r="AO66" s="55"/>
      <c r="AP66" s="55"/>
      <c r="AR66" s="7"/>
      <c r="AS66" s="7"/>
      <c r="AT66" s="109"/>
    </row>
    <row r="67" spans="1:46" s="63" customFormat="1" x14ac:dyDescent="0.2">
      <c r="A67" s="1">
        <v>43</v>
      </c>
      <c r="B67" s="53"/>
      <c r="C67" s="53"/>
      <c r="D67" s="53"/>
      <c r="E67" s="53" t="s">
        <v>69</v>
      </c>
      <c r="F67" s="58">
        <v>8701000</v>
      </c>
      <c r="G67" s="63" t="s">
        <v>36</v>
      </c>
      <c r="H67" s="7">
        <v>606924.86513569276</v>
      </c>
      <c r="I67" s="7">
        <v>575324.50892945437</v>
      </c>
      <c r="J67" s="7">
        <v>1931688.066005568</v>
      </c>
      <c r="K67" s="7">
        <v>1046553.4282596427</v>
      </c>
      <c r="L67" s="7">
        <v>1127043.9418185167</v>
      </c>
      <c r="M67" s="7">
        <v>982149.74104155414</v>
      </c>
      <c r="N67" s="7">
        <v>430594.88676765654</v>
      </c>
      <c r="O67" s="7">
        <v>144492.16556816414</v>
      </c>
      <c r="P67" s="7">
        <v>91816.284175807377</v>
      </c>
      <c r="Q67" s="7">
        <v>364294.2338918125</v>
      </c>
      <c r="R67" s="7">
        <v>7300882.1215938693</v>
      </c>
      <c r="S67" s="7">
        <v>13330.786912429025</v>
      </c>
      <c r="T67" s="7">
        <v>22322.798041778988</v>
      </c>
      <c r="U67" s="7">
        <v>29198.084338019951</v>
      </c>
      <c r="V67" s="7">
        <v>64851.669292227962</v>
      </c>
      <c r="W67" s="7">
        <v>98958.769807917779</v>
      </c>
      <c r="X67" s="7">
        <v>223073.31950605253</v>
      </c>
      <c r="Y67" s="7">
        <v>176189.01225365477</v>
      </c>
      <c r="Z67" s="7">
        <v>165015.49329680239</v>
      </c>
      <c r="AA67" s="7">
        <v>483147.6915585096</v>
      </c>
      <c r="AB67" s="7">
        <v>1146384.2864229372</v>
      </c>
      <c r="AC67" s="7">
        <v>51663.145935976674</v>
      </c>
      <c r="AD67" s="7">
        <v>18094.125658237281</v>
      </c>
      <c r="AE67" s="7">
        <v>41697.434645245557</v>
      </c>
      <c r="AF67" s="7">
        <v>23100.216243929499</v>
      </c>
      <c r="AG67" s="109">
        <v>20248.557426437535</v>
      </c>
      <c r="AH67" s="7">
        <f t="shared" si="8"/>
        <v>154803.47990982654</v>
      </c>
      <c r="AI67" s="7">
        <v>12934.95842422629</v>
      </c>
      <c r="AJ67" s="7">
        <v>11712.652400836496</v>
      </c>
      <c r="AK67" s="7">
        <v>7765.2798885504762</v>
      </c>
      <c r="AL67" s="7">
        <v>1665.5520675297341</v>
      </c>
      <c r="AM67" s="7">
        <f t="shared" si="9"/>
        <v>34078.442781143</v>
      </c>
      <c r="AN67" s="7">
        <v>188881.92269096954</v>
      </c>
      <c r="AO67" s="55"/>
      <c r="AP67" s="55"/>
      <c r="AR67" s="7"/>
      <c r="AS67" s="7"/>
      <c r="AT67" s="109"/>
    </row>
    <row r="68" spans="1:46" s="63" customFormat="1" x14ac:dyDescent="0.2">
      <c r="A68" s="1">
        <v>44</v>
      </c>
      <c r="B68" s="53"/>
      <c r="C68" s="53"/>
      <c r="D68" s="53"/>
      <c r="E68" s="53" t="s">
        <v>70</v>
      </c>
      <c r="F68" s="58">
        <v>12774000</v>
      </c>
      <c r="G68" s="63" t="s">
        <v>71</v>
      </c>
      <c r="H68" s="7">
        <v>88799.099701689105</v>
      </c>
      <c r="I68" s="7">
        <v>412367.36636203091</v>
      </c>
      <c r="J68" s="7">
        <v>1612754.2519412695</v>
      </c>
      <c r="K68" s="7">
        <v>1482070.724441472</v>
      </c>
      <c r="L68" s="7">
        <v>2749959.2645066944</v>
      </c>
      <c r="M68" s="7">
        <v>3247388.9140926902</v>
      </c>
      <c r="N68" s="7">
        <v>1596126.7331381685</v>
      </c>
      <c r="O68" s="7">
        <v>642274.6264970731</v>
      </c>
      <c r="P68" s="7">
        <v>397945.36805518874</v>
      </c>
      <c r="Q68" s="7">
        <v>544313.65126372396</v>
      </c>
      <c r="R68" s="7">
        <v>12774000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f t="shared" si="8"/>
        <v>0</v>
      </c>
      <c r="AI68" s="7">
        <v>0</v>
      </c>
      <c r="AJ68" s="7">
        <v>0</v>
      </c>
      <c r="AK68" s="7">
        <v>0</v>
      </c>
      <c r="AL68" s="7">
        <v>0</v>
      </c>
      <c r="AM68" s="7">
        <f t="shared" si="9"/>
        <v>0</v>
      </c>
      <c r="AN68" s="7">
        <v>0</v>
      </c>
      <c r="AO68" s="55"/>
      <c r="AP68" s="55"/>
      <c r="AR68" s="7"/>
      <c r="AS68" s="7"/>
    </row>
    <row r="69" spans="1:46" s="63" customFormat="1" x14ac:dyDescent="0.2">
      <c r="A69" s="1">
        <v>45</v>
      </c>
      <c r="B69" s="53"/>
      <c r="C69" s="53"/>
      <c r="D69" s="53"/>
      <c r="E69" s="53" t="s">
        <v>72</v>
      </c>
      <c r="F69" s="58">
        <v>6000</v>
      </c>
      <c r="G69" s="63" t="s">
        <v>36</v>
      </c>
      <c r="H69" s="7">
        <v>418.52076667212469</v>
      </c>
      <c r="I69" s="7">
        <v>396.72992225913418</v>
      </c>
      <c r="J69" s="7">
        <v>1332.0455575259637</v>
      </c>
      <c r="K69" s="7">
        <v>721.6780335085457</v>
      </c>
      <c r="L69" s="7">
        <v>777.18235270786113</v>
      </c>
      <c r="M69" s="7">
        <v>677.26680223529752</v>
      </c>
      <c r="N69" s="7">
        <v>296.9278612350235</v>
      </c>
      <c r="O69" s="7">
        <v>99.638316677276734</v>
      </c>
      <c r="P69" s="7">
        <v>63.314297788167373</v>
      </c>
      <c r="Q69" s="7">
        <v>251.20852814054427</v>
      </c>
      <c r="R69" s="7">
        <v>5034.5124387499382</v>
      </c>
      <c r="S69" s="7">
        <v>9.1925895270169118</v>
      </c>
      <c r="T69" s="7">
        <v>15.393263791595668</v>
      </c>
      <c r="U69" s="7">
        <v>20.134295601438879</v>
      </c>
      <c r="V69" s="7">
        <v>44.720148920051457</v>
      </c>
      <c r="W69" s="7">
        <v>68.239583823411863</v>
      </c>
      <c r="X69" s="7">
        <v>153.82598747687797</v>
      </c>
      <c r="Y69" s="7">
        <v>121.49569860038255</v>
      </c>
      <c r="Z69" s="7">
        <v>113.79070908870411</v>
      </c>
      <c r="AA69" s="7">
        <v>333.16700946455092</v>
      </c>
      <c r="AB69" s="7">
        <v>790.51898845392748</v>
      </c>
      <c r="AC69" s="7">
        <v>35.625660914361575</v>
      </c>
      <c r="AD69" s="7">
        <v>12.477273181177301</v>
      </c>
      <c r="AE69" s="7">
        <v>28.753546474137838</v>
      </c>
      <c r="AF69" s="7">
        <v>15.929352656427652</v>
      </c>
      <c r="AG69" s="7">
        <v>13.909790938425171</v>
      </c>
      <c r="AH69" s="7">
        <f t="shared" si="8"/>
        <v>106.69562416452955</v>
      </c>
      <c r="AI69" s="7">
        <v>8.9196357367380461</v>
      </c>
      <c r="AJ69" s="7">
        <v>8.0767629473645535</v>
      </c>
      <c r="AK69" s="7">
        <v>5.3547499518794224</v>
      </c>
      <c r="AL69" s="7">
        <v>1.1485245839763711</v>
      </c>
      <c r="AM69" s="7">
        <f t="shared" si="9"/>
        <v>23.499673219958396</v>
      </c>
      <c r="AN69" s="7">
        <v>130.24842387608521</v>
      </c>
      <c r="AO69" s="55"/>
      <c r="AP69" s="55"/>
      <c r="AR69" s="7"/>
      <c r="AS69" s="7"/>
    </row>
    <row r="70" spans="1:46" s="63" customFormat="1" x14ac:dyDescent="0.2">
      <c r="A70" s="1">
        <v>46</v>
      </c>
      <c r="B70" s="53"/>
      <c r="C70" s="53"/>
      <c r="D70" s="53"/>
      <c r="E70" s="53" t="s">
        <v>73</v>
      </c>
      <c r="F70" s="58">
        <v>1915000</v>
      </c>
      <c r="G70" s="63" t="s">
        <v>41</v>
      </c>
      <c r="H70" s="7">
        <v>2106.5</v>
      </c>
      <c r="I70" s="7">
        <v>9575</v>
      </c>
      <c r="J70" s="7">
        <v>59173.5</v>
      </c>
      <c r="K70" s="7">
        <v>64918.5</v>
      </c>
      <c r="L70" s="7">
        <v>138454.5</v>
      </c>
      <c r="M70" s="7">
        <v>190351</v>
      </c>
      <c r="N70" s="7">
        <v>103984.5</v>
      </c>
      <c r="O70" s="7">
        <v>49215.5</v>
      </c>
      <c r="P70" s="7">
        <v>37342.5</v>
      </c>
      <c r="Q70" s="7">
        <v>175605.5</v>
      </c>
      <c r="R70" s="7">
        <v>830727</v>
      </c>
      <c r="S70" s="7">
        <v>5553.5</v>
      </c>
      <c r="T70" s="7">
        <v>21639.5</v>
      </c>
      <c r="U70" s="7">
        <v>33895.5</v>
      </c>
      <c r="V70" s="7">
        <v>61088.5</v>
      </c>
      <c r="W70" s="7">
        <v>81004.5</v>
      </c>
      <c r="X70" s="7">
        <v>202032.5</v>
      </c>
      <c r="Y70" s="7">
        <v>135007.5</v>
      </c>
      <c r="Z70" s="7">
        <v>188436</v>
      </c>
      <c r="AA70" s="7">
        <v>185755</v>
      </c>
      <c r="AB70" s="7">
        <v>792235.5</v>
      </c>
      <c r="AC70" s="7">
        <v>36576.5</v>
      </c>
      <c r="AD70" s="7">
        <v>27576</v>
      </c>
      <c r="AE70" s="7">
        <v>54960.5</v>
      </c>
      <c r="AF70" s="7">
        <v>16660.5</v>
      </c>
      <c r="AG70" s="7">
        <v>40789.5</v>
      </c>
      <c r="AH70" s="7">
        <f t="shared" si="8"/>
        <v>176563</v>
      </c>
      <c r="AI70" s="7">
        <v>15128.500000000002</v>
      </c>
      <c r="AJ70" s="7">
        <v>22022.5</v>
      </c>
      <c r="AK70" s="7">
        <v>16660.5</v>
      </c>
      <c r="AL70" s="7">
        <v>574.5</v>
      </c>
      <c r="AM70" s="7">
        <f t="shared" si="9"/>
        <v>54386</v>
      </c>
      <c r="AN70" s="7">
        <v>230949</v>
      </c>
      <c r="AO70" s="55"/>
      <c r="AP70" s="55"/>
      <c r="AR70" s="7"/>
      <c r="AS70" s="7"/>
    </row>
    <row r="71" spans="1:46" s="63" customFormat="1" x14ac:dyDescent="0.2">
      <c r="A71" s="1">
        <v>47</v>
      </c>
      <c r="B71" s="53"/>
      <c r="C71" s="53"/>
      <c r="D71" s="53"/>
      <c r="E71" s="53" t="s">
        <v>74</v>
      </c>
      <c r="F71" s="58">
        <v>32000</v>
      </c>
      <c r="G71" s="63" t="s">
        <v>197</v>
      </c>
      <c r="H71" s="7">
        <v>215.57241785919481</v>
      </c>
      <c r="I71" s="7">
        <v>993.46940351402873</v>
      </c>
      <c r="J71" s="7">
        <v>3521.0880949880116</v>
      </c>
      <c r="K71" s="7">
        <v>3055.5610170976111</v>
      </c>
      <c r="L71" s="7">
        <v>5361.2007466573823</v>
      </c>
      <c r="M71" s="7">
        <v>5861.5423227627316</v>
      </c>
      <c r="N71" s="7">
        <v>2728.3629114474757</v>
      </c>
      <c r="O71" s="7">
        <v>1006.72165040598</v>
      </c>
      <c r="P71" s="7">
        <v>521.50271713733775</v>
      </c>
      <c r="Q71" s="7">
        <v>2945.3153039913291</v>
      </c>
      <c r="R71" s="7">
        <v>26210.336585861081</v>
      </c>
      <c r="S71" s="7">
        <v>92.578050892399105</v>
      </c>
      <c r="T71" s="7">
        <v>287.1005852183269</v>
      </c>
      <c r="U71" s="7">
        <v>374.82240703389789</v>
      </c>
      <c r="V71" s="7">
        <v>754.50104314462396</v>
      </c>
      <c r="W71" s="7">
        <v>693.95135003993346</v>
      </c>
      <c r="X71" s="7">
        <v>1154.209277949876</v>
      </c>
      <c r="Y71" s="7">
        <v>610.80567051654759</v>
      </c>
      <c r="Z71" s="7">
        <v>555.68406937237864</v>
      </c>
      <c r="AA71" s="7">
        <v>903.76400432183311</v>
      </c>
      <c r="AB71" s="7">
        <v>3918.4143722005688</v>
      </c>
      <c r="AC71" s="7">
        <v>289.32722420059076</v>
      </c>
      <c r="AD71" s="7">
        <v>157.5114781064907</v>
      </c>
      <c r="AE71" s="7">
        <v>189.33818111026596</v>
      </c>
      <c r="AF71" s="7">
        <v>47.344595270261692</v>
      </c>
      <c r="AG71" s="7">
        <v>100.58134253176492</v>
      </c>
      <c r="AH71" s="7">
        <f t="shared" si="8"/>
        <v>784.10282121937405</v>
      </c>
      <c r="AI71" s="7">
        <v>116.09696348006646</v>
      </c>
      <c r="AJ71" s="7">
        <v>136.35557128221868</v>
      </c>
      <c r="AK71" s="7">
        <v>78.798231463937725</v>
      </c>
      <c r="AL71" s="7">
        <v>1.3944113481233145</v>
      </c>
      <c r="AM71" s="7">
        <f t="shared" si="9"/>
        <v>332.64517757434618</v>
      </c>
      <c r="AN71" s="7">
        <v>1116.7479987937202</v>
      </c>
      <c r="AO71" s="55"/>
      <c r="AP71" s="55"/>
      <c r="AR71" s="7"/>
      <c r="AS71" s="7"/>
    </row>
    <row r="72" spans="1:46" s="63" customFormat="1" x14ac:dyDescent="0.2">
      <c r="A72" s="1">
        <v>48</v>
      </c>
      <c r="B72" s="53"/>
      <c r="C72" s="53"/>
      <c r="D72" s="53" t="s">
        <v>75</v>
      </c>
      <c r="E72" s="53"/>
      <c r="F72" s="58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55"/>
      <c r="AP72" s="55"/>
      <c r="AR72" s="109"/>
      <c r="AS72" s="109"/>
    </row>
    <row r="73" spans="1:46" s="63" customFormat="1" x14ac:dyDescent="0.2">
      <c r="A73" s="1">
        <v>49</v>
      </c>
      <c r="B73" s="53"/>
      <c r="C73" s="53"/>
      <c r="D73" s="53"/>
      <c r="E73" s="53" t="s">
        <v>76</v>
      </c>
      <c r="F73" s="58">
        <v>19732000</v>
      </c>
      <c r="G73" s="63" t="s">
        <v>77</v>
      </c>
      <c r="H73" s="7">
        <v>156380.27843046866</v>
      </c>
      <c r="I73" s="7">
        <v>3912791.4416335197</v>
      </c>
      <c r="J73" s="7">
        <v>2058303.2482617144</v>
      </c>
      <c r="K73" s="7">
        <v>1346333.1372502686</v>
      </c>
      <c r="L73" s="7">
        <v>4952199.9556641243</v>
      </c>
      <c r="M73" s="7">
        <v>5324347.9296983872</v>
      </c>
      <c r="N73" s="7">
        <v>1329961.4642326396</v>
      </c>
      <c r="O73" s="7">
        <v>200153.22552425813</v>
      </c>
      <c r="P73" s="7">
        <v>17353.634588174562</v>
      </c>
      <c r="Q73" s="7">
        <v>293188.21526568779</v>
      </c>
      <c r="R73" s="7">
        <v>19591012.530549243</v>
      </c>
      <c r="S73" s="7">
        <v>20056.092802049185</v>
      </c>
      <c r="T73" s="7">
        <v>60955.595302027417</v>
      </c>
      <c r="U73" s="7">
        <v>27863.357899760358</v>
      </c>
      <c r="V73" s="7">
        <v>108875.04600383696</v>
      </c>
      <c r="W73" s="7">
        <v>0</v>
      </c>
      <c r="X73" s="7">
        <v>2915.5457870079681</v>
      </c>
      <c r="Y73" s="7">
        <v>0</v>
      </c>
      <c r="Z73" s="7">
        <v>0</v>
      </c>
      <c r="AA73" s="7">
        <v>0</v>
      </c>
      <c r="AB73" s="7">
        <v>2915.5457870079681</v>
      </c>
      <c r="AC73" s="7">
        <v>26284.340837323554</v>
      </c>
      <c r="AD73" s="7">
        <v>800.67120401610225</v>
      </c>
      <c r="AE73" s="7">
        <v>1957.069185816501</v>
      </c>
      <c r="AF73" s="7">
        <v>154.79643277644644</v>
      </c>
      <c r="AG73" s="7">
        <v>0</v>
      </c>
      <c r="AH73" s="7">
        <f t="shared" ref="AH73:AH75" si="10">SUM(AC73:AG73)</f>
        <v>29196.877659932605</v>
      </c>
      <c r="AI73" s="7">
        <v>0</v>
      </c>
      <c r="AJ73" s="7">
        <v>0</v>
      </c>
      <c r="AK73" s="7">
        <v>0</v>
      </c>
      <c r="AL73" s="7">
        <v>0</v>
      </c>
      <c r="AM73" s="7">
        <f t="shared" ref="AM73:AM75" si="11">SUM(AI73:AL73)</f>
        <v>0</v>
      </c>
      <c r="AN73" s="7">
        <v>29196.877659932605</v>
      </c>
      <c r="AO73" s="55"/>
      <c r="AP73" s="55"/>
      <c r="AR73" s="7"/>
      <c r="AS73" s="7"/>
    </row>
    <row r="74" spans="1:46" s="63" customFormat="1" x14ac:dyDescent="0.2">
      <c r="A74" s="1">
        <v>50</v>
      </c>
      <c r="B74" s="53"/>
      <c r="C74" s="53"/>
      <c r="D74" s="53"/>
      <c r="E74" s="53" t="s">
        <v>78</v>
      </c>
      <c r="F74" s="58">
        <v>0</v>
      </c>
      <c r="G74" s="63" t="s">
        <v>79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f t="shared" si="10"/>
        <v>0</v>
      </c>
      <c r="AI74" s="7">
        <v>0</v>
      </c>
      <c r="AJ74" s="7">
        <v>0</v>
      </c>
      <c r="AK74" s="7">
        <v>0</v>
      </c>
      <c r="AL74" s="7">
        <v>0</v>
      </c>
      <c r="AM74" s="7">
        <f t="shared" si="11"/>
        <v>0</v>
      </c>
      <c r="AN74" s="7">
        <v>0</v>
      </c>
      <c r="AO74" s="55"/>
      <c r="AP74" s="55"/>
      <c r="AR74" s="7"/>
      <c r="AS74" s="7"/>
    </row>
    <row r="75" spans="1:46" s="63" customFormat="1" x14ac:dyDescent="0.2">
      <c r="A75" s="1">
        <v>51</v>
      </c>
      <c r="B75" s="53"/>
      <c r="C75" s="53"/>
      <c r="D75" s="53"/>
      <c r="E75" s="53" t="s">
        <v>80</v>
      </c>
      <c r="F75" s="58">
        <v>644000</v>
      </c>
      <c r="G75" s="63" t="s">
        <v>81</v>
      </c>
      <c r="H75" s="7">
        <v>9229.6629096185079</v>
      </c>
      <c r="I75" s="7">
        <v>70385.292444390943</v>
      </c>
      <c r="J75" s="7">
        <v>445864.6913721076</v>
      </c>
      <c r="K75" s="7">
        <v>1655653.6348696977</v>
      </c>
      <c r="L75" s="7">
        <v>-1035097.9736138656</v>
      </c>
      <c r="M75" s="7">
        <v>-1776393.0441780922</v>
      </c>
      <c r="N75" s="7">
        <v>-1089933.5805236986</v>
      </c>
      <c r="O75" s="7">
        <v>-310125.49222500075</v>
      </c>
      <c r="P75" s="7">
        <v>1027897.3757580983</v>
      </c>
      <c r="Q75" s="7">
        <v>-507610.68092322722</v>
      </c>
      <c r="R75" s="7">
        <v>-1510130.1141099711</v>
      </c>
      <c r="S75" s="7">
        <v>18551.447485313198</v>
      </c>
      <c r="T75" s="7">
        <v>58628.055550268604</v>
      </c>
      <c r="U75" s="7">
        <v>103527.73734267695</v>
      </c>
      <c r="V75" s="7">
        <v>180707.24037825875</v>
      </c>
      <c r="W75" s="7">
        <v>142365.27165794003</v>
      </c>
      <c r="X75" s="7">
        <v>349663.92498461675</v>
      </c>
      <c r="Y75" s="7">
        <v>264419.61669785349</v>
      </c>
      <c r="Z75" s="7">
        <v>367236.32133880683</v>
      </c>
      <c r="AA75" s="7">
        <v>41164.28039939508</v>
      </c>
      <c r="AB75" s="7">
        <v>1164849.4150786123</v>
      </c>
      <c r="AC75" s="7">
        <v>108116.64158715715</v>
      </c>
      <c r="AD75" s="7">
        <v>96816.256725233776</v>
      </c>
      <c r="AE75" s="7">
        <v>198421.61538958139</v>
      </c>
      <c r="AF75" s="7">
        <v>41291.439210880577</v>
      </c>
      <c r="AG75" s="7">
        <v>193927.53857929033</v>
      </c>
      <c r="AH75" s="7">
        <f t="shared" si="10"/>
        <v>638573.49149214313</v>
      </c>
      <c r="AI75" s="7">
        <v>57603.044303008479</v>
      </c>
      <c r="AJ75" s="7">
        <v>71207.167513639724</v>
      </c>
      <c r="AK75" s="7">
        <v>40085.011042916129</v>
      </c>
      <c r="AL75" s="7">
        <v>1104.7443013926252</v>
      </c>
      <c r="AM75" s="7">
        <f t="shared" si="11"/>
        <v>169999.96716095696</v>
      </c>
      <c r="AN75" s="7">
        <v>808573.45865310007</v>
      </c>
      <c r="AO75" s="55"/>
      <c r="AP75" s="55"/>
      <c r="AR75" s="7"/>
      <c r="AS75" s="7"/>
    </row>
    <row r="76" spans="1:46" s="63" customFormat="1" x14ac:dyDescent="0.2">
      <c r="A76" s="1">
        <v>52</v>
      </c>
      <c r="B76" s="53"/>
      <c r="C76" s="53"/>
      <c r="D76" s="53" t="s">
        <v>82</v>
      </c>
      <c r="E76" s="53"/>
      <c r="F76" s="58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55"/>
      <c r="AP76" s="55"/>
      <c r="AR76" s="109"/>
      <c r="AS76" s="109"/>
    </row>
    <row r="77" spans="1:46" s="63" customFormat="1" x14ac:dyDescent="0.2">
      <c r="A77" s="1">
        <v>53</v>
      </c>
      <c r="B77" s="53"/>
      <c r="C77" s="53"/>
      <c r="D77" s="53"/>
      <c r="E77" s="53" t="s">
        <v>83</v>
      </c>
      <c r="F77" s="58">
        <v>6000</v>
      </c>
      <c r="G77" s="63" t="s">
        <v>196</v>
      </c>
      <c r="H77" s="7">
        <v>458.02046015319951</v>
      </c>
      <c r="I77" s="7">
        <v>432.62721612110875</v>
      </c>
      <c r="J77" s="7">
        <v>1452.1896830284779</v>
      </c>
      <c r="K77" s="7">
        <v>763.46108541309218</v>
      </c>
      <c r="L77" s="7">
        <v>767.66235559300014</v>
      </c>
      <c r="M77" s="7">
        <v>571.08320043865456</v>
      </c>
      <c r="N77" s="7">
        <v>228.47468087175287</v>
      </c>
      <c r="O77" s="7">
        <v>77.873770584021344</v>
      </c>
      <c r="P77" s="7">
        <v>43.701314679588769</v>
      </c>
      <c r="Q77" s="7">
        <v>230.69472293793564</v>
      </c>
      <c r="R77" s="7">
        <v>5025.7884898208322</v>
      </c>
      <c r="S77" s="7">
        <v>9.4678200432652382</v>
      </c>
      <c r="T77" s="7">
        <v>15.132353572222508</v>
      </c>
      <c r="U77" s="7">
        <v>19.13043297751042</v>
      </c>
      <c r="V77" s="7">
        <v>43.730606592998171</v>
      </c>
      <c r="W77" s="7">
        <v>72.727674402143421</v>
      </c>
      <c r="X77" s="7">
        <v>152.74252507873962</v>
      </c>
      <c r="Y77" s="7">
        <v>129.32447598101695</v>
      </c>
      <c r="Z77" s="7">
        <v>118.10823367974581</v>
      </c>
      <c r="AA77" s="7">
        <v>363.54534166508637</v>
      </c>
      <c r="AB77" s="7">
        <v>836.44825080673218</v>
      </c>
      <c r="AC77" s="7">
        <v>20.553447377140962</v>
      </c>
      <c r="AD77" s="7">
        <v>11.082517345907553</v>
      </c>
      <c r="AE77" s="7">
        <v>19.65165395636361</v>
      </c>
      <c r="AF77" s="7">
        <v>5.5619384998004415</v>
      </c>
      <c r="AG77" s="7">
        <v>13.58121520082034</v>
      </c>
      <c r="AH77" s="7">
        <f>SUM(AC77:AG77)</f>
        <v>70.430772380032906</v>
      </c>
      <c r="AI77" s="7">
        <v>9.3049246538953767</v>
      </c>
      <c r="AJ77" s="7">
        <v>8.3517584407479166</v>
      </c>
      <c r="AK77" s="7">
        <v>5.7700313827456133</v>
      </c>
      <c r="AL77" s="7">
        <v>0.17516592191994251</v>
      </c>
      <c r="AM77" s="7">
        <f>SUM(AI77:AL77)</f>
        <v>23.601880399308847</v>
      </c>
      <c r="AN77" s="7">
        <v>94.032652779438166</v>
      </c>
      <c r="AO77" s="55"/>
      <c r="AP77" s="55"/>
      <c r="AR77" s="7"/>
      <c r="AS77" s="7"/>
    </row>
    <row r="78" spans="1:46" s="63" customFormat="1" x14ac:dyDescent="0.2">
      <c r="A78" s="1">
        <v>54</v>
      </c>
      <c r="B78" s="53"/>
      <c r="C78" s="53"/>
      <c r="D78" s="53" t="s">
        <v>84</v>
      </c>
      <c r="E78" s="53"/>
      <c r="F78" s="58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55"/>
      <c r="AP78" s="55"/>
      <c r="AR78" s="109"/>
      <c r="AS78" s="109"/>
    </row>
    <row r="79" spans="1:46" s="63" customFormat="1" x14ac:dyDescent="0.2">
      <c r="A79" s="1">
        <v>55</v>
      </c>
      <c r="B79" s="53"/>
      <c r="C79" s="53"/>
      <c r="D79" s="53"/>
      <c r="E79" s="53" t="s">
        <v>85</v>
      </c>
      <c r="F79" s="58">
        <v>797000</v>
      </c>
      <c r="G79" s="63" t="s">
        <v>196</v>
      </c>
      <c r="H79" s="7">
        <v>60840.384457016669</v>
      </c>
      <c r="I79" s="7">
        <v>57467.315208087282</v>
      </c>
      <c r="J79" s="7">
        <v>192899.1962289495</v>
      </c>
      <c r="K79" s="7">
        <v>101413.08084570574</v>
      </c>
      <c r="L79" s="7">
        <v>101971.14956793685</v>
      </c>
      <c r="M79" s="7">
        <v>75858.885124934619</v>
      </c>
      <c r="N79" s="7">
        <v>30349.053442464505</v>
      </c>
      <c r="O79" s="7">
        <v>10344.232525910835</v>
      </c>
      <c r="P79" s="7">
        <v>5804.9912999387088</v>
      </c>
      <c r="Q79" s="7">
        <v>30643.949030255786</v>
      </c>
      <c r="R79" s="7">
        <v>667592.23773120064</v>
      </c>
      <c r="S79" s="7">
        <v>1257.6420957470657</v>
      </c>
      <c r="T79" s="7">
        <v>2010.0809661768897</v>
      </c>
      <c r="U79" s="7">
        <v>2541.1591805126341</v>
      </c>
      <c r="V79" s="7">
        <v>5808.8822424365899</v>
      </c>
      <c r="W79" s="7">
        <v>9660.6594164180515</v>
      </c>
      <c r="X79" s="7">
        <v>20289.298747959245</v>
      </c>
      <c r="Y79" s="7">
        <v>17178.601226145081</v>
      </c>
      <c r="Z79" s="7">
        <v>15688.710373792901</v>
      </c>
      <c r="AA79" s="7">
        <v>48290.93955117897</v>
      </c>
      <c r="AB79" s="7">
        <v>111108.20931549426</v>
      </c>
      <c r="AC79" s="7">
        <v>2730.1829265968909</v>
      </c>
      <c r="AD79" s="7">
        <v>1472.1277207813866</v>
      </c>
      <c r="AE79" s="7">
        <v>2610.3947005369664</v>
      </c>
      <c r="AF79" s="7">
        <v>738.8108307234919</v>
      </c>
      <c r="AG79" s="7">
        <v>1804.0380858423018</v>
      </c>
      <c r="AH79" s="7">
        <f t="shared" ref="AH79:AH89" si="12">SUM(AC79:AG79)</f>
        <v>9355.5542644810375</v>
      </c>
      <c r="AI79" s="7">
        <v>1236.0041581924361</v>
      </c>
      <c r="AJ79" s="7">
        <v>1109.3919128793484</v>
      </c>
      <c r="AK79" s="7">
        <v>766.4525020080423</v>
      </c>
      <c r="AL79" s="7">
        <v>23.267873295032366</v>
      </c>
      <c r="AM79" s="7">
        <f t="shared" ref="AM79:AM89" si="13">SUM(AI79:AL79)</f>
        <v>3135.1164463748596</v>
      </c>
      <c r="AN79" s="7">
        <v>12490.670710868704</v>
      </c>
      <c r="AO79" s="55"/>
      <c r="AP79" s="55"/>
      <c r="AR79" s="7"/>
      <c r="AS79" s="7"/>
    </row>
    <row r="80" spans="1:46" s="63" customFormat="1" x14ac:dyDescent="0.2">
      <c r="A80" s="1">
        <v>56</v>
      </c>
      <c r="B80" s="53"/>
      <c r="C80" s="53"/>
      <c r="D80" s="53"/>
      <c r="E80" s="53" t="s">
        <v>86</v>
      </c>
      <c r="F80" s="58">
        <v>1125000</v>
      </c>
      <c r="G80" s="63" t="s">
        <v>87</v>
      </c>
      <c r="H80" s="7">
        <v>3474.2137500000003</v>
      </c>
      <c r="I80" s="7">
        <v>16133.63625</v>
      </c>
      <c r="J80" s="7">
        <v>68288.524875000003</v>
      </c>
      <c r="K80" s="7">
        <v>65316.571874999994</v>
      </c>
      <c r="L80" s="7">
        <v>125582.26725</v>
      </c>
      <c r="M80" s="7">
        <v>154780.13475</v>
      </c>
      <c r="N80" s="7">
        <v>79439.036625000008</v>
      </c>
      <c r="O80" s="7">
        <v>33621.045749999997</v>
      </c>
      <c r="P80" s="7">
        <v>22566.763124999998</v>
      </c>
      <c r="Q80" s="7">
        <v>106531.66350000001</v>
      </c>
      <c r="R80" s="7">
        <v>675733.85774999997</v>
      </c>
      <c r="S80" s="7">
        <v>3114.5107499999999</v>
      </c>
      <c r="T80" s="7">
        <v>11123.88075</v>
      </c>
      <c r="U80" s="7">
        <v>16464.0105</v>
      </c>
      <c r="V80" s="7">
        <v>30702.402000000002</v>
      </c>
      <c r="W80" s="7">
        <v>37256.425874999994</v>
      </c>
      <c r="X80" s="7">
        <v>87237.387000000002</v>
      </c>
      <c r="Y80" s="7">
        <v>54616.549500000001</v>
      </c>
      <c r="Z80" s="7">
        <v>71320.85212499999</v>
      </c>
      <c r="AA80" s="7">
        <v>73708.069499999998</v>
      </c>
      <c r="AB80" s="7">
        <v>324139.28399999999</v>
      </c>
      <c r="AC80" s="7">
        <v>16482.828375000001</v>
      </c>
      <c r="AD80" s="7">
        <v>11349.16425</v>
      </c>
      <c r="AE80" s="7">
        <v>21672.996749999998</v>
      </c>
      <c r="AF80" s="7">
        <v>6299.1135000000004</v>
      </c>
      <c r="AG80" s="7">
        <v>14488.15725</v>
      </c>
      <c r="AH80" s="7">
        <f t="shared" si="12"/>
        <v>70292.260125000001</v>
      </c>
      <c r="AI80" s="7">
        <v>7245.6210000000001</v>
      </c>
      <c r="AJ80" s="7">
        <v>9905.5957500000004</v>
      </c>
      <c r="AK80" s="7">
        <v>6723.5332499999995</v>
      </c>
      <c r="AL80" s="7">
        <v>257.44612499999999</v>
      </c>
      <c r="AM80" s="7">
        <f t="shared" si="13"/>
        <v>24132.196124999999</v>
      </c>
      <c r="AN80" s="7">
        <v>94424.456250000003</v>
      </c>
      <c r="AO80" s="55"/>
      <c r="AP80" s="55"/>
      <c r="AR80" s="7"/>
      <c r="AS80" s="7"/>
    </row>
    <row r="81" spans="1:46" s="63" customFormat="1" x14ac:dyDescent="0.2">
      <c r="A81" s="1">
        <v>57</v>
      </c>
      <c r="B81" s="53"/>
      <c r="C81" s="53"/>
      <c r="D81" s="53"/>
      <c r="E81" s="53" t="s">
        <v>88</v>
      </c>
      <c r="F81" s="58">
        <v>662000</v>
      </c>
      <c r="G81" s="63" t="s">
        <v>41</v>
      </c>
      <c r="H81" s="7">
        <v>728.2</v>
      </c>
      <c r="I81" s="7">
        <v>3310</v>
      </c>
      <c r="J81" s="7">
        <v>20455.8</v>
      </c>
      <c r="K81" s="7">
        <v>22441.8</v>
      </c>
      <c r="L81" s="7">
        <v>47862.6</v>
      </c>
      <c r="M81" s="7">
        <v>65802.8</v>
      </c>
      <c r="N81" s="7">
        <v>35946.6</v>
      </c>
      <c r="O81" s="7">
        <v>17013.400000000001</v>
      </c>
      <c r="P81" s="7">
        <v>12909</v>
      </c>
      <c r="Q81" s="7">
        <v>60705.4</v>
      </c>
      <c r="R81" s="7">
        <v>287175.60000000003</v>
      </c>
      <c r="S81" s="7">
        <v>1919.8</v>
      </c>
      <c r="T81" s="7">
        <v>7480.5999999999995</v>
      </c>
      <c r="U81" s="7">
        <v>11717.4</v>
      </c>
      <c r="V81" s="7">
        <v>21117.8</v>
      </c>
      <c r="W81" s="7">
        <v>28002.6</v>
      </c>
      <c r="X81" s="7">
        <v>69841</v>
      </c>
      <c r="Y81" s="7">
        <v>46670.999999999993</v>
      </c>
      <c r="Z81" s="7">
        <v>65140.800000000003</v>
      </c>
      <c r="AA81" s="7">
        <v>64214</v>
      </c>
      <c r="AB81" s="7">
        <v>273869.40000000002</v>
      </c>
      <c r="AC81" s="7">
        <v>12644.199999999999</v>
      </c>
      <c r="AD81" s="7">
        <v>9532.7999999999993</v>
      </c>
      <c r="AE81" s="7">
        <v>18999.400000000001</v>
      </c>
      <c r="AF81" s="7">
        <v>5759.4</v>
      </c>
      <c r="AG81" s="7">
        <v>14100.6</v>
      </c>
      <c r="AH81" s="7">
        <f t="shared" si="12"/>
        <v>61036.4</v>
      </c>
      <c r="AI81" s="7">
        <v>5229.8</v>
      </c>
      <c r="AJ81" s="7">
        <v>7613</v>
      </c>
      <c r="AK81" s="7">
        <v>5759.4</v>
      </c>
      <c r="AL81" s="7">
        <v>198.6</v>
      </c>
      <c r="AM81" s="7">
        <f t="shared" si="13"/>
        <v>18800.799999999996</v>
      </c>
      <c r="AN81" s="7">
        <v>79837.2</v>
      </c>
      <c r="AO81" s="55"/>
      <c r="AP81" s="55"/>
      <c r="AR81" s="7"/>
      <c r="AS81" s="7"/>
    </row>
    <row r="82" spans="1:46" s="63" customFormat="1" x14ac:dyDescent="0.2">
      <c r="A82" s="1">
        <v>58</v>
      </c>
      <c r="B82" s="53"/>
      <c r="C82" s="53"/>
      <c r="D82" s="53"/>
      <c r="E82" s="53" t="s">
        <v>89</v>
      </c>
      <c r="F82" s="58">
        <v>0</v>
      </c>
      <c r="G82" s="63" t="s">
        <v>194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f t="shared" si="12"/>
        <v>0</v>
      </c>
      <c r="AI82" s="7">
        <v>0</v>
      </c>
      <c r="AJ82" s="7">
        <v>0</v>
      </c>
      <c r="AK82" s="7">
        <v>0</v>
      </c>
      <c r="AL82" s="7">
        <v>0</v>
      </c>
      <c r="AM82" s="7">
        <f t="shared" si="13"/>
        <v>0</v>
      </c>
      <c r="AN82" s="7">
        <v>0</v>
      </c>
      <c r="AO82" s="55"/>
      <c r="AP82" s="55"/>
      <c r="AR82" s="7"/>
      <c r="AS82" s="7"/>
    </row>
    <row r="83" spans="1:46" s="63" customFormat="1" x14ac:dyDescent="0.2">
      <c r="A83" s="1">
        <v>59</v>
      </c>
      <c r="B83" s="53"/>
      <c r="C83" s="53"/>
      <c r="D83" s="53"/>
      <c r="E83" s="53" t="s">
        <v>90</v>
      </c>
      <c r="F83" s="58">
        <v>-307000</v>
      </c>
      <c r="G83" s="63" t="s">
        <v>36</v>
      </c>
      <c r="H83" s="7">
        <v>-21414.312561390379</v>
      </c>
      <c r="I83" s="7">
        <v>-20299.347688925696</v>
      </c>
      <c r="J83" s="7">
        <v>-68156.331026745131</v>
      </c>
      <c r="K83" s="7">
        <v>-36925.859381187256</v>
      </c>
      <c r="L83" s="7">
        <v>-39765.830380218897</v>
      </c>
      <c r="M83" s="7">
        <v>-34653.484714372731</v>
      </c>
      <c r="N83" s="7">
        <v>-15192.808899858701</v>
      </c>
      <c r="O83" s="7">
        <v>-5098.1605366539925</v>
      </c>
      <c r="P83" s="7">
        <v>-3239.5815701612305</v>
      </c>
      <c r="Q83" s="7">
        <v>-12853.503023191181</v>
      </c>
      <c r="R83" s="7">
        <v>-257599.21978270522</v>
      </c>
      <c r="S83" s="7">
        <v>-470.35416413236527</v>
      </c>
      <c r="T83" s="7">
        <v>-787.62199733664511</v>
      </c>
      <c r="U83" s="7">
        <v>-1030.204791606956</v>
      </c>
      <c r="V83" s="7">
        <v>-2288.1809530759665</v>
      </c>
      <c r="W83" s="7">
        <v>-3491.5920389645739</v>
      </c>
      <c r="X83" s="7">
        <v>-7870.7630259002553</v>
      </c>
      <c r="Y83" s="7">
        <v>-6216.5299117195736</v>
      </c>
      <c r="Z83" s="7">
        <v>-5822.2912817053602</v>
      </c>
      <c r="AA83" s="7">
        <v>-17047.045317602857</v>
      </c>
      <c r="AB83" s="7">
        <v>-40448.221575892618</v>
      </c>
      <c r="AC83" s="7">
        <v>-1822.8463167848338</v>
      </c>
      <c r="AD83" s="7">
        <v>-638.42047777023856</v>
      </c>
      <c r="AE83" s="7">
        <v>-1471.2231279267194</v>
      </c>
      <c r="AF83" s="7">
        <v>-815.05187758721479</v>
      </c>
      <c r="AG83" s="109">
        <v>-714.43594183614789</v>
      </c>
      <c r="AH83" s="7">
        <f t="shared" si="12"/>
        <v>-5461.9777419051552</v>
      </c>
      <c r="AI83" s="7">
        <v>-456.38802852976335</v>
      </c>
      <c r="AJ83" s="7">
        <v>-413.26103747348634</v>
      </c>
      <c r="AK83" s="7">
        <v>-273.98470587116378</v>
      </c>
      <c r="AL83" s="7">
        <v>-58.766174546790985</v>
      </c>
      <c r="AM83" s="7">
        <f t="shared" si="13"/>
        <v>-1202.3999464212045</v>
      </c>
      <c r="AN83" s="7">
        <v>-6664.377688326359</v>
      </c>
      <c r="AO83" s="55"/>
      <c r="AP83" s="55"/>
      <c r="AR83" s="7"/>
      <c r="AS83" s="7"/>
      <c r="AT83" s="109"/>
    </row>
    <row r="84" spans="1:46" s="63" customFormat="1" x14ac:dyDescent="0.2">
      <c r="A84" s="1">
        <v>60</v>
      </c>
      <c r="B84" s="53"/>
      <c r="C84" s="53"/>
      <c r="D84" s="53"/>
      <c r="E84" s="53" t="s">
        <v>91</v>
      </c>
      <c r="F84" s="58">
        <v>1741000</v>
      </c>
      <c r="G84" s="63" t="s">
        <v>37</v>
      </c>
      <c r="H84" s="7">
        <v>153432.13679400491</v>
      </c>
      <c r="I84" s="7">
        <v>142595.2525692246</v>
      </c>
      <c r="J84" s="7">
        <v>428656.64449867792</v>
      </c>
      <c r="K84" s="7">
        <v>223687.73227700766</v>
      </c>
      <c r="L84" s="7">
        <v>206943.97240262822</v>
      </c>
      <c r="M84" s="7">
        <v>133209.28418929895</v>
      </c>
      <c r="N84" s="7">
        <v>52465.416387949539</v>
      </c>
      <c r="O84" s="7">
        <v>18410.178865968002</v>
      </c>
      <c r="P84" s="7">
        <v>13491.199372180068</v>
      </c>
      <c r="Q84" s="7">
        <v>142067.62190759325</v>
      </c>
      <c r="R84" s="7">
        <v>1514959.4392645331</v>
      </c>
      <c r="S84" s="7">
        <v>5700.8612861574247</v>
      </c>
      <c r="T84" s="7">
        <v>14477.368399746721</v>
      </c>
      <c r="U84" s="7">
        <v>20352.105095789964</v>
      </c>
      <c r="V84" s="7">
        <v>40530.33478169411</v>
      </c>
      <c r="W84" s="7">
        <v>15619.503292075142</v>
      </c>
      <c r="X84" s="7">
        <v>33657.306184151668</v>
      </c>
      <c r="Y84" s="7">
        <v>22406.836018553091</v>
      </c>
      <c r="Z84" s="7">
        <v>26744.716692686754</v>
      </c>
      <c r="AA84" s="7">
        <v>58583.860519018206</v>
      </c>
      <c r="AB84" s="7">
        <v>157012.22270648484</v>
      </c>
      <c r="AC84" s="7">
        <v>5739.0355846424773</v>
      </c>
      <c r="AD84" s="7">
        <v>3363.06027096871</v>
      </c>
      <c r="AE84" s="7">
        <v>6127.5505630734588</v>
      </c>
      <c r="AF84" s="7">
        <v>1766.6107463224912</v>
      </c>
      <c r="AG84" s="7">
        <v>4171.8804115742505</v>
      </c>
      <c r="AH84" s="7">
        <f t="shared" si="12"/>
        <v>21168.137576581386</v>
      </c>
      <c r="AI84" s="7">
        <v>2547.7314833742334</v>
      </c>
      <c r="AJ84" s="7">
        <v>2820.7027339346364</v>
      </c>
      <c r="AK84" s="7">
        <v>1889.662352088834</v>
      </c>
      <c r="AL84" s="7">
        <v>71.769101308578925</v>
      </c>
      <c r="AM84" s="7">
        <f t="shared" si="13"/>
        <v>7329.8656707062828</v>
      </c>
      <c r="AN84" s="7">
        <v>28498.00324728767</v>
      </c>
      <c r="AO84" s="55"/>
      <c r="AP84" s="55"/>
      <c r="AR84" s="7"/>
      <c r="AS84" s="7"/>
    </row>
    <row r="85" spans="1:46" s="63" customFormat="1" x14ac:dyDescent="0.2">
      <c r="A85" s="1">
        <v>61</v>
      </c>
      <c r="B85" s="53"/>
      <c r="C85" s="53"/>
      <c r="D85" s="53"/>
      <c r="E85" s="53" t="s">
        <v>92</v>
      </c>
      <c r="F85" s="58"/>
      <c r="G85" s="63" t="s">
        <v>93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 t="s">
        <v>211</v>
      </c>
      <c r="T85" s="7" t="s">
        <v>211</v>
      </c>
      <c r="U85" s="7" t="s">
        <v>211</v>
      </c>
      <c r="V85" s="7">
        <v>0</v>
      </c>
      <c r="W85" s="7" t="s">
        <v>211</v>
      </c>
      <c r="X85" s="7" t="s">
        <v>211</v>
      </c>
      <c r="Y85" s="7" t="s">
        <v>211</v>
      </c>
      <c r="Z85" s="7" t="s">
        <v>211</v>
      </c>
      <c r="AA85" s="7" t="s">
        <v>211</v>
      </c>
      <c r="AB85" s="7">
        <v>0</v>
      </c>
      <c r="AC85" s="7" t="s">
        <v>211</v>
      </c>
      <c r="AD85" s="7" t="s">
        <v>211</v>
      </c>
      <c r="AE85" s="7" t="s">
        <v>211</v>
      </c>
      <c r="AF85" s="7" t="s">
        <v>211</v>
      </c>
      <c r="AG85" s="7" t="s">
        <v>211</v>
      </c>
      <c r="AH85" s="7">
        <f t="shared" si="12"/>
        <v>0</v>
      </c>
      <c r="AI85" s="7" t="s">
        <v>211</v>
      </c>
      <c r="AJ85" s="7" t="s">
        <v>211</v>
      </c>
      <c r="AK85" s="7" t="s">
        <v>211</v>
      </c>
      <c r="AL85" s="7" t="s">
        <v>211</v>
      </c>
      <c r="AM85" s="7">
        <f t="shared" si="13"/>
        <v>0</v>
      </c>
      <c r="AN85" s="7">
        <v>0</v>
      </c>
      <c r="AO85" s="55"/>
      <c r="AP85" s="55"/>
      <c r="AR85" s="7"/>
      <c r="AS85" s="7"/>
    </row>
    <row r="86" spans="1:46" s="63" customFormat="1" x14ac:dyDescent="0.2">
      <c r="A86" s="1">
        <v>62</v>
      </c>
      <c r="B86" s="53"/>
      <c r="C86" s="53"/>
      <c r="D86" s="53"/>
      <c r="E86" s="53" t="s">
        <v>94</v>
      </c>
      <c r="F86" s="58">
        <v>-2575000</v>
      </c>
      <c r="G86" s="63" t="s">
        <v>54</v>
      </c>
      <c r="H86" s="7">
        <v>-4802.7372528868636</v>
      </c>
      <c r="I86" s="7">
        <v>-22304.921239523159</v>
      </c>
      <c r="J86" s="7">
        <v>-136916.3798108442</v>
      </c>
      <c r="K86" s="7">
        <v>-150337.30511066725</v>
      </c>
      <c r="L86" s="7">
        <v>-320882.33883074677</v>
      </c>
      <c r="M86" s="7">
        <v>-440661.46357668226</v>
      </c>
      <c r="N86" s="7">
        <v>-240633.51519883343</v>
      </c>
      <c r="O86" s="7">
        <v>-113455.47112101942</v>
      </c>
      <c r="P86" s="7">
        <v>-75043.707814931098</v>
      </c>
      <c r="Q86" s="7">
        <v>-396642.41053606675</v>
      </c>
      <c r="R86" s="7">
        <v>-1901680.2504922012</v>
      </c>
      <c r="S86" s="7">
        <v>-13088.150052798455</v>
      </c>
      <c r="T86" s="7">
        <v>-49472.526269457667</v>
      </c>
      <c r="U86" s="7">
        <v>-77017.179152705154</v>
      </c>
      <c r="V86" s="7">
        <v>-139577.85547496128</v>
      </c>
      <c r="W86" s="7">
        <v>-155039.12184965416</v>
      </c>
      <c r="X86" s="7">
        <v>-68560.183400036316</v>
      </c>
      <c r="Y86" s="7">
        <v>-37656.118141560648</v>
      </c>
      <c r="Z86" s="7">
        <v>0</v>
      </c>
      <c r="AA86" s="7">
        <v>0</v>
      </c>
      <c r="AB86" s="7">
        <v>-261255.42339125113</v>
      </c>
      <c r="AC86" s="7">
        <v>-82232.937453731691</v>
      </c>
      <c r="AD86" s="7">
        <v>-55536.725332470902</v>
      </c>
      <c r="AE86" s="7">
        <v>-29246.519962999515</v>
      </c>
      <c r="AF86" s="7">
        <v>0</v>
      </c>
      <c r="AG86" s="7">
        <v>0</v>
      </c>
      <c r="AH86" s="7">
        <f t="shared" si="12"/>
        <v>-167016.1827492021</v>
      </c>
      <c r="AI86" s="7">
        <v>-34837.547322222119</v>
      </c>
      <c r="AJ86" s="7">
        <v>-50856.24350521509</v>
      </c>
      <c r="AK86" s="7">
        <v>-19776.497064947162</v>
      </c>
      <c r="AL86" s="7">
        <v>-1.9786157527832635E-12</v>
      </c>
      <c r="AM86" s="7">
        <f t="shared" si="13"/>
        <v>-105470.28789238438</v>
      </c>
      <c r="AN86" s="7">
        <v>-272486.47064158646</v>
      </c>
      <c r="AO86" s="55"/>
      <c r="AP86" s="55"/>
      <c r="AR86" s="7"/>
      <c r="AS86" s="7"/>
    </row>
    <row r="87" spans="1:46" s="63" customFormat="1" x14ac:dyDescent="0.2">
      <c r="A87" s="1">
        <v>63</v>
      </c>
      <c r="B87" s="53"/>
      <c r="C87" s="53"/>
      <c r="D87" s="53"/>
      <c r="E87" s="53" t="s">
        <v>95</v>
      </c>
      <c r="F87" s="58">
        <v>4295000</v>
      </c>
      <c r="G87" s="63" t="s">
        <v>51</v>
      </c>
      <c r="H87" s="7">
        <v>6046.4593201449779</v>
      </c>
      <c r="I87" s="7">
        <v>32865.93668168877</v>
      </c>
      <c r="J87" s="7">
        <v>163668.20225587941</v>
      </c>
      <c r="K87" s="7">
        <v>292751.88502684678</v>
      </c>
      <c r="L87" s="7">
        <v>608135.14917104144</v>
      </c>
      <c r="M87" s="7">
        <v>763439.284700052</v>
      </c>
      <c r="N87" s="7">
        <v>514239.33284166426</v>
      </c>
      <c r="O87" s="7">
        <v>141832.55589040884</v>
      </c>
      <c r="P87" s="7">
        <v>63551.273678269536</v>
      </c>
      <c r="Q87" s="7">
        <v>296189.79741179821</v>
      </c>
      <c r="R87" s="7">
        <v>2882719.8769777939</v>
      </c>
      <c r="S87" s="7">
        <v>14522.619868226815</v>
      </c>
      <c r="T87" s="7">
        <v>45895.769860756052</v>
      </c>
      <c r="U87" s="7">
        <v>81044.564120164374</v>
      </c>
      <c r="V87" s="7">
        <v>141462.95384914725</v>
      </c>
      <c r="W87" s="7">
        <v>109528.93559896579</v>
      </c>
      <c r="X87" s="7">
        <v>269014.46592214407</v>
      </c>
      <c r="Y87" s="7">
        <v>203431.62929501676</v>
      </c>
      <c r="Z87" s="7">
        <v>282533.81545299047</v>
      </c>
      <c r="AA87" s="7">
        <v>31669.800958734413</v>
      </c>
      <c r="AB87" s="7">
        <v>896178.64722785144</v>
      </c>
      <c r="AC87" s="7">
        <v>50093.975220710148</v>
      </c>
      <c r="AD87" s="7">
        <v>44858.137416764512</v>
      </c>
      <c r="AE87" s="7">
        <v>91935.222354887504</v>
      </c>
      <c r="AF87" s="7">
        <v>19131.673924498002</v>
      </c>
      <c r="AG87" s="7">
        <v>89852.969622377015</v>
      </c>
      <c r="AH87" s="7">
        <f t="shared" si="12"/>
        <v>295871.97853923717</v>
      </c>
      <c r="AI87" s="7">
        <v>26689.373916837823</v>
      </c>
      <c r="AJ87" s="7">
        <v>32992.609024852878</v>
      </c>
      <c r="AK87" s="7">
        <v>18572.696306765967</v>
      </c>
      <c r="AL87" s="7">
        <v>511.86415751334897</v>
      </c>
      <c r="AM87" s="7">
        <f t="shared" si="13"/>
        <v>78766.54340597002</v>
      </c>
      <c r="AN87" s="7">
        <v>374638.52194520721</v>
      </c>
      <c r="AO87" s="55"/>
      <c r="AP87" s="55"/>
      <c r="AR87" s="7"/>
      <c r="AS87" s="7"/>
    </row>
    <row r="88" spans="1:46" s="63" customFormat="1" x14ac:dyDescent="0.2">
      <c r="A88" s="1">
        <v>64</v>
      </c>
      <c r="B88" s="53"/>
      <c r="C88" s="53"/>
      <c r="D88" s="53"/>
      <c r="E88" s="53" t="s">
        <v>96</v>
      </c>
      <c r="F88" s="58">
        <v>346000</v>
      </c>
      <c r="G88" s="63" t="s">
        <v>97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27394.816732256073</v>
      </c>
      <c r="X88" s="7">
        <v>68324.599539973875</v>
      </c>
      <c r="Y88" s="7">
        <v>45667.183780469692</v>
      </c>
      <c r="Z88" s="7">
        <v>63701.993397963583</v>
      </c>
      <c r="AA88" s="7">
        <v>62817.235104413987</v>
      </c>
      <c r="AB88" s="7">
        <v>267905.8285550772</v>
      </c>
      <c r="AC88" s="7">
        <v>12392.421089237032</v>
      </c>
      <c r="AD88" s="7">
        <v>9323.8818060729318</v>
      </c>
      <c r="AE88" s="7">
        <v>18605.659797726206</v>
      </c>
      <c r="AF88" s="7">
        <v>5657.5938674807376</v>
      </c>
      <c r="AG88" s="7">
        <v>13823.854818530373</v>
      </c>
      <c r="AH88" s="7">
        <f t="shared" si="12"/>
        <v>59803.411379047284</v>
      </c>
      <c r="AI88" s="7">
        <v>5085.4762082437474</v>
      </c>
      <c r="AJ88" s="7">
        <v>7423.8353806683881</v>
      </c>
      <c r="AK88" s="7">
        <v>5612.9280818052548</v>
      </c>
      <c r="AL88" s="7">
        <v>168.52039515819493</v>
      </c>
      <c r="AM88" s="7">
        <f t="shared" si="13"/>
        <v>18290.760065875584</v>
      </c>
      <c r="AN88" s="7">
        <v>78094.17144492286</v>
      </c>
      <c r="AO88" s="55"/>
      <c r="AP88" s="55"/>
      <c r="AR88" s="7"/>
      <c r="AS88" s="7"/>
    </row>
    <row r="89" spans="1:46" s="66" customFormat="1" x14ac:dyDescent="0.2">
      <c r="A89" s="2">
        <v>65</v>
      </c>
      <c r="B89" s="57"/>
      <c r="C89" s="57" t="s">
        <v>98</v>
      </c>
      <c r="D89" s="57"/>
      <c r="E89" s="57"/>
      <c r="F89" s="64">
        <v>49780000</v>
      </c>
      <c r="H89" s="35">
        <v>1054884.9697622724</v>
      </c>
      <c r="I89" s="35">
        <v>5184496.4391689198</v>
      </c>
      <c r="J89" s="35">
        <v>6757675.872344126</v>
      </c>
      <c r="K89" s="35">
        <v>6104706.1478531435</v>
      </c>
      <c r="L89" s="35">
        <v>8654546.2383096199</v>
      </c>
      <c r="M89" s="35">
        <v>8679861.8042107373</v>
      </c>
      <c r="N89" s="35">
        <v>2824959.254903242</v>
      </c>
      <c r="O89" s="35">
        <v>827968.91245990805</v>
      </c>
      <c r="P89" s="35">
        <v>1611820.6473391945</v>
      </c>
      <c r="Q89" s="35">
        <v>1095087.6943087857</v>
      </c>
      <c r="R89" s="35">
        <v>42796007.980659954</v>
      </c>
      <c r="S89" s="35">
        <v>70385.336242441263</v>
      </c>
      <c r="T89" s="35">
        <v>194298.65479450219</v>
      </c>
      <c r="U89" s="35">
        <v>248588.07005179761</v>
      </c>
      <c r="V89" s="35">
        <v>513272.06108874106</v>
      </c>
      <c r="W89" s="35">
        <v>390799.13500757481</v>
      </c>
      <c r="X89" s="35">
        <v>1248156.4852744141</v>
      </c>
      <c r="Y89" s="35">
        <v>920268.48829010327</v>
      </c>
      <c r="Z89" s="35">
        <v>1238621.9709357931</v>
      </c>
      <c r="AA89" s="35">
        <v>1027574.1354492723</v>
      </c>
      <c r="AB89" s="35">
        <v>4825420.214957159</v>
      </c>
      <c r="AC89" s="35">
        <v>238336.10656124665</v>
      </c>
      <c r="AD89" s="35">
        <v>166955.08232002475</v>
      </c>
      <c r="AE89" s="35">
        <v>425961.52629447362</v>
      </c>
      <c r="AF89" s="35">
        <v>119511.28106497839</v>
      </c>
      <c r="AG89" s="35">
        <v>392355.49029622076</v>
      </c>
      <c r="AH89" s="46">
        <f t="shared" si="12"/>
        <v>1343119.4865369443</v>
      </c>
      <c r="AI89" s="35">
        <v>98371.422588003814</v>
      </c>
      <c r="AJ89" s="35">
        <v>115537.27577079332</v>
      </c>
      <c r="AK89" s="35">
        <v>83773.164417029213</v>
      </c>
      <c r="AL89" s="35">
        <v>4498.3939814091909</v>
      </c>
      <c r="AM89" s="46">
        <f t="shared" si="13"/>
        <v>302180.25675723556</v>
      </c>
      <c r="AN89" s="35">
        <v>1645299.7432941794</v>
      </c>
      <c r="AO89" s="60"/>
      <c r="AP89" s="60"/>
      <c r="AR89" s="35"/>
      <c r="AS89" s="35"/>
      <c r="AT89" s="35"/>
    </row>
    <row r="90" spans="1:46" s="63" customFormat="1" x14ac:dyDescent="0.2">
      <c r="A90" s="1"/>
      <c r="B90" s="53"/>
      <c r="C90" s="53"/>
      <c r="D90" s="53"/>
      <c r="E90" s="53"/>
      <c r="F90" s="58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55"/>
      <c r="AP90" s="55"/>
      <c r="AR90" s="109"/>
      <c r="AS90" s="109"/>
    </row>
    <row r="91" spans="1:46" s="63" customFormat="1" x14ac:dyDescent="0.2">
      <c r="A91" s="1">
        <v>66</v>
      </c>
      <c r="B91" s="53"/>
      <c r="C91" s="53" t="s">
        <v>99</v>
      </c>
      <c r="D91" s="53"/>
      <c r="E91" s="53"/>
      <c r="F91" s="58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55"/>
      <c r="AP91" s="55"/>
      <c r="AR91" s="109"/>
      <c r="AS91" s="109"/>
    </row>
    <row r="92" spans="1:46" s="63" customFormat="1" x14ac:dyDescent="0.2">
      <c r="A92" s="1">
        <v>67</v>
      </c>
      <c r="B92" s="53"/>
      <c r="C92" s="53"/>
      <c r="D92" s="53" t="s">
        <v>100</v>
      </c>
      <c r="E92" s="53"/>
      <c r="F92" s="58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55"/>
      <c r="AP92" s="55"/>
      <c r="AR92" s="109"/>
      <c r="AS92" s="109"/>
    </row>
    <row r="93" spans="1:46" s="63" customFormat="1" x14ac:dyDescent="0.2">
      <c r="A93" s="1">
        <v>68</v>
      </c>
      <c r="B93" s="53"/>
      <c r="C93" s="53"/>
      <c r="D93" s="53"/>
      <c r="E93" s="53" t="s">
        <v>101</v>
      </c>
      <c r="F93" s="58">
        <v>13191000</v>
      </c>
      <c r="G93" s="63" t="s">
        <v>197</v>
      </c>
      <c r="H93" s="7">
        <v>88862.992624394959</v>
      </c>
      <c r="I93" s="7">
        <v>409526.71567979851</v>
      </c>
      <c r="J93" s="7">
        <v>1451458.5331558394</v>
      </c>
      <c r="K93" s="7">
        <v>1259559.5430167057</v>
      </c>
      <c r="L93" s="7">
        <v>2209987.4702861728</v>
      </c>
      <c r="M93" s="7">
        <v>2416237.6493613496</v>
      </c>
      <c r="N93" s="7">
        <v>1124682.348903239</v>
      </c>
      <c r="O93" s="7">
        <v>414989.54032829002</v>
      </c>
      <c r="P93" s="7">
        <v>214973.19817995696</v>
      </c>
      <c r="Q93" s="7">
        <v>1214114.1929671755</v>
      </c>
      <c r="R93" s="7">
        <v>10804392.184502922</v>
      </c>
      <c r="S93" s="7">
        <v>38162.408416301143</v>
      </c>
      <c r="T93" s="7">
        <v>118348.24436296718</v>
      </c>
      <c r="U93" s="7">
        <v>154508.82409950459</v>
      </c>
      <c r="V93" s="7">
        <v>311019.47687877296</v>
      </c>
      <c r="W93" s="7">
        <v>286059.75807427382</v>
      </c>
      <c r="X93" s="7">
        <v>475786.70579490048</v>
      </c>
      <c r="Y93" s="7">
        <v>251785.5499932431</v>
      </c>
      <c r="Z93" s="7">
        <v>229063.39247159523</v>
      </c>
      <c r="AA93" s="7">
        <v>372548.46815654065</v>
      </c>
      <c r="AB93" s="7">
        <v>1615243.874490553</v>
      </c>
      <c r="AC93" s="7">
        <v>119266.10670093728</v>
      </c>
      <c r="AD93" s="7">
        <v>64929.184615709957</v>
      </c>
      <c r="AE93" s="7">
        <v>78048.74834454745</v>
      </c>
      <c r="AF93" s="7">
        <v>19516.329881563186</v>
      </c>
      <c r="AG93" s="7">
        <v>41461.515291765965</v>
      </c>
      <c r="AH93" s="7">
        <f t="shared" ref="AH93:AH94" si="14">SUM(AC93:AG93)</f>
        <v>323221.88483452384</v>
      </c>
      <c r="AI93" s="7">
        <v>47857.345164548649</v>
      </c>
      <c r="AJ93" s="7">
        <v>56208.323149492076</v>
      </c>
      <c r="AK93" s="7">
        <v>32482.108476275083</v>
      </c>
      <c r="AL93" s="7">
        <v>574.80250290920753</v>
      </c>
      <c r="AM93" s="7">
        <f t="shared" ref="AM93:AM94" si="15">SUM(AI93:AL93)</f>
        <v>137122.57929322502</v>
      </c>
      <c r="AN93" s="7">
        <v>460344.46412774886</v>
      </c>
      <c r="AO93" s="55"/>
      <c r="AP93" s="55"/>
      <c r="AR93" s="7"/>
      <c r="AS93" s="7"/>
    </row>
    <row r="94" spans="1:46" s="63" customFormat="1" x14ac:dyDescent="0.2">
      <c r="A94" s="1">
        <v>69</v>
      </c>
      <c r="B94" s="53"/>
      <c r="C94" s="53"/>
      <c r="D94" s="53"/>
      <c r="E94" s="53" t="s">
        <v>102</v>
      </c>
      <c r="F94" s="58">
        <v>0</v>
      </c>
      <c r="G94" s="63" t="s">
        <v>36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f t="shared" si="14"/>
        <v>0</v>
      </c>
      <c r="AI94" s="7">
        <v>0</v>
      </c>
      <c r="AJ94" s="7">
        <v>0</v>
      </c>
      <c r="AK94" s="7">
        <v>0</v>
      </c>
      <c r="AL94" s="7">
        <v>0</v>
      </c>
      <c r="AM94" s="7">
        <f t="shared" si="15"/>
        <v>0</v>
      </c>
      <c r="AN94" s="7">
        <v>0</v>
      </c>
      <c r="AO94" s="55"/>
      <c r="AP94" s="55"/>
      <c r="AR94" s="7"/>
      <c r="AS94" s="7"/>
    </row>
    <row r="95" spans="1:46" s="63" customFormat="1" x14ac:dyDescent="0.2">
      <c r="A95" s="1">
        <v>70</v>
      </c>
      <c r="B95" s="53"/>
      <c r="C95" s="53"/>
      <c r="D95" s="53" t="s">
        <v>103</v>
      </c>
      <c r="E95" s="53"/>
      <c r="F95" s="58"/>
      <c r="H95" s="109"/>
      <c r="I95" s="109"/>
      <c r="J95" s="109"/>
      <c r="K95" s="109"/>
      <c r="L95" s="109"/>
      <c r="M95" s="109"/>
      <c r="N95" s="109"/>
      <c r="O95" s="109"/>
      <c r="P95" s="109"/>
      <c r="Q95" s="7">
        <v>0</v>
      </c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55"/>
      <c r="AP95" s="55"/>
      <c r="AR95" s="109"/>
      <c r="AS95" s="109"/>
    </row>
    <row r="96" spans="1:46" s="63" customFormat="1" x14ac:dyDescent="0.2">
      <c r="A96" s="1">
        <v>71</v>
      </c>
      <c r="B96" s="53"/>
      <c r="C96" s="53"/>
      <c r="D96" s="53"/>
      <c r="E96" s="53" t="s">
        <v>104</v>
      </c>
      <c r="F96" s="58">
        <v>3033000</v>
      </c>
      <c r="G96" s="63" t="s">
        <v>189</v>
      </c>
      <c r="H96" s="7">
        <v>2452.1226344688034</v>
      </c>
      <c r="I96" s="7">
        <v>17961.924348001659</v>
      </c>
      <c r="J96" s="7">
        <v>126168.97917330782</v>
      </c>
      <c r="K96" s="7">
        <v>136726.08157888503</v>
      </c>
      <c r="L96" s="7">
        <v>272638.41105626477</v>
      </c>
      <c r="M96" s="7">
        <v>375714.91328880581</v>
      </c>
      <c r="N96" s="7">
        <v>205185.76051119037</v>
      </c>
      <c r="O96" s="7">
        <v>91238.448923355201</v>
      </c>
      <c r="P96" s="7">
        <v>59846.732178667851</v>
      </c>
      <c r="Q96" s="7">
        <v>233797.51297511242</v>
      </c>
      <c r="R96" s="7">
        <v>1521730.8866680595</v>
      </c>
      <c r="S96" s="7">
        <v>3713.9641099515588</v>
      </c>
      <c r="T96" s="7">
        <v>12465.318633052346</v>
      </c>
      <c r="U96" s="7">
        <v>19529.9410367864</v>
      </c>
      <c r="V96" s="7">
        <v>35709.223779790307</v>
      </c>
      <c r="W96" s="7">
        <v>109406.42768023095</v>
      </c>
      <c r="X96" s="7">
        <v>239868.75661696884</v>
      </c>
      <c r="Y96" s="7">
        <v>173746.94502019873</v>
      </c>
      <c r="Z96" s="7">
        <v>196425.82773013457</v>
      </c>
      <c r="AA96" s="7">
        <v>623420.09906165616</v>
      </c>
      <c r="AB96" s="7">
        <v>1342868.0561091893</v>
      </c>
      <c r="AC96" s="7">
        <v>21056.318597019905</v>
      </c>
      <c r="AD96" s="7">
        <v>15842.421626904887</v>
      </c>
      <c r="AE96" s="7">
        <v>31613.420007643806</v>
      </c>
      <c r="AF96" s="7">
        <v>9612.9017937266653</v>
      </c>
      <c r="AG96" s="7">
        <v>23488.437103138211</v>
      </c>
      <c r="AH96" s="7">
        <f t="shared" ref="AH96:AH97" si="16">SUM(AC96:AG96)</f>
        <v>101613.49912843347</v>
      </c>
      <c r="AI96" s="7">
        <v>8640.8392621163312</v>
      </c>
      <c r="AJ96" s="7">
        <v>12614.051656661681</v>
      </c>
      <c r="AK96" s="7">
        <v>9537.1617579572685</v>
      </c>
      <c r="AL96" s="7">
        <v>286.28163779157813</v>
      </c>
      <c r="AM96" s="7">
        <f t="shared" ref="AM96:AM97" si="17">SUM(AI96:AL96)</f>
        <v>31078.334314526855</v>
      </c>
      <c r="AN96" s="7">
        <v>132691.83344296031</v>
      </c>
      <c r="AO96" s="55"/>
      <c r="AP96" s="55"/>
      <c r="AR96" s="7"/>
      <c r="AS96" s="7"/>
    </row>
    <row r="97" spans="1:46" s="63" customFormat="1" x14ac:dyDescent="0.2">
      <c r="A97" s="1">
        <v>72</v>
      </c>
      <c r="B97" s="53"/>
      <c r="C97" s="53"/>
      <c r="D97" s="53"/>
      <c r="E97" s="53" t="s">
        <v>105</v>
      </c>
      <c r="F97" s="58">
        <v>2015000</v>
      </c>
      <c r="G97" s="63" t="s">
        <v>196</v>
      </c>
      <c r="H97" s="7">
        <v>153818.53786811614</v>
      </c>
      <c r="I97" s="7">
        <v>145290.64008067237</v>
      </c>
      <c r="J97" s="7">
        <v>487693.70188373054</v>
      </c>
      <c r="K97" s="7">
        <v>256395.68118456344</v>
      </c>
      <c r="L97" s="7">
        <v>257806.60775331588</v>
      </c>
      <c r="M97" s="7">
        <v>191788.77481398149</v>
      </c>
      <c r="N97" s="7">
        <v>76729.413659430342</v>
      </c>
      <c r="O97" s="7">
        <v>26152.607954467167</v>
      </c>
      <c r="P97" s="7">
        <v>14676.358179895229</v>
      </c>
      <c r="Q97" s="7">
        <v>77474.977786656702</v>
      </c>
      <c r="R97" s="7">
        <v>1687827.3011648292</v>
      </c>
      <c r="S97" s="7">
        <v>3179.6095645299088</v>
      </c>
      <c r="T97" s="7">
        <v>5081.9487413380584</v>
      </c>
      <c r="U97" s="7">
        <v>6424.6370749472499</v>
      </c>
      <c r="V97" s="7">
        <v>14686.195380815218</v>
      </c>
      <c r="W97" s="7">
        <v>24424.377320053169</v>
      </c>
      <c r="X97" s="7">
        <v>51296.031338943387</v>
      </c>
      <c r="Y97" s="7">
        <v>43431.46985029152</v>
      </c>
      <c r="Z97" s="7">
        <v>39664.681810781301</v>
      </c>
      <c r="AA97" s="7">
        <v>122090.64390919151</v>
      </c>
      <c r="AB97" s="7">
        <v>280907.20422926091</v>
      </c>
      <c r="AC97" s="7">
        <v>6902.5327441565059</v>
      </c>
      <c r="AD97" s="7">
        <v>3721.8787420006197</v>
      </c>
      <c r="AE97" s="7">
        <v>6599.6804536787795</v>
      </c>
      <c r="AF97" s="7">
        <v>1867.8843461829815</v>
      </c>
      <c r="AG97" s="7">
        <v>4561.0247716088306</v>
      </c>
      <c r="AH97" s="7">
        <f t="shared" si="16"/>
        <v>23653.001057627716</v>
      </c>
      <c r="AI97" s="7">
        <v>3124.9038629331976</v>
      </c>
      <c r="AJ97" s="7">
        <v>2804.7988763511757</v>
      </c>
      <c r="AK97" s="7">
        <v>1937.7688727054017</v>
      </c>
      <c r="AL97" s="7">
        <v>58.826555444780695</v>
      </c>
      <c r="AM97" s="7">
        <f t="shared" si="17"/>
        <v>7926.2981674345565</v>
      </c>
      <c r="AN97" s="7">
        <v>31579.299225094648</v>
      </c>
      <c r="AO97" s="55"/>
      <c r="AP97" s="55"/>
      <c r="AR97" s="7"/>
      <c r="AS97" s="7"/>
    </row>
    <row r="98" spans="1:46" s="63" customFormat="1" x14ac:dyDescent="0.2">
      <c r="A98" s="1">
        <v>73</v>
      </c>
      <c r="B98" s="53"/>
      <c r="C98" s="53"/>
      <c r="D98" s="53" t="s">
        <v>106</v>
      </c>
      <c r="E98" s="53"/>
      <c r="F98" s="58"/>
      <c r="H98" s="109"/>
      <c r="I98" s="109"/>
      <c r="J98" s="109"/>
      <c r="K98" s="109"/>
      <c r="L98" s="109"/>
      <c r="M98" s="109"/>
      <c r="N98" s="109"/>
      <c r="O98" s="109"/>
      <c r="P98" s="109"/>
      <c r="Q98" s="7">
        <v>0</v>
      </c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55"/>
      <c r="AP98" s="55"/>
      <c r="AR98" s="109"/>
      <c r="AS98" s="109"/>
    </row>
    <row r="99" spans="1:46" s="63" customFormat="1" x14ac:dyDescent="0.2">
      <c r="A99" s="1">
        <v>74</v>
      </c>
      <c r="B99" s="53"/>
      <c r="C99" s="53"/>
      <c r="D99" s="53"/>
      <c r="E99" s="53" t="s">
        <v>107</v>
      </c>
      <c r="F99" s="58">
        <v>5242000</v>
      </c>
      <c r="G99" s="63" t="s">
        <v>41</v>
      </c>
      <c r="H99" s="7">
        <v>5766.2000000000007</v>
      </c>
      <c r="I99" s="7">
        <v>26210</v>
      </c>
      <c r="J99" s="7">
        <v>161977.79999999999</v>
      </c>
      <c r="K99" s="7">
        <v>177703.8</v>
      </c>
      <c r="L99" s="7">
        <v>378996.60000000003</v>
      </c>
      <c r="M99" s="7">
        <v>521054.8</v>
      </c>
      <c r="N99" s="7">
        <v>284640.59999999998</v>
      </c>
      <c r="O99" s="7">
        <v>134719.4</v>
      </c>
      <c r="P99" s="7">
        <v>102219</v>
      </c>
      <c r="Q99" s="7">
        <v>480691.4</v>
      </c>
      <c r="R99" s="7">
        <v>2273979.5999999996</v>
      </c>
      <c r="S99" s="7">
        <v>15201.8</v>
      </c>
      <c r="T99" s="7">
        <v>59234.6</v>
      </c>
      <c r="U99" s="7">
        <v>92783.400000000009</v>
      </c>
      <c r="V99" s="7">
        <v>167219.79999999999</v>
      </c>
      <c r="W99" s="7">
        <v>221736.59999999998</v>
      </c>
      <c r="X99" s="7">
        <v>553031</v>
      </c>
      <c r="Y99" s="7">
        <v>369560.99999999994</v>
      </c>
      <c r="Z99" s="7">
        <v>515812.8</v>
      </c>
      <c r="AA99" s="7">
        <v>508474</v>
      </c>
      <c r="AB99" s="7">
        <v>2168615.4</v>
      </c>
      <c r="AC99" s="7">
        <v>100122.2</v>
      </c>
      <c r="AD99" s="7">
        <v>75484.800000000003</v>
      </c>
      <c r="AE99" s="7">
        <v>150445.4</v>
      </c>
      <c r="AF99" s="7">
        <v>45605.399999999994</v>
      </c>
      <c r="AG99" s="7">
        <v>111654.59999999999</v>
      </c>
      <c r="AH99" s="7">
        <f t="shared" ref="AH99:AH100" si="18">SUM(AC99:AG99)</f>
        <v>483312.4</v>
      </c>
      <c r="AI99" s="7">
        <v>41411.800000000003</v>
      </c>
      <c r="AJ99" s="7">
        <v>60283</v>
      </c>
      <c r="AK99" s="7">
        <v>45605.399999999994</v>
      </c>
      <c r="AL99" s="7">
        <v>1572.6</v>
      </c>
      <c r="AM99" s="7">
        <f t="shared" ref="AM99:AM100" si="19">SUM(AI99:AL99)</f>
        <v>148872.80000000002</v>
      </c>
      <c r="AN99" s="7">
        <v>632185.20000000007</v>
      </c>
      <c r="AO99" s="55"/>
      <c r="AP99" s="55"/>
      <c r="AR99" s="7"/>
      <c r="AS99" s="7"/>
    </row>
    <row r="100" spans="1:46" s="63" customFormat="1" x14ac:dyDescent="0.2">
      <c r="A100" s="1">
        <v>75</v>
      </c>
      <c r="B100" s="53"/>
      <c r="C100" s="53"/>
      <c r="D100" s="53" t="s">
        <v>108</v>
      </c>
      <c r="E100" s="53"/>
      <c r="F100" s="58">
        <v>2727000</v>
      </c>
      <c r="G100" s="63" t="s">
        <v>195</v>
      </c>
      <c r="H100" s="7">
        <v>2952.0643378257591</v>
      </c>
      <c r="I100" s="7">
        <v>13708.866423308176</v>
      </c>
      <c r="J100" s="7">
        <v>84150.866639315398</v>
      </c>
      <c r="K100" s="7">
        <v>92399.354794555999</v>
      </c>
      <c r="L100" s="7">
        <v>197218.94759037878</v>
      </c>
      <c r="M100" s="7">
        <v>270980.49189136538</v>
      </c>
      <c r="N100" s="7">
        <v>148039.44036568096</v>
      </c>
      <c r="O100" s="7">
        <v>70144.927519363831</v>
      </c>
      <c r="P100" s="7">
        <v>53154.688519110088</v>
      </c>
      <c r="Q100" s="7">
        <v>250138.86196592063</v>
      </c>
      <c r="R100" s="7">
        <v>1182888.510046825</v>
      </c>
      <c r="S100" s="7">
        <v>8044.1739050506103</v>
      </c>
      <c r="T100" s="7">
        <v>30888.686157152901</v>
      </c>
      <c r="U100" s="7">
        <v>48394.407978215626</v>
      </c>
      <c r="V100" s="7">
        <v>87327.268040419134</v>
      </c>
      <c r="W100" s="7">
        <v>115342.01380850346</v>
      </c>
      <c r="X100" s="7">
        <v>287671.09415705624</v>
      </c>
      <c r="Y100" s="7">
        <v>192275.23927912817</v>
      </c>
      <c r="Z100" s="7">
        <v>268208.26267787244</v>
      </c>
      <c r="AA100" s="7">
        <v>264483.11261356756</v>
      </c>
      <c r="AB100" s="7">
        <v>1127979.7225361278</v>
      </c>
      <c r="AC100" s="7">
        <v>52176.541948264145</v>
      </c>
      <c r="AD100" s="7">
        <v>39256.889890365477</v>
      </c>
      <c r="AE100" s="7">
        <v>78336.507605791907</v>
      </c>
      <c r="AF100" s="7">
        <v>23820.501387677177</v>
      </c>
      <c r="AG100" s="7">
        <v>58203.391866033715</v>
      </c>
      <c r="AH100" s="7">
        <f t="shared" si="18"/>
        <v>251793.83269813244</v>
      </c>
      <c r="AI100" s="7">
        <v>21411.680638965885</v>
      </c>
      <c r="AJ100" s="7">
        <v>31257.012279293016</v>
      </c>
      <c r="AK100" s="7">
        <v>23632.442393944864</v>
      </c>
      <c r="AL100" s="7">
        <v>709.53136629179494</v>
      </c>
      <c r="AM100" s="7">
        <f t="shared" si="19"/>
        <v>77010.66667849556</v>
      </c>
      <c r="AN100" s="7">
        <v>328804.49937662797</v>
      </c>
      <c r="AO100" s="55"/>
      <c r="AP100" s="55"/>
      <c r="AR100" s="7"/>
      <c r="AS100" s="7"/>
    </row>
    <row r="101" spans="1:46" s="63" customFormat="1" x14ac:dyDescent="0.2">
      <c r="A101" s="1"/>
      <c r="B101" s="53"/>
      <c r="C101" s="53"/>
      <c r="D101" s="53"/>
      <c r="E101" s="53"/>
      <c r="F101" s="58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55"/>
      <c r="AP101" s="55"/>
      <c r="AR101" s="109"/>
      <c r="AS101" s="109"/>
    </row>
    <row r="102" spans="1:46" s="66" customFormat="1" x14ac:dyDescent="0.2">
      <c r="A102" s="2">
        <v>76</v>
      </c>
      <c r="B102" s="57"/>
      <c r="C102" s="57" t="s">
        <v>109</v>
      </c>
      <c r="D102" s="57"/>
      <c r="E102" s="57"/>
      <c r="F102" s="64">
        <v>26208000</v>
      </c>
      <c r="H102" s="35">
        <v>253851.91746480565</v>
      </c>
      <c r="I102" s="35">
        <v>612698.14653178072</v>
      </c>
      <c r="J102" s="35">
        <v>2311449.8808521931</v>
      </c>
      <c r="K102" s="35">
        <v>1922784.4605747103</v>
      </c>
      <c r="L102" s="35">
        <v>3316648.0366861322</v>
      </c>
      <c r="M102" s="35">
        <v>3775776.6293555023</v>
      </c>
      <c r="N102" s="35">
        <v>1839277.5634395406</v>
      </c>
      <c r="O102" s="35">
        <v>737244.92472547619</v>
      </c>
      <c r="P102" s="35">
        <v>444869.97705763008</v>
      </c>
      <c r="Q102" s="35">
        <v>2256216.9456948657</v>
      </c>
      <c r="R102" s="35">
        <v>17470818.482382637</v>
      </c>
      <c r="S102" s="35">
        <v>68301.955995833225</v>
      </c>
      <c r="T102" s="35">
        <v>226018.7978945105</v>
      </c>
      <c r="U102" s="35">
        <v>321641.21018945385</v>
      </c>
      <c r="V102" s="35">
        <v>615961.9640797975</v>
      </c>
      <c r="W102" s="35">
        <v>756969.17688306142</v>
      </c>
      <c r="X102" s="35">
        <v>1607653.5879078689</v>
      </c>
      <c r="Y102" s="35">
        <v>1030800.2041428614</v>
      </c>
      <c r="Z102" s="35">
        <v>1249174.9646903835</v>
      </c>
      <c r="AA102" s="35">
        <v>1891016.3237409559</v>
      </c>
      <c r="AB102" s="35">
        <v>6535614.2573651318</v>
      </c>
      <c r="AC102" s="35">
        <v>299523.69999037788</v>
      </c>
      <c r="AD102" s="35">
        <v>199235.17487498093</v>
      </c>
      <c r="AE102" s="35">
        <v>345043.75641166192</v>
      </c>
      <c r="AF102" s="35">
        <v>100423.01740914999</v>
      </c>
      <c r="AG102" s="35">
        <v>239368.96903254674</v>
      </c>
      <c r="AH102" s="46">
        <f>SUM(AC102:AG102)</f>
        <v>1183594.6177187175</v>
      </c>
      <c r="AI102" s="35">
        <v>122446.56892856407</v>
      </c>
      <c r="AJ102" s="35">
        <v>163167.18596179795</v>
      </c>
      <c r="AK102" s="35">
        <v>113194.88150088262</v>
      </c>
      <c r="AL102" s="35">
        <v>3202.042062437361</v>
      </c>
      <c r="AM102" s="46">
        <f>SUM(AI102:AL102)</f>
        <v>402010.67845368199</v>
      </c>
      <c r="AN102" s="35">
        <v>1585605.2961724317</v>
      </c>
      <c r="AO102" s="60"/>
      <c r="AP102" s="60"/>
      <c r="AR102" s="35"/>
      <c r="AS102" s="35"/>
    </row>
    <row r="103" spans="1:46" s="63" customFormat="1" x14ac:dyDescent="0.2">
      <c r="A103" s="1"/>
      <c r="B103" s="53"/>
      <c r="C103" s="53"/>
      <c r="D103" s="53"/>
      <c r="E103" s="53"/>
      <c r="F103" s="58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55"/>
      <c r="AP103" s="55"/>
      <c r="AR103" s="109"/>
      <c r="AS103" s="109"/>
    </row>
    <row r="104" spans="1:46" s="63" customFormat="1" x14ac:dyDescent="0.2">
      <c r="A104" s="1">
        <v>77</v>
      </c>
      <c r="B104" s="53"/>
      <c r="C104" s="53" t="s">
        <v>110</v>
      </c>
      <c r="D104" s="53"/>
      <c r="E104" s="53"/>
      <c r="F104" s="58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55"/>
      <c r="AP104" s="55"/>
      <c r="AR104" s="109"/>
      <c r="AS104" s="109"/>
    </row>
    <row r="105" spans="1:46" s="63" customFormat="1" x14ac:dyDescent="0.2">
      <c r="A105" s="1">
        <v>78</v>
      </c>
      <c r="B105" s="53"/>
      <c r="C105" s="53"/>
      <c r="D105" s="53"/>
      <c r="E105" s="53" t="s">
        <v>111</v>
      </c>
      <c r="F105" s="58">
        <v>25494000</v>
      </c>
      <c r="G105" s="63" t="s">
        <v>198</v>
      </c>
      <c r="H105" s="7">
        <v>-2567575.058206276</v>
      </c>
      <c r="I105" s="7">
        <v>-1366824.8735515</v>
      </c>
      <c r="J105" s="7">
        <v>-1857421.2953820499</v>
      </c>
      <c r="K105" s="7">
        <v>1788415.3188558694</v>
      </c>
      <c r="L105" s="7">
        <v>5733928.4852911551</v>
      </c>
      <c r="M105" s="7">
        <v>6571766.2514761165</v>
      </c>
      <c r="N105" s="7">
        <v>4228616.1695258664</v>
      </c>
      <c r="O105" s="7">
        <v>1584189.6418133988</v>
      </c>
      <c r="P105" s="7">
        <v>559019.83495780255</v>
      </c>
      <c r="Q105" s="7">
        <v>4130571.4553074925</v>
      </c>
      <c r="R105" s="7">
        <v>18804685.930087876</v>
      </c>
      <c r="S105" s="7">
        <v>75849.545722323834</v>
      </c>
      <c r="T105" s="7">
        <v>225428.59646551963</v>
      </c>
      <c r="U105" s="7">
        <v>356405.75084139948</v>
      </c>
      <c r="V105" s="7">
        <v>657683.89302924299</v>
      </c>
      <c r="W105" s="7">
        <v>776600.03101939254</v>
      </c>
      <c r="X105" s="7">
        <v>1517561.3696997713</v>
      </c>
      <c r="Y105" s="7">
        <v>822600.2811439631</v>
      </c>
      <c r="Z105" s="7">
        <v>880559.0696699426</v>
      </c>
      <c r="AA105" s="7">
        <v>619759.03345370514</v>
      </c>
      <c r="AB105" s="7">
        <v>4617079.7849867744</v>
      </c>
      <c r="AC105" s="7">
        <v>216254.88328045266</v>
      </c>
      <c r="AD105" s="7">
        <v>169876.23934367928</v>
      </c>
      <c r="AE105" s="7">
        <v>386680.73749093589</v>
      </c>
      <c r="AF105" s="7">
        <v>30133.655251960317</v>
      </c>
      <c r="AG105" s="109">
        <v>252282.74473098386</v>
      </c>
      <c r="AH105" s="7">
        <f t="shared" ref="AH105:AH107" si="20">SUM(AC105:AG105)</f>
        <v>1055228.2600980119</v>
      </c>
      <c r="AI105" s="7">
        <v>113414.1635852827</v>
      </c>
      <c r="AJ105" s="7">
        <v>167811.4303069232</v>
      </c>
      <c r="AK105" s="7">
        <v>80363.974049867669</v>
      </c>
      <c r="AL105" s="7">
        <v>-2267.4361439827712</v>
      </c>
      <c r="AM105" s="7">
        <f t="shared" ref="AM105:AM107" si="21">SUM(AI105:AL105)</f>
        <v>359322.13179809082</v>
      </c>
      <c r="AN105" s="7">
        <v>1414550.3918961028</v>
      </c>
      <c r="AO105" s="55"/>
      <c r="AP105" s="55"/>
      <c r="AR105" s="7"/>
      <c r="AS105" s="7"/>
      <c r="AT105" s="109"/>
    </row>
    <row r="106" spans="1:46" s="63" customFormat="1" x14ac:dyDescent="0.2">
      <c r="A106" s="1">
        <v>79</v>
      </c>
      <c r="B106" s="53"/>
      <c r="C106" s="53"/>
      <c r="D106" s="53"/>
      <c r="E106" s="53" t="s">
        <v>112</v>
      </c>
      <c r="F106" s="58">
        <v>0</v>
      </c>
      <c r="G106" s="63" t="s">
        <v>198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f t="shared" si="20"/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f t="shared" si="21"/>
        <v>0</v>
      </c>
      <c r="AN106" s="7">
        <v>0</v>
      </c>
      <c r="AO106" s="55"/>
      <c r="AP106" s="55"/>
      <c r="AR106" s="7"/>
      <c r="AS106" s="7"/>
    </row>
    <row r="107" spans="1:46" s="66" customFormat="1" x14ac:dyDescent="0.2">
      <c r="A107" s="2">
        <v>80</v>
      </c>
      <c r="B107" s="57"/>
      <c r="C107" s="57" t="s">
        <v>113</v>
      </c>
      <c r="D107" s="57"/>
      <c r="E107" s="57"/>
      <c r="F107" s="64">
        <v>25494000</v>
      </c>
      <c r="H107" s="35">
        <v>-2567575.058206276</v>
      </c>
      <c r="I107" s="35">
        <v>-1366824.8735515</v>
      </c>
      <c r="J107" s="35">
        <v>-1857421.2953820499</v>
      </c>
      <c r="K107" s="35">
        <v>1788415.3188558694</v>
      </c>
      <c r="L107" s="35">
        <v>5733928.4852911551</v>
      </c>
      <c r="M107" s="35">
        <v>6571766.2514761165</v>
      </c>
      <c r="N107" s="35">
        <v>4228616.1695258664</v>
      </c>
      <c r="O107" s="35">
        <v>1584189.6418133988</v>
      </c>
      <c r="P107" s="35">
        <v>559019.83495780255</v>
      </c>
      <c r="Q107" s="35">
        <v>4130571.4553074925</v>
      </c>
      <c r="R107" s="35">
        <v>18804685.930087876</v>
      </c>
      <c r="S107" s="35">
        <v>75849.545722323834</v>
      </c>
      <c r="T107" s="35">
        <v>225428.59646551963</v>
      </c>
      <c r="U107" s="35">
        <v>356405.75084139948</v>
      </c>
      <c r="V107" s="35">
        <v>657683.89302924299</v>
      </c>
      <c r="W107" s="35">
        <v>776600.03101939254</v>
      </c>
      <c r="X107" s="35">
        <v>1517561.3696997713</v>
      </c>
      <c r="Y107" s="35">
        <v>822600.2811439631</v>
      </c>
      <c r="Z107" s="35">
        <v>880559.0696699426</v>
      </c>
      <c r="AA107" s="35">
        <v>619759.03345370514</v>
      </c>
      <c r="AB107" s="35">
        <v>4617079.7849867744</v>
      </c>
      <c r="AC107" s="35">
        <v>216254.88328045266</v>
      </c>
      <c r="AD107" s="35">
        <v>169876.23934367928</v>
      </c>
      <c r="AE107" s="35">
        <v>386680.73749093589</v>
      </c>
      <c r="AF107" s="35">
        <v>30133.655251960317</v>
      </c>
      <c r="AG107" s="35">
        <v>252282.74473098386</v>
      </c>
      <c r="AH107" s="46">
        <f t="shared" si="20"/>
        <v>1055228.2600980119</v>
      </c>
      <c r="AI107" s="35">
        <v>113414.1635852827</v>
      </c>
      <c r="AJ107" s="35">
        <v>167811.4303069232</v>
      </c>
      <c r="AK107" s="35">
        <v>80363.974049867669</v>
      </c>
      <c r="AL107" s="35">
        <v>-2267.4361439827712</v>
      </c>
      <c r="AM107" s="46">
        <f t="shared" si="21"/>
        <v>359322.13179809082</v>
      </c>
      <c r="AN107" s="35">
        <v>1414550.3918961028</v>
      </c>
      <c r="AO107" s="60"/>
      <c r="AP107" s="60"/>
      <c r="AR107" s="35"/>
      <c r="AS107" s="35"/>
      <c r="AT107" s="35"/>
    </row>
    <row r="108" spans="1:46" s="63" customFormat="1" x14ac:dyDescent="0.2">
      <c r="A108" s="1"/>
      <c r="B108" s="53"/>
      <c r="C108" s="53"/>
      <c r="D108" s="53"/>
      <c r="E108" s="53"/>
      <c r="F108" s="58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55"/>
      <c r="AP108" s="55"/>
      <c r="AR108" s="109"/>
      <c r="AS108" s="109"/>
    </row>
    <row r="109" spans="1:46" s="63" customFormat="1" x14ac:dyDescent="0.2">
      <c r="A109" s="1">
        <v>81</v>
      </c>
      <c r="B109" s="53"/>
      <c r="C109" s="53" t="s">
        <v>114</v>
      </c>
      <c r="D109" s="53"/>
      <c r="E109" s="53"/>
      <c r="F109" s="58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55"/>
      <c r="AP109" s="55"/>
      <c r="AR109" s="109"/>
      <c r="AS109" s="109"/>
    </row>
    <row r="110" spans="1:46" s="63" customFormat="1" x14ac:dyDescent="0.2">
      <c r="A110" s="1">
        <v>82</v>
      </c>
      <c r="B110" s="53"/>
      <c r="C110" s="53"/>
      <c r="D110" s="53"/>
      <c r="E110" s="53" t="s">
        <v>115</v>
      </c>
      <c r="F110" s="58">
        <v>4516000</v>
      </c>
      <c r="G110" s="63" t="s">
        <v>196</v>
      </c>
      <c r="H110" s="7">
        <v>344736.73300864152</v>
      </c>
      <c r="I110" s="7">
        <v>325624.08466715453</v>
      </c>
      <c r="J110" s="7">
        <v>1093014.7680927678</v>
      </c>
      <c r="K110" s="7">
        <v>574631.71028758737</v>
      </c>
      <c r="L110" s="7">
        <v>577793.86630966479</v>
      </c>
      <c r="M110" s="7">
        <v>429835.288863494</v>
      </c>
      <c r="N110" s="7">
        <v>171965.27646947265</v>
      </c>
      <c r="O110" s="7">
        <v>58612.991326240066</v>
      </c>
      <c r="P110" s="7">
        <v>32892.52284883715</v>
      </c>
      <c r="Q110" s="7">
        <v>173636.22813128628</v>
      </c>
      <c r="R110" s="7">
        <v>3782743.4700051462</v>
      </c>
      <c r="S110" s="7">
        <v>7126.112552564302</v>
      </c>
      <c r="T110" s="7">
        <v>11389.618122026141</v>
      </c>
      <c r="U110" s="7">
        <v>14398.839221072843</v>
      </c>
      <c r="V110" s="7">
        <v>32914.569895663284</v>
      </c>
      <c r="W110" s="7">
        <v>54739.696266679952</v>
      </c>
      <c r="X110" s="7">
        <v>114964.20720926468</v>
      </c>
      <c r="Y110" s="7">
        <v>97338.222255045417</v>
      </c>
      <c r="Z110" s="7">
        <v>88896.130549622001</v>
      </c>
      <c r="AA110" s="7">
        <v>273628.460493255</v>
      </c>
      <c r="AB110" s="7">
        <v>629566.71677386714</v>
      </c>
      <c r="AC110" s="7">
        <v>15469.89472586143</v>
      </c>
      <c r="AD110" s="7">
        <v>8341.441389019752</v>
      </c>
      <c r="AE110" s="7">
        <v>14791.144877823011</v>
      </c>
      <c r="AF110" s="7">
        <v>4186.2857108497992</v>
      </c>
      <c r="AG110" s="7">
        <v>10222.127974484109</v>
      </c>
      <c r="AH110" s="7">
        <f t="shared" ref="AH110" si="22">SUM(AC110:AG110)</f>
        <v>53010.894678038101</v>
      </c>
      <c r="AI110" s="7">
        <v>7003.506622831921</v>
      </c>
      <c r="AJ110" s="7">
        <v>6286.090186402932</v>
      </c>
      <c r="AK110" s="7">
        <v>4342.9102874131977</v>
      </c>
      <c r="AL110" s="7">
        <v>131.84155056507674</v>
      </c>
      <c r="AM110" s="7">
        <f>SUM(AI110:AL110)</f>
        <v>17764.348647213126</v>
      </c>
      <c r="AN110" s="7">
        <v>70775.243325323798</v>
      </c>
      <c r="AO110" s="55"/>
      <c r="AP110" s="55"/>
      <c r="AR110" s="7"/>
      <c r="AS110" s="7"/>
    </row>
    <row r="111" spans="1:46" s="63" customFormat="1" x14ac:dyDescent="0.2">
      <c r="A111" s="1"/>
      <c r="B111" s="53"/>
      <c r="C111" s="53"/>
      <c r="D111" s="53"/>
      <c r="E111" s="53"/>
      <c r="F111" s="58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55"/>
      <c r="AP111" s="55"/>
      <c r="AR111" s="109"/>
      <c r="AS111" s="109"/>
    </row>
    <row r="112" spans="1:46" s="66" customFormat="1" x14ac:dyDescent="0.2">
      <c r="A112" s="2">
        <v>83</v>
      </c>
      <c r="B112" s="57"/>
      <c r="C112" s="57" t="s">
        <v>116</v>
      </c>
      <c r="D112" s="57"/>
      <c r="E112" s="57"/>
      <c r="F112" s="64">
        <v>4516000</v>
      </c>
      <c r="H112" s="35">
        <v>344736.73300864152</v>
      </c>
      <c r="I112" s="35">
        <v>325624.08466715453</v>
      </c>
      <c r="J112" s="35">
        <v>1093014.7680927678</v>
      </c>
      <c r="K112" s="35">
        <v>574631.71028758737</v>
      </c>
      <c r="L112" s="35">
        <v>577793.86630966479</v>
      </c>
      <c r="M112" s="35">
        <v>429835.288863494</v>
      </c>
      <c r="N112" s="35">
        <v>171965.27646947265</v>
      </c>
      <c r="O112" s="35">
        <v>58612.991326240066</v>
      </c>
      <c r="P112" s="35">
        <v>32892.52284883715</v>
      </c>
      <c r="Q112" s="35">
        <v>173636.22813128628</v>
      </c>
      <c r="R112" s="35">
        <v>3782743.4700051462</v>
      </c>
      <c r="S112" s="35">
        <v>7126.112552564302</v>
      </c>
      <c r="T112" s="35">
        <v>11389.618122026141</v>
      </c>
      <c r="U112" s="35">
        <v>14398.839221072843</v>
      </c>
      <c r="V112" s="35">
        <v>32914.569895663284</v>
      </c>
      <c r="W112" s="35">
        <v>54739.696266679952</v>
      </c>
      <c r="X112" s="35">
        <v>114964.20720926468</v>
      </c>
      <c r="Y112" s="35">
        <v>97338.222255045417</v>
      </c>
      <c r="Z112" s="35">
        <v>88896.130549622001</v>
      </c>
      <c r="AA112" s="35">
        <v>273628.460493255</v>
      </c>
      <c r="AB112" s="35">
        <v>629566.71677386714</v>
      </c>
      <c r="AC112" s="35">
        <v>15469.89472586143</v>
      </c>
      <c r="AD112" s="35">
        <v>8341.441389019752</v>
      </c>
      <c r="AE112" s="35">
        <v>14791.144877823011</v>
      </c>
      <c r="AF112" s="35">
        <v>4186.2857108497992</v>
      </c>
      <c r="AG112" s="35">
        <v>10222.127974484109</v>
      </c>
      <c r="AH112" s="46">
        <f t="shared" ref="AH112" si="23">SUM(AC112:AG112)</f>
        <v>53010.894678038101</v>
      </c>
      <c r="AI112" s="35">
        <v>7003.506622831921</v>
      </c>
      <c r="AJ112" s="35">
        <v>6286.090186402932</v>
      </c>
      <c r="AK112" s="35">
        <v>4342.9102874131977</v>
      </c>
      <c r="AL112" s="35">
        <v>131.84155056507674</v>
      </c>
      <c r="AM112" s="46">
        <f>SUM(AI112:AL112)</f>
        <v>17764.348647213126</v>
      </c>
      <c r="AN112" s="35">
        <v>70775.243325323798</v>
      </c>
      <c r="AO112" s="60"/>
      <c r="AP112" s="60"/>
      <c r="AR112" s="35"/>
      <c r="AS112" s="35"/>
    </row>
    <row r="113" spans="1:46" s="63" customFormat="1" x14ac:dyDescent="0.2">
      <c r="A113" s="1"/>
      <c r="B113" s="53"/>
      <c r="C113" s="53"/>
      <c r="D113" s="53"/>
      <c r="E113" s="53"/>
      <c r="F113" s="58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55"/>
      <c r="AP113" s="55"/>
      <c r="AR113" s="109"/>
      <c r="AS113" s="109"/>
    </row>
    <row r="114" spans="1:46" s="63" customFormat="1" x14ac:dyDescent="0.2">
      <c r="A114" s="1">
        <v>84</v>
      </c>
      <c r="B114" s="53"/>
      <c r="C114" s="53" t="s">
        <v>117</v>
      </c>
      <c r="D114" s="53"/>
      <c r="E114" s="53"/>
      <c r="F114" s="58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55"/>
      <c r="AP114" s="55"/>
      <c r="AR114" s="109"/>
      <c r="AS114" s="109"/>
    </row>
    <row r="115" spans="1:46" s="63" customFormat="1" x14ac:dyDescent="0.2">
      <c r="A115" s="1">
        <v>85</v>
      </c>
      <c r="B115" s="53"/>
      <c r="C115" s="53"/>
      <c r="D115" s="53"/>
      <c r="E115" s="53" t="s">
        <v>118</v>
      </c>
      <c r="F115" s="58">
        <v>1000000</v>
      </c>
      <c r="G115" s="63" t="s">
        <v>119</v>
      </c>
      <c r="H115" s="7">
        <v>2495.64</v>
      </c>
      <c r="I115" s="7">
        <v>11589.314</v>
      </c>
      <c r="J115" s="7">
        <v>71140.150999999998</v>
      </c>
      <c r="K115" s="7">
        <v>78113.324999999997</v>
      </c>
      <c r="L115" s="7">
        <v>166726.57299999997</v>
      </c>
      <c r="M115" s="7">
        <v>229083.71299999999</v>
      </c>
      <c r="N115" s="7">
        <v>125150.79700000001</v>
      </c>
      <c r="O115" s="7">
        <v>59299.695</v>
      </c>
      <c r="P115" s="7">
        <v>44936.35</v>
      </c>
      <c r="Q115" s="7">
        <v>211464.44500000001</v>
      </c>
      <c r="R115" s="7">
        <v>1000000.003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f t="shared" ref="AH115:AH117" si="24">SUM(AC115:AG115)</f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f t="shared" ref="AM115:AM117" si="25">SUM(AI115:AL115)</f>
        <v>0</v>
      </c>
      <c r="AN115" s="7">
        <v>0</v>
      </c>
      <c r="AO115" s="55"/>
      <c r="AP115" s="55"/>
      <c r="AR115" s="7"/>
      <c r="AS115" s="7"/>
    </row>
    <row r="116" spans="1:46" s="63" customFormat="1" x14ac:dyDescent="0.2">
      <c r="A116" s="1">
        <v>86</v>
      </c>
      <c r="B116" s="53"/>
      <c r="C116" s="53"/>
      <c r="D116" s="53"/>
      <c r="E116" s="53" t="s">
        <v>120</v>
      </c>
      <c r="F116" s="58">
        <v>28000</v>
      </c>
      <c r="G116" s="63" t="s">
        <v>121</v>
      </c>
      <c r="H116" s="7">
        <v>232.98420939129116</v>
      </c>
      <c r="I116" s="7">
        <v>0.4395928479080965</v>
      </c>
      <c r="J116" s="7">
        <v>1055.6089587766428</v>
      </c>
      <c r="K116" s="7">
        <v>1417.3059540354241</v>
      </c>
      <c r="L116" s="7">
        <v>4694.0310423423753</v>
      </c>
      <c r="M116" s="7">
        <v>9359.4504515239078</v>
      </c>
      <c r="N116" s="7">
        <v>2666.6539473815437</v>
      </c>
      <c r="O116" s="7">
        <v>626.41980826903773</v>
      </c>
      <c r="P116" s="7">
        <v>2930.6189860539771</v>
      </c>
      <c r="Q116" s="7">
        <v>2159.1335379752677</v>
      </c>
      <c r="R116" s="7">
        <v>25142.646488597376</v>
      </c>
      <c r="S116" s="7">
        <v>0</v>
      </c>
      <c r="T116" s="7">
        <v>0</v>
      </c>
      <c r="U116" s="7">
        <v>659.38927186214482</v>
      </c>
      <c r="V116" s="7">
        <v>659.38927186214482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2197.9642395404826</v>
      </c>
      <c r="AD116" s="7">
        <v>0</v>
      </c>
      <c r="AE116" s="7">
        <v>0</v>
      </c>
      <c r="AF116" s="7">
        <v>0</v>
      </c>
      <c r="AG116" s="7">
        <v>0</v>
      </c>
      <c r="AH116" s="7">
        <f t="shared" si="24"/>
        <v>2197.9642395404826</v>
      </c>
      <c r="AI116" s="7">
        <v>0</v>
      </c>
      <c r="AJ116" s="7">
        <v>0</v>
      </c>
      <c r="AK116" s="7">
        <v>0</v>
      </c>
      <c r="AL116" s="7">
        <v>0</v>
      </c>
      <c r="AM116" s="7">
        <f t="shared" si="25"/>
        <v>0</v>
      </c>
      <c r="AN116" s="7">
        <v>2197.9642395404826</v>
      </c>
      <c r="AO116" s="55"/>
      <c r="AP116" s="55"/>
      <c r="AR116" s="7"/>
      <c r="AS116" s="7"/>
    </row>
    <row r="117" spans="1:46" s="66" customFormat="1" x14ac:dyDescent="0.2">
      <c r="A117" s="2">
        <v>87</v>
      </c>
      <c r="B117" s="57"/>
      <c r="C117" s="57" t="s">
        <v>122</v>
      </c>
      <c r="D117" s="57"/>
      <c r="E117" s="57"/>
      <c r="F117" s="64">
        <v>1028000</v>
      </c>
      <c r="H117" s="35">
        <v>2728.6242093912911</v>
      </c>
      <c r="I117" s="35">
        <v>11589.753592847908</v>
      </c>
      <c r="J117" s="35">
        <v>72195.759958776645</v>
      </c>
      <c r="K117" s="35">
        <v>79530.630954035427</v>
      </c>
      <c r="L117" s="35">
        <v>171420.60404234234</v>
      </c>
      <c r="M117" s="35">
        <v>238443.1634515239</v>
      </c>
      <c r="N117" s="35">
        <v>127817.45094738156</v>
      </c>
      <c r="O117" s="35">
        <v>59926.114808269034</v>
      </c>
      <c r="P117" s="35">
        <v>47866.968986053973</v>
      </c>
      <c r="Q117" s="35">
        <v>213623.57853797526</v>
      </c>
      <c r="R117" s="35">
        <v>1025142.6494885974</v>
      </c>
      <c r="S117" s="35">
        <v>0</v>
      </c>
      <c r="T117" s="35">
        <v>0</v>
      </c>
      <c r="U117" s="35">
        <v>659.38927186214482</v>
      </c>
      <c r="V117" s="35">
        <v>659.38927186214482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2197.9642395404826</v>
      </c>
      <c r="AD117" s="35">
        <v>0</v>
      </c>
      <c r="AE117" s="35">
        <v>0</v>
      </c>
      <c r="AF117" s="35">
        <v>0</v>
      </c>
      <c r="AG117" s="35">
        <v>0</v>
      </c>
      <c r="AH117" s="46">
        <f t="shared" si="24"/>
        <v>2197.9642395404826</v>
      </c>
      <c r="AI117" s="35">
        <v>0</v>
      </c>
      <c r="AJ117" s="35">
        <v>0</v>
      </c>
      <c r="AK117" s="35">
        <v>0</v>
      </c>
      <c r="AL117" s="35">
        <v>0</v>
      </c>
      <c r="AM117" s="46">
        <f t="shared" si="25"/>
        <v>0</v>
      </c>
      <c r="AN117" s="35">
        <v>2197.9642395404826</v>
      </c>
      <c r="AO117" s="60"/>
      <c r="AP117" s="60"/>
      <c r="AR117" s="35"/>
      <c r="AS117" s="35"/>
    </row>
    <row r="118" spans="1:46" s="63" customFormat="1" x14ac:dyDescent="0.2">
      <c r="A118" s="1"/>
      <c r="B118" s="53"/>
      <c r="C118" s="53"/>
      <c r="D118" s="53"/>
      <c r="E118" s="53"/>
      <c r="F118" s="58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55"/>
      <c r="AP118" s="55"/>
      <c r="AR118" s="109"/>
      <c r="AS118" s="109"/>
    </row>
    <row r="119" spans="1:46" s="66" customFormat="1" x14ac:dyDescent="0.2">
      <c r="A119" s="1">
        <v>88</v>
      </c>
      <c r="B119" s="57"/>
      <c r="C119" s="57" t="s">
        <v>123</v>
      </c>
      <c r="D119" s="57"/>
      <c r="E119" s="57"/>
      <c r="F119" s="64">
        <v>466612000.38</v>
      </c>
      <c r="H119" s="35">
        <v>22767130.092162825</v>
      </c>
      <c r="I119" s="35">
        <v>27756560.931200173</v>
      </c>
      <c r="J119" s="35">
        <v>81705969.963402584</v>
      </c>
      <c r="K119" s="35">
        <v>52343041.166517265</v>
      </c>
      <c r="L119" s="35">
        <v>64884945.081010669</v>
      </c>
      <c r="M119" s="35">
        <v>56990071.559051543</v>
      </c>
      <c r="N119" s="35">
        <v>25782793.182462618</v>
      </c>
      <c r="O119" s="35">
        <v>9181217.0038012397</v>
      </c>
      <c r="P119" s="35">
        <v>6359173.4683352429</v>
      </c>
      <c r="Q119" s="35">
        <v>35033202.786030404</v>
      </c>
      <c r="R119" s="35">
        <v>382804105.23397458</v>
      </c>
      <c r="S119" s="35">
        <v>1291803.764166255</v>
      </c>
      <c r="T119" s="35">
        <v>3462559.3919289745</v>
      </c>
      <c r="U119" s="35">
        <v>4967250.4957822058</v>
      </c>
      <c r="V119" s="35">
        <v>9721613.6518774368</v>
      </c>
      <c r="W119" s="35">
        <v>7563034.1590062771</v>
      </c>
      <c r="X119" s="35">
        <v>13774799.049390502</v>
      </c>
      <c r="Y119" s="35">
        <v>10645718.220858775</v>
      </c>
      <c r="Z119" s="35">
        <v>10332819.690994579</v>
      </c>
      <c r="AA119" s="35">
        <v>16503900.969729563</v>
      </c>
      <c r="AB119" s="35">
        <v>58820272.089979708</v>
      </c>
      <c r="AC119" s="35">
        <v>3123779.4224564619</v>
      </c>
      <c r="AD119" s="35">
        <v>2043294.566641133</v>
      </c>
      <c r="AE119" s="35">
        <v>3157074.355292907</v>
      </c>
      <c r="AF119" s="35">
        <v>705871.81388850964</v>
      </c>
      <c r="AG119" s="35">
        <v>2153479.5017005471</v>
      </c>
      <c r="AH119" s="7">
        <f t="shared" ref="AH119" si="26">SUM(AC119:AG119)</f>
        <v>11183499.659979558</v>
      </c>
      <c r="AI119" s="35">
        <v>1377854.2307228032</v>
      </c>
      <c r="AJ119" s="35">
        <v>1715256.1683124697</v>
      </c>
      <c r="AK119" s="35">
        <v>968171.03847312077</v>
      </c>
      <c r="AL119" s="35">
        <v>21228.35386298308</v>
      </c>
      <c r="AM119" s="7">
        <f>SUM(AI119:AL119)</f>
        <v>4082509.7913713772</v>
      </c>
      <c r="AN119" s="35">
        <v>15266009.451350935</v>
      </c>
      <c r="AO119" s="55"/>
      <c r="AP119" s="55"/>
      <c r="AR119" s="35"/>
      <c r="AS119" s="35"/>
      <c r="AT119" s="35"/>
    </row>
    <row r="120" spans="1:46" s="63" customFormat="1" x14ac:dyDescent="0.2">
      <c r="A120" s="1"/>
      <c r="B120" s="53"/>
      <c r="C120" s="53"/>
      <c r="D120" s="53"/>
      <c r="E120" s="53"/>
      <c r="F120" s="58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H120" s="109"/>
      <c r="AI120" s="109"/>
      <c r="AJ120" s="109"/>
      <c r="AK120" s="109"/>
      <c r="AL120" s="109"/>
      <c r="AM120" s="109"/>
      <c r="AN120" s="109"/>
      <c r="AO120" s="55"/>
      <c r="AP120" s="55"/>
      <c r="AR120" s="109"/>
      <c r="AS120" s="109"/>
    </row>
    <row r="121" spans="1:46" s="63" customFormat="1" x14ac:dyDescent="0.2">
      <c r="A121" s="1">
        <v>89</v>
      </c>
      <c r="B121" s="53"/>
      <c r="C121" s="53" t="s">
        <v>124</v>
      </c>
      <c r="D121" s="53"/>
      <c r="E121" s="53"/>
      <c r="F121" s="58">
        <v>128007000</v>
      </c>
      <c r="G121" s="63" t="s">
        <v>36</v>
      </c>
      <c r="H121" s="7">
        <v>8928931.2965664435</v>
      </c>
      <c r="I121" s="7">
        <v>8464034.5264374986</v>
      </c>
      <c r="J121" s="7">
        <v>28418525.947037671</v>
      </c>
      <c r="K121" s="7">
        <v>15396640.005888069</v>
      </c>
      <c r="L121" s="7">
        <v>16580796.903845863</v>
      </c>
      <c r="M121" s="7">
        <v>14449148.592288958</v>
      </c>
      <c r="N121" s="7">
        <v>6334807.455518608</v>
      </c>
      <c r="O121" s="7">
        <v>2125733.6671513603</v>
      </c>
      <c r="P121" s="7">
        <v>1350778.8861616566</v>
      </c>
      <c r="Q121" s="7">
        <v>5359408.3436144413</v>
      </c>
      <c r="R121" s="7">
        <v>107408805.62451057</v>
      </c>
      <c r="S121" s="7">
        <v>196119.3012641423</v>
      </c>
      <c r="T121" s="7">
        <v>328407.58636179782</v>
      </c>
      <c r="U121" s="7">
        <v>429555.12950889778</v>
      </c>
      <c r="V121" s="7">
        <v>954082.01713483792</v>
      </c>
      <c r="W121" s="7">
        <v>1455857.4010805804</v>
      </c>
      <c r="X121" s="7">
        <v>3281800.5298254527</v>
      </c>
      <c r="Y121" s="7">
        <v>2592049.9817898618</v>
      </c>
      <c r="Z121" s="7">
        <v>2427667.8830529577</v>
      </c>
      <c r="AA121" s="7">
        <v>7107951.5634214617</v>
      </c>
      <c r="AB121" s="7">
        <v>16865327.359170314</v>
      </c>
      <c r="AC121" s="7">
        <v>760055.66277744703</v>
      </c>
      <c r="AD121" s="7">
        <v>266196.38468382711</v>
      </c>
      <c r="AE121" s="7">
        <v>613442.53725249367</v>
      </c>
      <c r="AF121" s="7">
        <v>339844.77424855571</v>
      </c>
      <c r="AG121" s="35">
        <v>297891.86191081366</v>
      </c>
      <c r="AH121" s="7">
        <f t="shared" ref="AH121" si="27">SUM(AC121:AG121)</f>
        <v>2277431.220873137</v>
      </c>
      <c r="AI121" s="7">
        <v>190295.96862543785</v>
      </c>
      <c r="AJ121" s="7">
        <v>172313.69910054907</v>
      </c>
      <c r="AK121" s="7">
        <v>114240.91284837155</v>
      </c>
      <c r="AL121" s="7">
        <v>24503.197736843889</v>
      </c>
      <c r="AM121" s="7">
        <f>SUM(AI121:AL121)</f>
        <v>501353.77831120236</v>
      </c>
      <c r="AN121" s="7">
        <v>2778784.9991843393</v>
      </c>
      <c r="AO121" s="55"/>
      <c r="AP121" s="55"/>
      <c r="AR121" s="7"/>
      <c r="AS121" s="7"/>
      <c r="AT121" s="35"/>
    </row>
    <row r="122" spans="1:46" s="63" customFormat="1" x14ac:dyDescent="0.2">
      <c r="A122" s="2"/>
      <c r="B122" s="53"/>
      <c r="C122" s="53"/>
      <c r="D122" s="53"/>
      <c r="E122" s="53"/>
      <c r="F122" s="58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H122" s="109"/>
      <c r="AI122" s="109"/>
      <c r="AJ122" s="109"/>
      <c r="AK122" s="109"/>
      <c r="AL122" s="109"/>
      <c r="AM122" s="109"/>
      <c r="AN122" s="109"/>
      <c r="AO122" s="55"/>
      <c r="AP122" s="55"/>
      <c r="AR122" s="109"/>
      <c r="AS122" s="109"/>
    </row>
    <row r="123" spans="1:46" s="66" customFormat="1" x14ac:dyDescent="0.2">
      <c r="A123" s="2">
        <v>90</v>
      </c>
      <c r="B123" s="57" t="s">
        <v>125</v>
      </c>
      <c r="C123" s="57"/>
      <c r="D123" s="57"/>
      <c r="E123" s="57"/>
      <c r="F123" s="64">
        <v>594619000.38</v>
      </c>
      <c r="H123" s="35">
        <v>31696061.388729267</v>
      </c>
      <c r="I123" s="35">
        <v>36220595.457637668</v>
      </c>
      <c r="J123" s="35">
        <v>110124495.91044025</v>
      </c>
      <c r="K123" s="35">
        <v>67739681.172405332</v>
      </c>
      <c r="L123" s="35">
        <v>81465741.984856531</v>
      </c>
      <c r="M123" s="35">
        <v>71439220.1513405</v>
      </c>
      <c r="N123" s="35">
        <v>32117600.637981225</v>
      </c>
      <c r="O123" s="35">
        <v>11306950.670952599</v>
      </c>
      <c r="P123" s="35">
        <v>7709952.3544969</v>
      </c>
      <c r="Q123" s="35">
        <v>40392611.129644848</v>
      </c>
      <c r="R123" s="35">
        <v>490212910.85848516</v>
      </c>
      <c r="S123" s="35">
        <v>1487923.0654303974</v>
      </c>
      <c r="T123" s="35">
        <v>3790966.9782907725</v>
      </c>
      <c r="U123" s="35">
        <v>5396805.6252911035</v>
      </c>
      <c r="V123" s="35">
        <v>10675695.669012275</v>
      </c>
      <c r="W123" s="35">
        <v>9018891.5600868575</v>
      </c>
      <c r="X123" s="35">
        <v>17056599.579215955</v>
      </c>
      <c r="Y123" s="35">
        <v>13237768.202648636</v>
      </c>
      <c r="Z123" s="35">
        <v>12760487.574047538</v>
      </c>
      <c r="AA123" s="35">
        <v>23611852.533151023</v>
      </c>
      <c r="AB123" s="35">
        <v>75685599.449150026</v>
      </c>
      <c r="AC123" s="35">
        <v>3883835.0852339091</v>
      </c>
      <c r="AD123" s="35">
        <v>2309490.9513249602</v>
      </c>
      <c r="AE123" s="35">
        <v>3770516.8925454007</v>
      </c>
      <c r="AF123" s="35">
        <v>1045716.5881370653</v>
      </c>
      <c r="AG123" s="35">
        <v>2451371.3636113605</v>
      </c>
      <c r="AH123" s="46">
        <f t="shared" ref="AH123" si="28">SUM(AC123:AG123)</f>
        <v>13460930.880852697</v>
      </c>
      <c r="AI123" s="35">
        <v>1568150.1993482411</v>
      </c>
      <c r="AJ123" s="35">
        <v>1887569.8674130188</v>
      </c>
      <c r="AK123" s="35">
        <v>1082411.9513214924</v>
      </c>
      <c r="AL123" s="35">
        <v>45731.551599826969</v>
      </c>
      <c r="AM123" s="46">
        <f>SUM(AI123:AL123)</f>
        <v>4583863.5696825795</v>
      </c>
      <c r="AN123" s="35">
        <v>18044794.450535275</v>
      </c>
      <c r="AO123" s="60"/>
      <c r="AP123" s="60"/>
      <c r="AR123" s="35"/>
      <c r="AS123" s="35"/>
      <c r="AT123" s="35"/>
    </row>
    <row r="124" spans="1:46" s="63" customFormat="1" x14ac:dyDescent="0.2">
      <c r="A124" s="2"/>
      <c r="B124" s="53"/>
      <c r="C124" s="53"/>
      <c r="D124" s="53"/>
      <c r="E124" s="53"/>
      <c r="F124" s="58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H124" s="109"/>
      <c r="AI124" s="109"/>
      <c r="AJ124" s="109"/>
      <c r="AK124" s="109"/>
      <c r="AL124" s="109"/>
      <c r="AM124" s="109"/>
      <c r="AN124" s="109"/>
      <c r="AO124" s="55"/>
      <c r="AP124" s="55"/>
      <c r="AR124" s="109"/>
      <c r="AS124" s="109"/>
    </row>
    <row r="125" spans="1:46" s="63" customFormat="1" x14ac:dyDescent="0.2">
      <c r="A125" s="1">
        <v>91</v>
      </c>
      <c r="B125" s="53"/>
      <c r="C125" s="53" t="s">
        <v>126</v>
      </c>
      <c r="D125" s="53"/>
      <c r="E125" s="53"/>
      <c r="F125" s="58">
        <v>-442000.37999999523</v>
      </c>
      <c r="G125" s="63" t="s">
        <v>46</v>
      </c>
      <c r="H125" s="7">
        <v>-2921.4488172853225</v>
      </c>
      <c r="I125" s="7">
        <v>-13566.693342528368</v>
      </c>
      <c r="J125" s="7">
        <v>-48136.468888553893</v>
      </c>
      <c r="K125" s="7">
        <v>-41807.058204622015</v>
      </c>
      <c r="L125" s="7">
        <v>-73417.686869024561</v>
      </c>
      <c r="M125" s="7">
        <v>-80355.813056936764</v>
      </c>
      <c r="N125" s="7">
        <v>-37173.619128858925</v>
      </c>
      <c r="O125" s="7">
        <v>-13810.001850944456</v>
      </c>
      <c r="P125" s="7">
        <v>-7195.6382933525983</v>
      </c>
      <c r="Q125" s="7">
        <v>-40577.180718955409</v>
      </c>
      <c r="R125" s="7">
        <v>-358961.60917106236</v>
      </c>
      <c r="S125" s="7">
        <v>-1276.5349812963404</v>
      </c>
      <c r="T125" s="7">
        <v>-3975.0002295544496</v>
      </c>
      <c r="U125" s="7">
        <v>-5206.2920606039397</v>
      </c>
      <c r="V125" s="7">
        <v>-10457.827271454731</v>
      </c>
      <c r="W125" s="7">
        <v>-9698.4225737046363</v>
      </c>
      <c r="X125" s="7">
        <v>-16343.713162721202</v>
      </c>
      <c r="Y125" s="7">
        <v>-9590.1679902477208</v>
      </c>
      <c r="Z125" s="7">
        <v>-8147.9436726332515</v>
      </c>
      <c r="AA125" s="7">
        <v>-12908.663867138363</v>
      </c>
      <c r="AB125" s="7">
        <v>-56688.911266445168</v>
      </c>
      <c r="AC125" s="7">
        <v>-4047.332389717049</v>
      </c>
      <c r="AD125" s="7">
        <v>-2230.609873333869</v>
      </c>
      <c r="AE125" s="7">
        <v>-2741.7345950110866</v>
      </c>
      <c r="AF125" s="7">
        <v>-695.02436842696989</v>
      </c>
      <c r="AG125" s="35">
        <v>-1495.0382183361003</v>
      </c>
      <c r="AH125" s="7">
        <f t="shared" ref="AH125" si="29">SUM(AC125:AG125)</f>
        <v>-11209.739444825074</v>
      </c>
      <c r="AI125" s="7">
        <v>-1620.083492364608</v>
      </c>
      <c r="AJ125" s="7">
        <v>-1917.5507382219</v>
      </c>
      <c r="AK125" s="7">
        <v>-1124.0751506899676</v>
      </c>
      <c r="AL125" s="7">
        <v>-20.583464931701876</v>
      </c>
      <c r="AM125" s="7">
        <f>SUM(AI125:AL125)</f>
        <v>-4682.2928462081782</v>
      </c>
      <c r="AN125" s="7">
        <v>-15892.032291033252</v>
      </c>
      <c r="AO125" s="55"/>
      <c r="AP125" s="55"/>
      <c r="AR125" s="7"/>
      <c r="AS125" s="7"/>
      <c r="AT125" s="35"/>
    </row>
    <row r="126" spans="1:46" s="63" customFormat="1" x14ac:dyDescent="0.2">
      <c r="A126" s="1"/>
      <c r="B126" s="53"/>
      <c r="C126" s="53"/>
      <c r="D126" s="53"/>
      <c r="E126" s="53"/>
      <c r="F126" s="58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H126" s="109"/>
      <c r="AI126" s="109"/>
      <c r="AJ126" s="109"/>
      <c r="AK126" s="109"/>
      <c r="AL126" s="109"/>
      <c r="AM126" s="109"/>
      <c r="AN126" s="109"/>
      <c r="AO126" s="55"/>
      <c r="AP126" s="55"/>
      <c r="AR126" s="109"/>
      <c r="AS126" s="109"/>
    </row>
    <row r="127" spans="1:46" s="66" customFormat="1" x14ac:dyDescent="0.2">
      <c r="A127" s="2">
        <v>92</v>
      </c>
      <c r="B127" s="57" t="s">
        <v>127</v>
      </c>
      <c r="C127" s="57"/>
      <c r="D127" s="57"/>
      <c r="E127" s="57"/>
      <c r="F127" s="64">
        <v>594177000</v>
      </c>
      <c r="H127" s="35">
        <v>31693139.93991198</v>
      </c>
      <c r="I127" s="35">
        <v>36207028.764295138</v>
      </c>
      <c r="J127" s="35">
        <v>110076359.4415517</v>
      </c>
      <c r="K127" s="35">
        <v>67697874.114200711</v>
      </c>
      <c r="L127" s="35">
        <v>81392324.297987506</v>
      </c>
      <c r="M127" s="35">
        <v>71358864.338283569</v>
      </c>
      <c r="N127" s="35">
        <v>32080427.018852364</v>
      </c>
      <c r="O127" s="35">
        <v>11293140.669101655</v>
      </c>
      <c r="P127" s="35">
        <v>7702756.7162035471</v>
      </c>
      <c r="Q127" s="35">
        <v>40352033.94892589</v>
      </c>
      <c r="R127" s="35">
        <v>489853949.24931413</v>
      </c>
      <c r="S127" s="35">
        <v>1486646.530449101</v>
      </c>
      <c r="T127" s="35">
        <v>3786991.9780612183</v>
      </c>
      <c r="U127" s="35">
        <v>5391599.3332304992</v>
      </c>
      <c r="V127" s="35">
        <v>10665237.841740821</v>
      </c>
      <c r="W127" s="35">
        <v>9009193.1375131533</v>
      </c>
      <c r="X127" s="35">
        <v>17040255.866053235</v>
      </c>
      <c r="Y127" s="35">
        <v>13228178.034658387</v>
      </c>
      <c r="Z127" s="35">
        <v>12752339.630374905</v>
      </c>
      <c r="AA127" s="35">
        <v>23598943.869283885</v>
      </c>
      <c r="AB127" s="35">
        <v>75628910.53788358</v>
      </c>
      <c r="AC127" s="35">
        <v>3879787.7528441921</v>
      </c>
      <c r="AD127" s="35">
        <v>2307260.3414516263</v>
      </c>
      <c r="AE127" s="35">
        <v>3767775.1579503897</v>
      </c>
      <c r="AF127" s="35">
        <v>1045021.5637686383</v>
      </c>
      <c r="AG127" s="35">
        <v>2449876.3253930244</v>
      </c>
      <c r="AH127" s="46">
        <f t="shared" ref="AH127" si="30">SUM(AC127:AG127)</f>
        <v>13449721.141407872</v>
      </c>
      <c r="AI127" s="35">
        <v>1566530.1158558766</v>
      </c>
      <c r="AJ127" s="35">
        <v>1885652.3166747969</v>
      </c>
      <c r="AK127" s="35">
        <v>1081287.8761708024</v>
      </c>
      <c r="AL127" s="35">
        <v>45710.968134895265</v>
      </c>
      <c r="AM127" s="46">
        <f>SUM(AI127:AL127)</f>
        <v>4579181.276836371</v>
      </c>
      <c r="AN127" s="35">
        <v>18028902.418244243</v>
      </c>
      <c r="AO127" s="60"/>
      <c r="AP127" s="60"/>
      <c r="AR127" s="35"/>
      <c r="AS127" s="35"/>
      <c r="AT127" s="35"/>
    </row>
    <row r="128" spans="1:46" x14ac:dyDescent="0.2">
      <c r="A128" s="2"/>
      <c r="B128" s="53"/>
      <c r="C128" s="53"/>
      <c r="D128" s="53"/>
      <c r="E128" s="53"/>
      <c r="F128" s="58"/>
      <c r="G128" s="63"/>
      <c r="AO128" s="55"/>
      <c r="AP128" s="55"/>
    </row>
    <row r="129" spans="1:46" x14ac:dyDescent="0.2">
      <c r="A129" s="1"/>
      <c r="B129" s="53"/>
      <c r="C129" s="53"/>
      <c r="D129" s="53"/>
      <c r="E129" s="53"/>
      <c r="F129" s="58"/>
      <c r="G129" s="63"/>
      <c r="AO129" s="55"/>
      <c r="AP129" s="55"/>
    </row>
    <row r="130" spans="1:46" x14ac:dyDescent="0.2">
      <c r="A130" s="1">
        <v>93</v>
      </c>
      <c r="B130" s="67" t="s">
        <v>128</v>
      </c>
      <c r="C130" s="53"/>
      <c r="D130" s="53"/>
      <c r="E130" s="53"/>
      <c r="F130" s="58"/>
      <c r="G130" s="63"/>
      <c r="AO130" s="55"/>
      <c r="AP130" s="55"/>
    </row>
    <row r="131" spans="1:46" x14ac:dyDescent="0.2">
      <c r="A131" s="1"/>
      <c r="B131" s="53"/>
      <c r="C131" s="53"/>
      <c r="D131" s="53"/>
      <c r="E131" s="53"/>
      <c r="F131" s="58"/>
      <c r="G131" s="63"/>
      <c r="AO131" s="55"/>
      <c r="AP131" s="55"/>
    </row>
    <row r="132" spans="1:46" x14ac:dyDescent="0.2">
      <c r="A132" s="2">
        <v>94</v>
      </c>
      <c r="B132" s="53"/>
      <c r="C132" s="57" t="s">
        <v>129</v>
      </c>
      <c r="D132" s="53"/>
      <c r="E132" s="53"/>
      <c r="F132" s="58"/>
      <c r="G132" s="63"/>
      <c r="AO132" s="55"/>
      <c r="AP132" s="55"/>
    </row>
    <row r="133" spans="1:46" x14ac:dyDescent="0.2">
      <c r="A133" s="1">
        <v>95</v>
      </c>
      <c r="B133" s="53"/>
      <c r="C133" s="53"/>
      <c r="D133" s="53" t="s">
        <v>130</v>
      </c>
      <c r="E133" s="53"/>
      <c r="F133" s="58"/>
      <c r="G133" s="63"/>
      <c r="AO133" s="55"/>
      <c r="AP133" s="55"/>
    </row>
    <row r="134" spans="1:46" x14ac:dyDescent="0.2">
      <c r="A134" s="1">
        <v>96</v>
      </c>
      <c r="B134" s="53"/>
      <c r="C134" s="53"/>
      <c r="D134" s="53"/>
      <c r="E134" s="53" t="s">
        <v>83</v>
      </c>
      <c r="F134" s="58">
        <v>3000</v>
      </c>
      <c r="G134" s="63" t="s">
        <v>36</v>
      </c>
      <c r="H134" s="7">
        <v>209.26038333606235</v>
      </c>
      <c r="I134" s="7">
        <v>198.36496112956709</v>
      </c>
      <c r="J134" s="7">
        <v>666.02277876298183</v>
      </c>
      <c r="K134" s="7">
        <v>360.83901675427285</v>
      </c>
      <c r="L134" s="7">
        <v>388.59117635393056</v>
      </c>
      <c r="M134" s="7">
        <v>338.63340111764876</v>
      </c>
      <c r="N134" s="7">
        <v>148.46393061751175</v>
      </c>
      <c r="O134" s="7">
        <v>49.819158338638367</v>
      </c>
      <c r="P134" s="7">
        <v>31.657148894083686</v>
      </c>
      <c r="Q134" s="7">
        <v>125.60426407027214</v>
      </c>
      <c r="R134" s="7">
        <v>2517.2562193749691</v>
      </c>
      <c r="S134" s="7">
        <v>4.5962947635084559</v>
      </c>
      <c r="T134" s="7">
        <v>7.6966318957978341</v>
      </c>
      <c r="U134" s="7">
        <v>10.067147800719439</v>
      </c>
      <c r="V134" s="7">
        <v>22.360074460025729</v>
      </c>
      <c r="W134" s="7">
        <v>34.119791911705931</v>
      </c>
      <c r="X134" s="7">
        <v>76.912993738438985</v>
      </c>
      <c r="Y134" s="7">
        <v>60.747849300191277</v>
      </c>
      <c r="Z134" s="7">
        <v>56.895354544352053</v>
      </c>
      <c r="AA134" s="7">
        <v>166.58350473227546</v>
      </c>
      <c r="AB134" s="7">
        <v>395.25949422696374</v>
      </c>
      <c r="AC134" s="7">
        <v>17.812830457180787</v>
      </c>
      <c r="AD134" s="7">
        <v>6.2386365905886505</v>
      </c>
      <c r="AE134" s="7">
        <v>14.376773237068919</v>
      </c>
      <c r="AF134" s="7">
        <v>7.9646763282138258</v>
      </c>
      <c r="AG134" s="109">
        <v>6.9814587150112182</v>
      </c>
      <c r="AH134" s="7">
        <f t="shared" ref="AH134:AH151" si="31">SUM(AC134:AG134)</f>
        <v>53.374375328063408</v>
      </c>
      <c r="AI134" s="7">
        <v>4.4598178683690231</v>
      </c>
      <c r="AJ134" s="7">
        <v>4.0383814736822767</v>
      </c>
      <c r="AK134" s="7">
        <v>2.6773749759397112</v>
      </c>
      <c r="AL134" s="7">
        <v>0.57426229198818557</v>
      </c>
      <c r="AM134" s="7">
        <f t="shared" ref="AM134:AM151" si="32">SUM(AI134:AL134)</f>
        <v>11.749836609979198</v>
      </c>
      <c r="AN134" s="7">
        <v>65.124211938042606</v>
      </c>
      <c r="AO134" s="55"/>
      <c r="AP134" s="55"/>
      <c r="AR134" s="7"/>
      <c r="AS134" s="7"/>
      <c r="AT134" s="109"/>
    </row>
    <row r="135" spans="1:46" x14ac:dyDescent="0.2">
      <c r="A135" s="1">
        <v>97</v>
      </c>
      <c r="B135" s="53"/>
      <c r="C135" s="53"/>
      <c r="D135" s="53"/>
      <c r="E135" s="53" t="s">
        <v>131</v>
      </c>
      <c r="F135" s="58">
        <v>37026000</v>
      </c>
      <c r="G135" s="63" t="s">
        <v>132</v>
      </c>
      <c r="H135" s="7">
        <v>239175.43755739916</v>
      </c>
      <c r="I135" s="7">
        <v>1110688.5724670808</v>
      </c>
      <c r="J135" s="7">
        <v>4343863.9037606344</v>
      </c>
      <c r="K135" s="7">
        <v>3991875.0888254545</v>
      </c>
      <c r="L135" s="7">
        <v>7406862.3731880141</v>
      </c>
      <c r="M135" s="7">
        <v>8746661.4758076463</v>
      </c>
      <c r="N135" s="7">
        <v>4299078.6064030537</v>
      </c>
      <c r="O135" s="7">
        <v>1729930.9941261772</v>
      </c>
      <c r="P135" s="7">
        <v>1071843.7219327972</v>
      </c>
      <c r="Q135" s="7">
        <v>4086019.8259317479</v>
      </c>
      <c r="R135" s="7">
        <v>37026000.000000007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109">
        <v>0</v>
      </c>
      <c r="AH135" s="7">
        <f t="shared" si="31"/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f t="shared" si="32"/>
        <v>0</v>
      </c>
      <c r="AN135" s="7">
        <v>0</v>
      </c>
      <c r="AO135" s="55"/>
      <c r="AP135" s="55"/>
      <c r="AR135" s="7"/>
      <c r="AS135" s="7"/>
      <c r="AT135" s="109"/>
    </row>
    <row r="136" spans="1:46" x14ac:dyDescent="0.2">
      <c r="A136" s="1">
        <v>98</v>
      </c>
      <c r="B136" s="53"/>
      <c r="C136" s="53"/>
      <c r="D136" s="53"/>
      <c r="E136" s="53" t="s">
        <v>133</v>
      </c>
      <c r="F136" s="58">
        <v>957000</v>
      </c>
      <c r="G136" s="63" t="s">
        <v>41</v>
      </c>
      <c r="H136" s="7">
        <v>1052.7</v>
      </c>
      <c r="I136" s="7">
        <v>4785</v>
      </c>
      <c r="J136" s="7">
        <v>29571.3</v>
      </c>
      <c r="K136" s="7">
        <v>32442.3</v>
      </c>
      <c r="L136" s="7">
        <v>69191.100000000006</v>
      </c>
      <c r="M136" s="7">
        <v>95125.8</v>
      </c>
      <c r="N136" s="7">
        <v>51965.1</v>
      </c>
      <c r="O136" s="7">
        <v>24594.9</v>
      </c>
      <c r="P136" s="7">
        <v>18661.5</v>
      </c>
      <c r="Q136" s="7">
        <v>87756.900000000009</v>
      </c>
      <c r="R136" s="7">
        <v>415146.60000000003</v>
      </c>
      <c r="S136" s="7">
        <v>2775.2999999999997</v>
      </c>
      <c r="T136" s="7">
        <v>10814.099999999999</v>
      </c>
      <c r="U136" s="7">
        <v>16938.900000000001</v>
      </c>
      <c r="V136" s="7">
        <v>30528.3</v>
      </c>
      <c r="W136" s="7">
        <v>40481.1</v>
      </c>
      <c r="X136" s="7">
        <v>100963.5</v>
      </c>
      <c r="Y136" s="7">
        <v>67468.5</v>
      </c>
      <c r="Z136" s="7">
        <v>94168.8</v>
      </c>
      <c r="AA136" s="7">
        <v>92829</v>
      </c>
      <c r="AB136" s="7">
        <v>395910.9</v>
      </c>
      <c r="AC136" s="7">
        <v>18278.7</v>
      </c>
      <c r="AD136" s="7">
        <v>13780.8</v>
      </c>
      <c r="AE136" s="7">
        <v>27465.9</v>
      </c>
      <c r="AF136" s="7">
        <v>8325.9</v>
      </c>
      <c r="AG136" s="109">
        <v>20384.099999999999</v>
      </c>
      <c r="AH136" s="7">
        <f t="shared" si="31"/>
        <v>88235.4</v>
      </c>
      <c r="AI136" s="7">
        <v>7560.3000000000011</v>
      </c>
      <c r="AJ136" s="7">
        <v>11005.5</v>
      </c>
      <c r="AK136" s="7">
        <v>8325.9</v>
      </c>
      <c r="AL136" s="7">
        <v>287.09999999999997</v>
      </c>
      <c r="AM136" s="7">
        <f t="shared" si="32"/>
        <v>27178.800000000003</v>
      </c>
      <c r="AN136" s="7">
        <v>115414.2</v>
      </c>
      <c r="AO136" s="55"/>
      <c r="AP136" s="55"/>
      <c r="AR136" s="7"/>
      <c r="AS136" s="7"/>
      <c r="AT136" s="109"/>
    </row>
    <row r="137" spans="1:46" x14ac:dyDescent="0.2">
      <c r="A137" s="1">
        <v>99</v>
      </c>
      <c r="B137" s="53"/>
      <c r="C137" s="53"/>
      <c r="D137" s="53"/>
      <c r="E137" s="53" t="s">
        <v>134</v>
      </c>
      <c r="F137" s="58">
        <v>-57000</v>
      </c>
      <c r="G137" s="63" t="s">
        <v>36</v>
      </c>
      <c r="H137" s="7">
        <v>-3975.9472833851846</v>
      </c>
      <c r="I137" s="7">
        <v>-3768.9342614617744</v>
      </c>
      <c r="J137" s="7">
        <v>-12654.432796496654</v>
      </c>
      <c r="K137" s="7">
        <v>-6855.9413183311835</v>
      </c>
      <c r="L137" s="7">
        <v>-7383.2323507246811</v>
      </c>
      <c r="M137" s="7">
        <v>-6434.034621235327</v>
      </c>
      <c r="N137" s="7">
        <v>-2820.8146817327229</v>
      </c>
      <c r="O137" s="7">
        <v>-946.56400843412905</v>
      </c>
      <c r="P137" s="7">
        <v>-601.48582898759003</v>
      </c>
      <c r="Q137" s="7">
        <v>-2386.4810173351707</v>
      </c>
      <c r="R137" s="7">
        <v>-47827.86816812442</v>
      </c>
      <c r="S137" s="7">
        <v>-87.329600506660654</v>
      </c>
      <c r="T137" s="7">
        <v>-146.23600602015887</v>
      </c>
      <c r="U137" s="7">
        <v>-191.27580821366936</v>
      </c>
      <c r="V137" s="7">
        <v>-424.84141474048886</v>
      </c>
      <c r="W137" s="7">
        <v>-648.27604632241275</v>
      </c>
      <c r="X137" s="7">
        <v>-1461.3468810303407</v>
      </c>
      <c r="Y137" s="7">
        <v>-1154.2091367036344</v>
      </c>
      <c r="Z137" s="7">
        <v>-1081.0117363426889</v>
      </c>
      <c r="AA137" s="7">
        <v>-3165.0865899132336</v>
      </c>
      <c r="AB137" s="7">
        <v>-7509.9303903123109</v>
      </c>
      <c r="AC137" s="7">
        <v>-338.44377868643494</v>
      </c>
      <c r="AD137" s="7">
        <v>-118.53409522118436</v>
      </c>
      <c r="AE137" s="7">
        <v>-273.15869150430945</v>
      </c>
      <c r="AF137" s="7">
        <v>-151.32885023606269</v>
      </c>
      <c r="AG137" s="109">
        <v>-132.64771558521312</v>
      </c>
      <c r="AH137" s="7">
        <f t="shared" si="31"/>
        <v>-1014.1131312332045</v>
      </c>
      <c r="AI137" s="7">
        <v>-84.736539499011428</v>
      </c>
      <c r="AJ137" s="7">
        <v>-76.729247999963263</v>
      </c>
      <c r="AK137" s="7">
        <v>-50.870124542854519</v>
      </c>
      <c r="AL137" s="7">
        <v>-10.910983547775524</v>
      </c>
      <c r="AM137" s="7">
        <f t="shared" si="32"/>
        <v>-223.24689558960472</v>
      </c>
      <c r="AN137" s="7">
        <v>-1237.3600268228092</v>
      </c>
      <c r="AO137" s="55"/>
      <c r="AP137" s="55"/>
      <c r="AR137" s="7"/>
      <c r="AS137" s="7"/>
      <c r="AT137" s="109"/>
    </row>
    <row r="138" spans="1:46" x14ac:dyDescent="0.2">
      <c r="A138" s="1">
        <v>100</v>
      </c>
      <c r="B138" s="53"/>
      <c r="C138" s="53"/>
      <c r="D138" s="53"/>
      <c r="E138" s="53" t="s">
        <v>135</v>
      </c>
      <c r="F138" s="58">
        <v>21765000</v>
      </c>
      <c r="G138" s="63" t="s">
        <v>36</v>
      </c>
      <c r="H138" s="7">
        <v>1518184.0811031321</v>
      </c>
      <c r="I138" s="7">
        <v>1439137.7929950091</v>
      </c>
      <c r="J138" s="7">
        <v>4831995.2599254325</v>
      </c>
      <c r="K138" s="7">
        <v>2617887.0665522492</v>
      </c>
      <c r="L138" s="7">
        <v>2819228.9844477666</v>
      </c>
      <c r="M138" s="7">
        <v>2456785.3251085421</v>
      </c>
      <c r="N138" s="7">
        <v>1077105.8166300477</v>
      </c>
      <c r="O138" s="7">
        <v>361437.99374682136</v>
      </c>
      <c r="P138" s="7">
        <v>229672.61522657715</v>
      </c>
      <c r="Q138" s="7">
        <v>911258.9358298243</v>
      </c>
      <c r="R138" s="7">
        <v>18262693.871565402</v>
      </c>
      <c r="S138" s="7">
        <v>33346.118509253844</v>
      </c>
      <c r="T138" s="7">
        <v>55839.06440401329</v>
      </c>
      <c r="U138" s="7">
        <v>73037.157294219534</v>
      </c>
      <c r="V138" s="7">
        <v>162222.34020748668</v>
      </c>
      <c r="W138" s="7">
        <v>247539.09031942656</v>
      </c>
      <c r="X138" s="7">
        <v>558003.76957237476</v>
      </c>
      <c r="Y138" s="7">
        <v>440725.64667288773</v>
      </c>
      <c r="Z138" s="7">
        <v>412775.79721927416</v>
      </c>
      <c r="AA138" s="7">
        <v>1208563.3268326584</v>
      </c>
      <c r="AB138" s="7">
        <v>2867607.6306166216</v>
      </c>
      <c r="AC138" s="7">
        <v>129232.08496684661</v>
      </c>
      <c r="AD138" s="7">
        <v>45261.308464720656</v>
      </c>
      <c r="AE138" s="7">
        <v>104303.48983493501</v>
      </c>
      <c r="AF138" s="7">
        <v>57783.726761191305</v>
      </c>
      <c r="AG138" s="109">
        <v>50650.482977406384</v>
      </c>
      <c r="AH138" s="7">
        <f t="shared" si="31"/>
        <v>387231.09300510003</v>
      </c>
      <c r="AI138" s="7">
        <v>32355.978635017262</v>
      </c>
      <c r="AJ138" s="7">
        <v>29298.457591564918</v>
      </c>
      <c r="AK138" s="7">
        <v>19424.355450442607</v>
      </c>
      <c r="AL138" s="7">
        <v>4166.2729283742856</v>
      </c>
      <c r="AM138" s="7">
        <f t="shared" si="32"/>
        <v>85245.064605399079</v>
      </c>
      <c r="AN138" s="7">
        <v>472476.15761049913</v>
      </c>
      <c r="AO138" s="55"/>
      <c r="AP138" s="55"/>
      <c r="AR138" s="7"/>
      <c r="AS138" s="7"/>
      <c r="AT138" s="109"/>
    </row>
    <row r="139" spans="1:46" x14ac:dyDescent="0.2">
      <c r="A139" s="1">
        <v>101</v>
      </c>
      <c r="B139" s="53"/>
      <c r="C139" s="53"/>
      <c r="D139" s="53"/>
      <c r="E139" s="53" t="s">
        <v>136</v>
      </c>
      <c r="F139" s="58">
        <v>16162000</v>
      </c>
      <c r="G139" s="63" t="s">
        <v>36</v>
      </c>
      <c r="H139" s="7">
        <v>1127355.4384924797</v>
      </c>
      <c r="I139" s="7">
        <v>1068658.1672586878</v>
      </c>
      <c r="J139" s="7">
        <v>3588086.7167891036</v>
      </c>
      <c r="K139" s="7">
        <v>1943960.0629275192</v>
      </c>
      <c r="L139" s="7">
        <v>2093470.1974107421</v>
      </c>
      <c r="M139" s="7">
        <v>1824331.0096211466</v>
      </c>
      <c r="N139" s="7">
        <v>799824.68221340817</v>
      </c>
      <c r="O139" s="7">
        <v>268392.41235635779</v>
      </c>
      <c r="P139" s="7">
        <v>170547.61347539347</v>
      </c>
      <c r="Q139" s="7">
        <v>676672.03863457928</v>
      </c>
      <c r="R139" s="7">
        <v>13561298.339179419</v>
      </c>
      <c r="S139" s="7">
        <v>24761.771989274552</v>
      </c>
      <c r="T139" s="7">
        <v>41464.321566628198</v>
      </c>
      <c r="U139" s="7">
        <v>54235.0809184092</v>
      </c>
      <c r="V139" s="7">
        <v>120461.17447431193</v>
      </c>
      <c r="W139" s="7">
        <v>183814.69229233044</v>
      </c>
      <c r="X139" s="7">
        <v>414355.93493355025</v>
      </c>
      <c r="Y139" s="7">
        <v>327268.91346323048</v>
      </c>
      <c r="Z139" s="7">
        <v>306514.24004860595</v>
      </c>
      <c r="AA139" s="7">
        <v>897440.86782767868</v>
      </c>
      <c r="AB139" s="7">
        <v>2129394.6485653957</v>
      </c>
      <c r="AC139" s="7">
        <v>95963.655282985288</v>
      </c>
      <c r="AD139" s="7">
        <v>33609.614859031251</v>
      </c>
      <c r="AE139" s="7">
        <v>77452.469685835953</v>
      </c>
      <c r="AF139" s="7">
        <v>42908.36627219728</v>
      </c>
      <c r="AG139" s="109">
        <v>37611.44525067044</v>
      </c>
      <c r="AH139" s="7">
        <f t="shared" si="31"/>
        <v>287545.55135072023</v>
      </c>
      <c r="AI139" s="7">
        <v>24026.525462860049</v>
      </c>
      <c r="AJ139" s="7">
        <v>21756.107125884319</v>
      </c>
      <c r="AK139" s="7">
        <v>14423.911453712539</v>
      </c>
      <c r="AL139" s="7">
        <v>3093.7423877043516</v>
      </c>
      <c r="AM139" s="7">
        <f t="shared" si="32"/>
        <v>63300.286430161264</v>
      </c>
      <c r="AN139" s="7">
        <v>350845.8377808815</v>
      </c>
      <c r="AO139" s="55"/>
      <c r="AP139" s="55"/>
      <c r="AR139" s="7"/>
      <c r="AS139" s="7"/>
      <c r="AT139" s="109"/>
    </row>
    <row r="140" spans="1:46" x14ac:dyDescent="0.2">
      <c r="A140" s="1">
        <v>102</v>
      </c>
      <c r="B140" s="53"/>
      <c r="C140" s="53"/>
      <c r="D140" s="53"/>
      <c r="E140" s="53" t="s">
        <v>137</v>
      </c>
      <c r="F140" s="58">
        <v>4959000</v>
      </c>
      <c r="G140" s="63" t="s">
        <v>36</v>
      </c>
      <c r="H140" s="7">
        <v>345907.41365451104</v>
      </c>
      <c r="I140" s="7">
        <v>327897.2807471744</v>
      </c>
      <c r="J140" s="7">
        <v>1100935.6532952087</v>
      </c>
      <c r="K140" s="7">
        <v>596466.89469481295</v>
      </c>
      <c r="L140" s="7">
        <v>642341.21451304725</v>
      </c>
      <c r="M140" s="7">
        <v>559761.01204747346</v>
      </c>
      <c r="N140" s="7">
        <v>245410.87731074687</v>
      </c>
      <c r="O140" s="7">
        <v>82351.068733769222</v>
      </c>
      <c r="P140" s="7">
        <v>52329.267121920326</v>
      </c>
      <c r="Q140" s="7">
        <v>207623.8485081598</v>
      </c>
      <c r="R140" s="7">
        <v>4161024.5306268232</v>
      </c>
      <c r="S140" s="7">
        <v>7597.6752440794771</v>
      </c>
      <c r="T140" s="7">
        <v>12722.53252375382</v>
      </c>
      <c r="U140" s="7">
        <v>16640.995314589236</v>
      </c>
      <c r="V140" s="7">
        <v>36961.203082422537</v>
      </c>
      <c r="W140" s="7">
        <v>56400.016030049905</v>
      </c>
      <c r="X140" s="7">
        <v>127137.17864963964</v>
      </c>
      <c r="Y140" s="7">
        <v>100416.19489321618</v>
      </c>
      <c r="Z140" s="7">
        <v>94048.021061813939</v>
      </c>
      <c r="AA140" s="7">
        <v>275362.53332245135</v>
      </c>
      <c r="AB140" s="7">
        <v>653363.94395717094</v>
      </c>
      <c r="AC140" s="7">
        <v>29444.608745719841</v>
      </c>
      <c r="AD140" s="7">
        <v>10312.466284243039</v>
      </c>
      <c r="AE140" s="7">
        <v>23764.806160874923</v>
      </c>
      <c r="AF140" s="7">
        <v>13165.609970537453</v>
      </c>
      <c r="AG140" s="109">
        <v>11540.351255913543</v>
      </c>
      <c r="AH140" s="7">
        <f t="shared" si="31"/>
        <v>88227.84241728879</v>
      </c>
      <c r="AI140" s="7">
        <v>7372.0789364139946</v>
      </c>
      <c r="AJ140" s="7">
        <v>6675.444575996803</v>
      </c>
      <c r="AK140" s="7">
        <v>4425.7008352283428</v>
      </c>
      <c r="AL140" s="7">
        <v>949.2555686564707</v>
      </c>
      <c r="AM140" s="7">
        <f t="shared" si="32"/>
        <v>19422.479916295608</v>
      </c>
      <c r="AN140" s="7">
        <v>107650.32233358441</v>
      </c>
      <c r="AO140" s="55"/>
      <c r="AP140" s="55"/>
      <c r="AR140" s="7"/>
      <c r="AS140" s="7"/>
      <c r="AT140" s="109"/>
    </row>
    <row r="141" spans="1:46" x14ac:dyDescent="0.2">
      <c r="A141" s="1">
        <v>103</v>
      </c>
      <c r="B141" s="53"/>
      <c r="C141" s="53"/>
      <c r="D141" s="53"/>
      <c r="E141" s="53" t="s">
        <v>138</v>
      </c>
      <c r="F141" s="58">
        <v>0</v>
      </c>
      <c r="G141" s="63" t="s">
        <v>36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109">
        <v>0</v>
      </c>
      <c r="AH141" s="7">
        <f t="shared" si="31"/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f t="shared" si="32"/>
        <v>0</v>
      </c>
      <c r="AN141" s="7">
        <v>0</v>
      </c>
      <c r="AO141" s="55"/>
      <c r="AP141" s="55"/>
      <c r="AR141" s="7"/>
      <c r="AS141" s="7"/>
      <c r="AT141" s="109"/>
    </row>
    <row r="142" spans="1:46" x14ac:dyDescent="0.2">
      <c r="A142" s="1">
        <v>104</v>
      </c>
      <c r="B142" s="53"/>
      <c r="C142" s="53"/>
      <c r="D142" s="53"/>
      <c r="E142" s="53" t="s">
        <v>139</v>
      </c>
      <c r="F142" s="58">
        <v>290000</v>
      </c>
      <c r="G142" s="63" t="s">
        <v>36</v>
      </c>
      <c r="H142" s="7">
        <v>20228.503722486024</v>
      </c>
      <c r="I142" s="7">
        <v>19175.279575858152</v>
      </c>
      <c r="J142" s="7">
        <v>64382.201947088237</v>
      </c>
      <c r="K142" s="7">
        <v>34881.10495291304</v>
      </c>
      <c r="L142" s="7">
        <v>37563.813714213291</v>
      </c>
      <c r="M142" s="7">
        <v>32734.562108039383</v>
      </c>
      <c r="N142" s="7">
        <v>14351.513293026133</v>
      </c>
      <c r="O142" s="7">
        <v>4815.8519727350422</v>
      </c>
      <c r="P142" s="7">
        <v>3060.1910597614228</v>
      </c>
      <c r="Q142" s="7">
        <v>12141.745526792971</v>
      </c>
      <c r="R142" s="7">
        <v>243334.76787291371</v>
      </c>
      <c r="S142" s="7">
        <v>444.30849380581736</v>
      </c>
      <c r="T142" s="7">
        <v>744.007749927124</v>
      </c>
      <c r="U142" s="7">
        <v>973.15762073621261</v>
      </c>
      <c r="V142" s="7">
        <v>2161.4738644691538</v>
      </c>
      <c r="W142" s="7">
        <v>3298.246551464907</v>
      </c>
      <c r="X142" s="7">
        <v>7434.9227280491014</v>
      </c>
      <c r="Y142" s="7">
        <v>5872.2920990184903</v>
      </c>
      <c r="Z142" s="7">
        <v>5499.8842726206985</v>
      </c>
      <c r="AA142" s="7">
        <v>16103.072124119961</v>
      </c>
      <c r="AB142" s="7">
        <v>38208.417775273163</v>
      </c>
      <c r="AC142" s="7">
        <v>1721.9069441941426</v>
      </c>
      <c r="AD142" s="7">
        <v>603.06820375690279</v>
      </c>
      <c r="AE142" s="7">
        <v>1389.7547462499956</v>
      </c>
      <c r="AF142" s="7">
        <v>769.91871172733647</v>
      </c>
      <c r="AG142" s="109">
        <v>674.87434245108443</v>
      </c>
      <c r="AH142" s="7">
        <f t="shared" si="31"/>
        <v>5159.5229483794628</v>
      </c>
      <c r="AI142" s="7">
        <v>431.11572727567221</v>
      </c>
      <c r="AJ142" s="7">
        <v>390.37687578928677</v>
      </c>
      <c r="AK142" s="7">
        <v>258.81291434083874</v>
      </c>
      <c r="AL142" s="7">
        <v>55.512021558857931</v>
      </c>
      <c r="AM142" s="7">
        <f t="shared" si="32"/>
        <v>1135.8175389646556</v>
      </c>
      <c r="AN142" s="7">
        <v>6295.3404873441177</v>
      </c>
      <c r="AO142" s="55"/>
      <c r="AP142" s="55"/>
      <c r="AR142" s="7"/>
      <c r="AS142" s="7"/>
      <c r="AT142" s="109"/>
    </row>
    <row r="143" spans="1:46" x14ac:dyDescent="0.2">
      <c r="A143" s="1">
        <v>105</v>
      </c>
      <c r="B143" s="53"/>
      <c r="C143" s="53"/>
      <c r="D143" s="53"/>
      <c r="E143" s="53" t="s">
        <v>140</v>
      </c>
      <c r="F143" s="58">
        <v>937000</v>
      </c>
      <c r="G143" s="63" t="s">
        <v>36</v>
      </c>
      <c r="H143" s="7">
        <v>65358.993061963476</v>
      </c>
      <c r="I143" s="7">
        <v>61955.989526134785</v>
      </c>
      <c r="J143" s="7">
        <v>208021.11456697132</v>
      </c>
      <c r="K143" s="7">
        <v>112702.05289958457</v>
      </c>
      <c r="L143" s="7">
        <v>121369.97741454431</v>
      </c>
      <c r="M143" s="7">
        <v>105766.49894907899</v>
      </c>
      <c r="N143" s="7">
        <v>46370.234329536164</v>
      </c>
      <c r="O143" s="7">
        <v>15560.18378776805</v>
      </c>
      <c r="P143" s="7">
        <v>9887.5828379188042</v>
      </c>
      <c r="Q143" s="7">
        <v>39230.398477948322</v>
      </c>
      <c r="R143" s="7">
        <v>786223.02585144865</v>
      </c>
      <c r="S143" s="7">
        <v>1435.5760644691409</v>
      </c>
      <c r="T143" s="7">
        <v>2403.9146954541902</v>
      </c>
      <c r="U143" s="7">
        <v>3144.3058297580383</v>
      </c>
      <c r="V143" s="7">
        <v>6983.7965896813694</v>
      </c>
      <c r="W143" s="7">
        <v>10656.748340422821</v>
      </c>
      <c r="X143" s="7">
        <v>24022.491710972441</v>
      </c>
      <c r="Y143" s="7">
        <v>18973.578264759741</v>
      </c>
      <c r="Z143" s="7">
        <v>17770.315736019289</v>
      </c>
      <c r="AA143" s="7">
        <v>52029.581311380702</v>
      </c>
      <c r="AB143" s="7">
        <v>123452.71536355498</v>
      </c>
      <c r="AC143" s="7">
        <v>5563.5407127927992</v>
      </c>
      <c r="AD143" s="7">
        <v>1948.534161793855</v>
      </c>
      <c r="AE143" s="7">
        <v>4490.3455077111921</v>
      </c>
      <c r="AF143" s="7">
        <v>2487.6339065121183</v>
      </c>
      <c r="AG143" s="109">
        <v>2180.5422719885037</v>
      </c>
      <c r="AH143" s="7">
        <f t="shared" si="31"/>
        <v>16670.596560798465</v>
      </c>
      <c r="AI143" s="7">
        <v>1392.9497808872582</v>
      </c>
      <c r="AJ143" s="7">
        <v>1261.3211469467644</v>
      </c>
      <c r="AK143" s="7">
        <v>836.23345081850323</v>
      </c>
      <c r="AL143" s="7">
        <v>179.36125586430995</v>
      </c>
      <c r="AM143" s="7">
        <f t="shared" si="32"/>
        <v>3669.8656345168356</v>
      </c>
      <c r="AN143" s="7">
        <v>20340.4621953153</v>
      </c>
      <c r="AO143" s="55"/>
      <c r="AP143" s="55"/>
      <c r="AR143" s="7"/>
      <c r="AS143" s="7"/>
      <c r="AT143" s="109"/>
    </row>
    <row r="144" spans="1:46" x14ac:dyDescent="0.2">
      <c r="A144" s="1">
        <v>106</v>
      </c>
      <c r="B144" s="53"/>
      <c r="C144" s="53"/>
      <c r="D144" s="53"/>
      <c r="E144" s="53" t="s">
        <v>141</v>
      </c>
      <c r="F144" s="58">
        <v>34000</v>
      </c>
      <c r="G144" s="63" t="s">
        <v>36</v>
      </c>
      <c r="H144" s="7">
        <v>2371.6176778087065</v>
      </c>
      <c r="I144" s="7">
        <v>2248.1362261350937</v>
      </c>
      <c r="J144" s="7">
        <v>7548.2581593137929</v>
      </c>
      <c r="K144" s="7">
        <v>4089.5088565484257</v>
      </c>
      <c r="L144" s="7">
        <v>4404.0333320112131</v>
      </c>
      <c r="M144" s="7">
        <v>3837.8452126666866</v>
      </c>
      <c r="N144" s="7">
        <v>1682.591213665133</v>
      </c>
      <c r="O144" s="7">
        <v>564.61712783790142</v>
      </c>
      <c r="P144" s="7">
        <v>358.78102079961513</v>
      </c>
      <c r="Q144" s="7">
        <v>1423.5149927964173</v>
      </c>
      <c r="R144" s="7">
        <v>28528.903819582978</v>
      </c>
      <c r="S144" s="7">
        <v>52.091340653095827</v>
      </c>
      <c r="T144" s="7">
        <v>87.228494819042126</v>
      </c>
      <c r="U144" s="7">
        <v>114.09434174148699</v>
      </c>
      <c r="V144" s="7">
        <v>253.41417721362495</v>
      </c>
      <c r="W144" s="7">
        <v>386.69097499933389</v>
      </c>
      <c r="X144" s="7">
        <v>871.68059570230844</v>
      </c>
      <c r="Y144" s="7">
        <v>688.47562540216779</v>
      </c>
      <c r="Z144" s="7">
        <v>644.81401816932328</v>
      </c>
      <c r="AA144" s="7">
        <v>1887.9463869657886</v>
      </c>
      <c r="AB144" s="7">
        <v>4479.6076012389221</v>
      </c>
      <c r="AC144" s="7">
        <v>201.87874518138224</v>
      </c>
      <c r="AD144" s="7">
        <v>70.704548026671361</v>
      </c>
      <c r="AE144" s="7">
        <v>162.93676335344776</v>
      </c>
      <c r="AF144" s="7">
        <v>90.266331719756693</v>
      </c>
      <c r="AG144" s="109">
        <v>79.123198770127146</v>
      </c>
      <c r="AH144" s="7">
        <f t="shared" si="31"/>
        <v>604.90958705138519</v>
      </c>
      <c r="AI144" s="7">
        <v>50.544602508182258</v>
      </c>
      <c r="AJ144" s="7">
        <v>45.768323368399138</v>
      </c>
      <c r="AK144" s="7">
        <v>30.343583060650062</v>
      </c>
      <c r="AL144" s="7">
        <v>6.5083059758661026</v>
      </c>
      <c r="AM144" s="7">
        <f t="shared" si="32"/>
        <v>133.16481491309756</v>
      </c>
      <c r="AN144" s="7">
        <v>738.07440196448272</v>
      </c>
      <c r="AO144" s="55"/>
      <c r="AP144" s="55"/>
      <c r="AR144" s="7"/>
      <c r="AS144" s="7"/>
      <c r="AT144" s="109"/>
    </row>
    <row r="145" spans="1:46" x14ac:dyDescent="0.2">
      <c r="A145" s="1">
        <v>107</v>
      </c>
      <c r="B145" s="53"/>
      <c r="C145" s="53"/>
      <c r="D145" s="53"/>
      <c r="E145" s="53" t="s">
        <v>142</v>
      </c>
      <c r="F145" s="58">
        <v>563000</v>
      </c>
      <c r="G145" s="63" t="s">
        <v>87</v>
      </c>
      <c r="H145" s="7">
        <v>1738.6509700000001</v>
      </c>
      <c r="I145" s="7">
        <v>8073.9886299999998</v>
      </c>
      <c r="J145" s="7">
        <v>34174.612893000005</v>
      </c>
      <c r="K145" s="7">
        <v>32687.315524999998</v>
      </c>
      <c r="L145" s="7">
        <v>62846.947966000007</v>
      </c>
      <c r="M145" s="7">
        <v>77458.858546000003</v>
      </c>
      <c r="N145" s="7">
        <v>39754.824551000005</v>
      </c>
      <c r="O145" s="7">
        <v>16825.465562000001</v>
      </c>
      <c r="P145" s="7">
        <v>11293.411235</v>
      </c>
      <c r="Q145" s="7">
        <v>53313.179155999998</v>
      </c>
      <c r="R145" s="7">
        <v>338167.25503400003</v>
      </c>
      <c r="S145" s="7">
        <v>1558.639602</v>
      </c>
      <c r="T145" s="7">
        <v>5566.8843219999999</v>
      </c>
      <c r="U145" s="7">
        <v>8239.3225879999991</v>
      </c>
      <c r="V145" s="7">
        <v>15364.846512</v>
      </c>
      <c r="W145" s="7">
        <v>18644.771348999999</v>
      </c>
      <c r="X145" s="7">
        <v>43657.465671999998</v>
      </c>
      <c r="Y145" s="7">
        <v>27332.548771999998</v>
      </c>
      <c r="Z145" s="7">
        <v>35692.124218999998</v>
      </c>
      <c r="AA145" s="7">
        <v>36886.793891999994</v>
      </c>
      <c r="AB145" s="7">
        <v>162213.70390399997</v>
      </c>
      <c r="AC145" s="7">
        <v>8248.7398890000004</v>
      </c>
      <c r="AD145" s="7">
        <v>5679.6261979999999</v>
      </c>
      <c r="AE145" s="7">
        <v>10846.130818</v>
      </c>
      <c r="AF145" s="7">
        <v>3152.3563560000002</v>
      </c>
      <c r="AG145" s="109">
        <v>7250.5178060000007</v>
      </c>
      <c r="AH145" s="7">
        <f t="shared" si="31"/>
        <v>35177.371067</v>
      </c>
      <c r="AI145" s="7">
        <v>3626.0307760000001</v>
      </c>
      <c r="AJ145" s="7">
        <v>4957.2003620000005</v>
      </c>
      <c r="AK145" s="7">
        <v>3364.7548619999998</v>
      </c>
      <c r="AL145" s="7">
        <v>128.83748299999999</v>
      </c>
      <c r="AM145" s="7">
        <f t="shared" si="32"/>
        <v>12076.823483</v>
      </c>
      <c r="AN145" s="7">
        <v>47254.19455</v>
      </c>
      <c r="AO145" s="55"/>
      <c r="AP145" s="55"/>
      <c r="AR145" s="7"/>
      <c r="AS145" s="7"/>
      <c r="AT145" s="109"/>
    </row>
    <row r="146" spans="1:46" x14ac:dyDescent="0.2">
      <c r="A146" s="1">
        <v>108</v>
      </c>
      <c r="B146" s="53"/>
      <c r="C146" s="53"/>
      <c r="D146" s="53"/>
      <c r="E146" s="53" t="s">
        <v>88</v>
      </c>
      <c r="F146" s="58">
        <v>331000</v>
      </c>
      <c r="G146" s="63" t="s">
        <v>41</v>
      </c>
      <c r="H146" s="7">
        <v>364.1</v>
      </c>
      <c r="I146" s="7">
        <v>1655</v>
      </c>
      <c r="J146" s="7">
        <v>10227.9</v>
      </c>
      <c r="K146" s="7">
        <v>11220.9</v>
      </c>
      <c r="L146" s="7">
        <v>23931.3</v>
      </c>
      <c r="M146" s="7">
        <v>32901.4</v>
      </c>
      <c r="N146" s="7">
        <v>17973.3</v>
      </c>
      <c r="O146" s="7">
        <v>8506.7000000000007</v>
      </c>
      <c r="P146" s="7">
        <v>6454.5</v>
      </c>
      <c r="Q146" s="7">
        <v>30352.7</v>
      </c>
      <c r="R146" s="7">
        <v>143587.80000000002</v>
      </c>
      <c r="S146" s="7">
        <v>959.9</v>
      </c>
      <c r="T146" s="7">
        <v>3740.2999999999997</v>
      </c>
      <c r="U146" s="7">
        <v>5858.7</v>
      </c>
      <c r="V146" s="7">
        <v>10558.9</v>
      </c>
      <c r="W146" s="7">
        <v>14001.3</v>
      </c>
      <c r="X146" s="7">
        <v>34920.5</v>
      </c>
      <c r="Y146" s="7">
        <v>23335.499999999996</v>
      </c>
      <c r="Z146" s="7">
        <v>32570.400000000001</v>
      </c>
      <c r="AA146" s="7">
        <v>32107</v>
      </c>
      <c r="AB146" s="7">
        <v>136934.70000000001</v>
      </c>
      <c r="AC146" s="7">
        <v>6322.0999999999995</v>
      </c>
      <c r="AD146" s="7">
        <v>4766.3999999999996</v>
      </c>
      <c r="AE146" s="7">
        <v>9499.7000000000007</v>
      </c>
      <c r="AF146" s="7">
        <v>2879.7</v>
      </c>
      <c r="AG146" s="109">
        <v>7050.3</v>
      </c>
      <c r="AH146" s="7">
        <f t="shared" si="31"/>
        <v>30518.2</v>
      </c>
      <c r="AI146" s="7">
        <v>2614.9</v>
      </c>
      <c r="AJ146" s="7">
        <v>3806.5</v>
      </c>
      <c r="AK146" s="7">
        <v>2879.7</v>
      </c>
      <c r="AL146" s="7">
        <v>99.3</v>
      </c>
      <c r="AM146" s="7">
        <f t="shared" si="32"/>
        <v>9400.3999999999978</v>
      </c>
      <c r="AN146" s="7">
        <v>39918.6</v>
      </c>
      <c r="AO146" s="55"/>
      <c r="AP146" s="55"/>
      <c r="AR146" s="7"/>
      <c r="AS146" s="7"/>
      <c r="AT146" s="109"/>
    </row>
    <row r="147" spans="1:46" x14ac:dyDescent="0.2">
      <c r="A147" s="1">
        <v>109</v>
      </c>
      <c r="B147" s="53"/>
      <c r="C147" s="53"/>
      <c r="D147" s="53"/>
      <c r="E147" s="53" t="s">
        <v>143</v>
      </c>
      <c r="F147" s="58">
        <v>0</v>
      </c>
      <c r="G147" s="63" t="s">
        <v>194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109">
        <v>0</v>
      </c>
      <c r="AH147" s="7">
        <f t="shared" si="31"/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f t="shared" si="32"/>
        <v>0</v>
      </c>
      <c r="AN147" s="7">
        <v>0</v>
      </c>
      <c r="AO147" s="55"/>
      <c r="AP147" s="55"/>
      <c r="AR147" s="7"/>
      <c r="AS147" s="7"/>
      <c r="AT147" s="109"/>
    </row>
    <row r="148" spans="1:46" x14ac:dyDescent="0.2">
      <c r="A148" s="1">
        <v>110</v>
      </c>
      <c r="B148" s="53"/>
      <c r="C148" s="53"/>
      <c r="D148" s="53"/>
      <c r="E148" s="53" t="s">
        <v>91</v>
      </c>
      <c r="F148" s="58">
        <v>6095000</v>
      </c>
      <c r="G148" s="63" t="s">
        <v>37</v>
      </c>
      <c r="H148" s="7">
        <v>537144.67188940838</v>
      </c>
      <c r="I148" s="7">
        <v>499206.24032706715</v>
      </c>
      <c r="J148" s="7">
        <v>1500667.575082965</v>
      </c>
      <c r="K148" s="7">
        <v>783099.78646086261</v>
      </c>
      <c r="L148" s="7">
        <v>724482.20091557666</v>
      </c>
      <c r="M148" s="7">
        <v>466347.26429280703</v>
      </c>
      <c r="N148" s="7">
        <v>183674.16018641726</v>
      </c>
      <c r="O148" s="7">
        <v>64451.487758802403</v>
      </c>
      <c r="P148" s="7">
        <v>47230.821466649919</v>
      </c>
      <c r="Q148" s="7">
        <v>497359.07841859909</v>
      </c>
      <c r="R148" s="7">
        <v>5303663.2867991561</v>
      </c>
      <c r="S148" s="7">
        <v>19957.926214319072</v>
      </c>
      <c r="T148" s="7">
        <v>50683.262720537772</v>
      </c>
      <c r="U148" s="7">
        <v>71249.902675956255</v>
      </c>
      <c r="V148" s="7">
        <v>141891.09161081311</v>
      </c>
      <c r="W148" s="7">
        <v>54681.718877195861</v>
      </c>
      <c r="X148" s="7">
        <v>117829.5698979922</v>
      </c>
      <c r="Y148" s="7">
        <v>78443.231207973062</v>
      </c>
      <c r="Z148" s="7">
        <v>93629.550971812612</v>
      </c>
      <c r="AA148" s="7">
        <v>205093.9861363676</v>
      </c>
      <c r="AB148" s="7">
        <v>549678.05709134135</v>
      </c>
      <c r="AC148" s="7">
        <v>20091.569148992476</v>
      </c>
      <c r="AD148" s="7">
        <v>11773.608473035203</v>
      </c>
      <c r="AE148" s="7">
        <v>21451.706307830405</v>
      </c>
      <c r="AF148" s="7">
        <v>6184.6596776769584</v>
      </c>
      <c r="AG148" s="109">
        <v>14605.17582340325</v>
      </c>
      <c r="AH148" s="7">
        <f t="shared" si="31"/>
        <v>74106.71943093829</v>
      </c>
      <c r="AI148" s="7">
        <v>8919.2552505261065</v>
      </c>
      <c r="AJ148" s="7">
        <v>9874.8898123673807</v>
      </c>
      <c r="AK148" s="7">
        <v>6615.4463158997378</v>
      </c>
      <c r="AL148" s="7">
        <v>251.25368895794861</v>
      </c>
      <c r="AM148" s="7">
        <f t="shared" si="32"/>
        <v>25660.845067751176</v>
      </c>
      <c r="AN148" s="7">
        <v>99767.564498689462</v>
      </c>
      <c r="AO148" s="55"/>
      <c r="AP148" s="55"/>
      <c r="AR148" s="7"/>
      <c r="AS148" s="7"/>
      <c r="AT148" s="109"/>
    </row>
    <row r="149" spans="1:46" x14ac:dyDescent="0.2">
      <c r="A149" s="1">
        <v>111</v>
      </c>
      <c r="B149" s="53"/>
      <c r="C149" s="53"/>
      <c r="D149" s="53"/>
      <c r="E149" s="53" t="s">
        <v>144</v>
      </c>
      <c r="F149" s="58">
        <v>-154000</v>
      </c>
      <c r="G149" s="63" t="s">
        <v>36</v>
      </c>
      <c r="H149" s="7">
        <v>-10742.0330112512</v>
      </c>
      <c r="I149" s="7">
        <v>-10182.734671317778</v>
      </c>
      <c r="J149" s="7">
        <v>-34189.169309833058</v>
      </c>
      <c r="K149" s="7">
        <v>-18523.069526719341</v>
      </c>
      <c r="L149" s="7">
        <v>-19947.680386168435</v>
      </c>
      <c r="M149" s="7">
        <v>-17383.181257372638</v>
      </c>
      <c r="N149" s="7">
        <v>-7621.1484383656016</v>
      </c>
      <c r="O149" s="7">
        <v>-2557.383461383436</v>
      </c>
      <c r="P149" s="7">
        <v>-1625.0669765629625</v>
      </c>
      <c r="Q149" s="7">
        <v>-6447.6855556073006</v>
      </c>
      <c r="R149" s="7">
        <v>-129219.15259458174</v>
      </c>
      <c r="S149" s="7">
        <v>-235.94313119343406</v>
      </c>
      <c r="T149" s="7">
        <v>-395.09377065095549</v>
      </c>
      <c r="U149" s="7">
        <v>-516.78025377026461</v>
      </c>
      <c r="V149" s="7">
        <v>-1147.8171556146542</v>
      </c>
      <c r="W149" s="7">
        <v>-1751.4826514675713</v>
      </c>
      <c r="X149" s="7">
        <v>-3948.2003452398676</v>
      </c>
      <c r="Y149" s="7">
        <v>-3118.3895974098191</v>
      </c>
      <c r="Z149" s="7">
        <v>-2920.6281999434054</v>
      </c>
      <c r="AA149" s="7">
        <v>-8551.2865762568072</v>
      </c>
      <c r="AB149" s="7">
        <v>-20289.987370317471</v>
      </c>
      <c r="AC149" s="7">
        <v>-914.39196346861365</v>
      </c>
      <c r="AD149" s="7">
        <v>-320.25001165021735</v>
      </c>
      <c r="AE149" s="7">
        <v>-738.00769283620446</v>
      </c>
      <c r="AF149" s="7">
        <v>-408.8533848483097</v>
      </c>
      <c r="AG149" s="109">
        <v>-358.38154737057584</v>
      </c>
      <c r="AH149" s="7">
        <f t="shared" si="31"/>
        <v>-2739.8846001739212</v>
      </c>
      <c r="AI149" s="7">
        <v>-228.93731724294318</v>
      </c>
      <c r="AJ149" s="7">
        <v>-207.30358231569019</v>
      </c>
      <c r="AK149" s="7">
        <v>-137.43858209823853</v>
      </c>
      <c r="AL149" s="7">
        <v>-29.478797655393524</v>
      </c>
      <c r="AM149" s="7">
        <f t="shared" si="32"/>
        <v>-603.15827931226545</v>
      </c>
      <c r="AN149" s="7">
        <v>-3343.0428794861864</v>
      </c>
      <c r="AO149" s="55"/>
      <c r="AP149" s="55"/>
      <c r="AR149" s="7"/>
      <c r="AS149" s="7"/>
      <c r="AT149" s="109"/>
    </row>
    <row r="150" spans="1:46" x14ac:dyDescent="0.2">
      <c r="A150" s="1">
        <v>112</v>
      </c>
      <c r="B150" s="53"/>
      <c r="C150" s="53"/>
      <c r="D150" s="53"/>
      <c r="E150" s="53" t="s">
        <v>145</v>
      </c>
      <c r="F150" s="58">
        <v>13302000</v>
      </c>
      <c r="G150" s="63" t="s">
        <v>194</v>
      </c>
      <c r="H150" s="7">
        <v>42587.284628648667</v>
      </c>
      <c r="I150" s="7">
        <v>197767.84293784903</v>
      </c>
      <c r="J150" s="7">
        <v>701707.14251288655</v>
      </c>
      <c r="K150" s="7">
        <v>609440.45184442203</v>
      </c>
      <c r="L150" s="7">
        <v>1059808.9423108345</v>
      </c>
      <c r="M150" s="7">
        <v>1150992.7326614982</v>
      </c>
      <c r="N150" s="7">
        <v>528786.74424300971</v>
      </c>
      <c r="O150" s="7">
        <v>293489.96028819075</v>
      </c>
      <c r="P150" s="7">
        <v>0</v>
      </c>
      <c r="Q150" s="7">
        <v>1229462.4429195223</v>
      </c>
      <c r="R150" s="7">
        <v>5814043.5443468615</v>
      </c>
      <c r="S150" s="7">
        <v>39538.120156429351</v>
      </c>
      <c r="T150" s="7">
        <v>151821.75313103996</v>
      </c>
      <c r="U150" s="7">
        <v>237864.56386038483</v>
      </c>
      <c r="V150" s="7">
        <v>429224.43714785413</v>
      </c>
      <c r="W150" s="7">
        <v>566920.41406288452</v>
      </c>
      <c r="X150" s="7">
        <v>1413939.3827838472</v>
      </c>
      <c r="Y150" s="7">
        <v>945056.83286524413</v>
      </c>
      <c r="Z150" s="7">
        <v>1318277.1334725597</v>
      </c>
      <c r="AA150" s="7">
        <v>1299967.5553130493</v>
      </c>
      <c r="AB150" s="7">
        <v>5544161.3184975851</v>
      </c>
      <c r="AC150" s="7">
        <v>259049.02177122745</v>
      </c>
      <c r="AD150" s="7">
        <v>102646.28977905953</v>
      </c>
      <c r="AE150" s="7">
        <v>187671.09901068697</v>
      </c>
      <c r="AF150" s="7">
        <v>158913.5434387009</v>
      </c>
      <c r="AG150" s="109">
        <v>270851.20910142286</v>
      </c>
      <c r="AH150" s="7">
        <f t="shared" si="31"/>
        <v>979131.1631010978</v>
      </c>
      <c r="AI150" s="7">
        <v>128794.41433848419</v>
      </c>
      <c r="AJ150" s="7">
        <v>117099.54592370003</v>
      </c>
      <c r="AK150" s="7">
        <v>3468.6309848859223</v>
      </c>
      <c r="AL150" s="7">
        <v>286076.94565953134</v>
      </c>
      <c r="AM150" s="7">
        <f t="shared" si="32"/>
        <v>535439.5369066014</v>
      </c>
      <c r="AN150" s="7">
        <v>1514570.7000076992</v>
      </c>
      <c r="AO150" s="55"/>
      <c r="AP150" s="55"/>
      <c r="AR150" s="7"/>
      <c r="AS150" s="7"/>
      <c r="AT150" s="109"/>
    </row>
    <row r="151" spans="1:46" x14ac:dyDescent="0.2">
      <c r="A151" s="1">
        <v>113</v>
      </c>
      <c r="B151" s="53"/>
      <c r="C151" s="53"/>
      <c r="D151" s="53"/>
      <c r="E151" s="53" t="s">
        <v>146</v>
      </c>
      <c r="F151" s="58">
        <v>705000</v>
      </c>
      <c r="G151" s="63" t="s">
        <v>97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55818.918486244307</v>
      </c>
      <c r="X151" s="7">
        <v>139216.30831121845</v>
      </c>
      <c r="Y151" s="7">
        <v>93050.186604714268</v>
      </c>
      <c r="Z151" s="7">
        <v>129797.4142935385</v>
      </c>
      <c r="AA151" s="7">
        <v>127994.65534280885</v>
      </c>
      <c r="AB151" s="7">
        <v>545877.4830385244</v>
      </c>
      <c r="AC151" s="7">
        <v>25250.453375468522</v>
      </c>
      <c r="AD151" s="7">
        <v>18998.082870755541</v>
      </c>
      <c r="AE151" s="7">
        <v>37910.376177447906</v>
      </c>
      <c r="AF151" s="7">
        <v>11527.756290676069</v>
      </c>
      <c r="AG151" s="109">
        <v>28167.103026196281</v>
      </c>
      <c r="AH151" s="7">
        <f t="shared" si="31"/>
        <v>121853.77174054433</v>
      </c>
      <c r="AI151" s="7">
        <v>10362.025221999542</v>
      </c>
      <c r="AJ151" s="7">
        <v>15126.600992402351</v>
      </c>
      <c r="AK151" s="7">
        <v>11436.746525065619</v>
      </c>
      <c r="AL151" s="7">
        <v>343.37248146395206</v>
      </c>
      <c r="AM151" s="7">
        <f t="shared" si="32"/>
        <v>37268.745220931458</v>
      </c>
      <c r="AN151" s="7">
        <v>159122.51696147578</v>
      </c>
      <c r="AO151" s="55"/>
      <c r="AP151" s="55"/>
      <c r="AR151" s="7"/>
      <c r="AS151" s="7"/>
      <c r="AT151" s="109"/>
    </row>
    <row r="152" spans="1:46" x14ac:dyDescent="0.2">
      <c r="A152" s="1">
        <v>114</v>
      </c>
      <c r="B152" s="53"/>
      <c r="C152" s="53"/>
      <c r="D152" s="53" t="s">
        <v>75</v>
      </c>
      <c r="E152" s="53"/>
      <c r="F152" s="58"/>
      <c r="G152" s="63">
        <v>0</v>
      </c>
      <c r="AG152" s="109">
        <v>0</v>
      </c>
      <c r="AO152" s="55"/>
      <c r="AP152" s="55"/>
      <c r="AT152" s="109"/>
    </row>
    <row r="153" spans="1:46" x14ac:dyDescent="0.2">
      <c r="A153" s="1">
        <v>115</v>
      </c>
      <c r="B153" s="53"/>
      <c r="C153" s="53"/>
      <c r="D153" s="53"/>
      <c r="E153" s="53" t="s">
        <v>147</v>
      </c>
      <c r="F153" s="58">
        <v>138000</v>
      </c>
      <c r="G153" s="63" t="s">
        <v>148</v>
      </c>
      <c r="H153" s="7">
        <v>2306.8107145053082</v>
      </c>
      <c r="I153" s="7">
        <v>898.83591518381377</v>
      </c>
      <c r="J153" s="7">
        <v>2009.7328698294323</v>
      </c>
      <c r="K153" s="7">
        <v>5230.9671806122888</v>
      </c>
      <c r="L153" s="7">
        <v>17940.70312112875</v>
      </c>
      <c r="M153" s="7">
        <v>44895.601400370884</v>
      </c>
      <c r="N153" s="7">
        <v>25677.761187641834</v>
      </c>
      <c r="O153" s="7">
        <v>7670.1200171287819</v>
      </c>
      <c r="P153" s="7">
        <v>7278.4525143938527</v>
      </c>
      <c r="Q153" s="7">
        <v>6282.7260064736311</v>
      </c>
      <c r="R153" s="7">
        <v>120191.71092726858</v>
      </c>
      <c r="S153" s="7">
        <v>117.08199063602137</v>
      </c>
      <c r="T153" s="7">
        <v>223.48937893892503</v>
      </c>
      <c r="U153" s="7">
        <v>412.09014787253773</v>
      </c>
      <c r="V153" s="7">
        <v>752.66151744748413</v>
      </c>
      <c r="W153" s="7">
        <v>0</v>
      </c>
      <c r="X153" s="7">
        <v>2997.2732339459681</v>
      </c>
      <c r="Y153" s="7">
        <v>0</v>
      </c>
      <c r="Z153" s="7">
        <v>0</v>
      </c>
      <c r="AA153" s="7">
        <v>0</v>
      </c>
      <c r="AB153" s="7">
        <v>2997.2732339459681</v>
      </c>
      <c r="AC153" s="7">
        <v>5993.5225619051807</v>
      </c>
      <c r="AD153" s="7">
        <v>733.16652355699807</v>
      </c>
      <c r="AE153" s="7">
        <v>3539.4245965956393</v>
      </c>
      <c r="AF153" s="7">
        <v>3792.2406392801327</v>
      </c>
      <c r="AG153" s="109">
        <v>0</v>
      </c>
      <c r="AH153" s="7">
        <f t="shared" ref="AH153:AH157" si="33">SUM(AC153:AG153)</f>
        <v>14058.354321337951</v>
      </c>
      <c r="AI153" s="7">
        <v>0</v>
      </c>
      <c r="AJ153" s="7">
        <v>0</v>
      </c>
      <c r="AK153" s="7">
        <v>0</v>
      </c>
      <c r="AL153" s="7">
        <v>0</v>
      </c>
      <c r="AM153" s="7">
        <f t="shared" ref="AM153:AM157" si="34">SUM(AI153:AL153)</f>
        <v>0</v>
      </c>
      <c r="AN153" s="7">
        <v>14058.354321337951</v>
      </c>
      <c r="AO153" s="55"/>
      <c r="AP153" s="55"/>
      <c r="AR153" s="7"/>
      <c r="AS153" s="7"/>
      <c r="AT153" s="109"/>
    </row>
    <row r="154" spans="1:46" x14ac:dyDescent="0.2">
      <c r="A154" s="1">
        <v>116</v>
      </c>
      <c r="B154" s="53"/>
      <c r="C154" s="53"/>
      <c r="D154" s="53"/>
      <c r="E154" s="53" t="s">
        <v>78</v>
      </c>
      <c r="F154" s="58"/>
      <c r="G154" s="63" t="s">
        <v>79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109">
        <v>0</v>
      </c>
      <c r="AH154" s="7">
        <f t="shared" si="33"/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f t="shared" si="34"/>
        <v>0</v>
      </c>
      <c r="AN154" s="7">
        <v>0</v>
      </c>
      <c r="AO154" s="55"/>
      <c r="AP154" s="55"/>
      <c r="AR154" s="7"/>
      <c r="AS154" s="7"/>
      <c r="AT154" s="109"/>
    </row>
    <row r="155" spans="1:46" x14ac:dyDescent="0.2">
      <c r="A155" s="1">
        <v>117</v>
      </c>
      <c r="B155" s="53"/>
      <c r="C155" s="53"/>
      <c r="D155" s="53"/>
      <c r="E155" s="53" t="s">
        <v>149</v>
      </c>
      <c r="F155" s="58">
        <v>107052000</v>
      </c>
      <c r="G155" s="63" t="s">
        <v>148</v>
      </c>
      <c r="H155" s="7">
        <v>1789483.3377479871</v>
      </c>
      <c r="I155" s="7">
        <v>697262.19124824367</v>
      </c>
      <c r="J155" s="7">
        <v>1559028.4288476838</v>
      </c>
      <c r="K155" s="7">
        <v>4057865.9320210638</v>
      </c>
      <c r="L155" s="7">
        <v>13917305.438573007</v>
      </c>
      <c r="M155" s="7">
        <v>34827274.790670313</v>
      </c>
      <c r="N155" s="7">
        <v>19919244.135213286</v>
      </c>
      <c r="O155" s="7">
        <v>5950012.232417901</v>
      </c>
      <c r="P155" s="7">
        <v>5646180.4244267447</v>
      </c>
      <c r="Q155" s="7">
        <v>4873756.4090218488</v>
      </c>
      <c r="R155" s="7">
        <v>93237413.320188075</v>
      </c>
      <c r="S155" s="7">
        <v>90825.081605560583</v>
      </c>
      <c r="T155" s="7">
        <v>173369.45647949132</v>
      </c>
      <c r="U155" s="7">
        <v>319674.45297138341</v>
      </c>
      <c r="V155" s="7">
        <v>583868.99105643528</v>
      </c>
      <c r="W155" s="7">
        <v>0</v>
      </c>
      <c r="X155" s="7">
        <v>2325102.132176694</v>
      </c>
      <c r="Y155" s="7">
        <v>0</v>
      </c>
      <c r="Z155" s="7">
        <v>0</v>
      </c>
      <c r="AA155" s="7">
        <v>0</v>
      </c>
      <c r="AB155" s="7">
        <v>2325102.132176694</v>
      </c>
      <c r="AC155" s="7">
        <v>4649409.9804135747</v>
      </c>
      <c r="AD155" s="7">
        <v>568745.9614479983</v>
      </c>
      <c r="AE155" s="7">
        <v>2745670.1588025824</v>
      </c>
      <c r="AF155" s="7">
        <v>2941789.4559146143</v>
      </c>
      <c r="AG155" s="109">
        <v>0</v>
      </c>
      <c r="AH155" s="7">
        <f t="shared" si="33"/>
        <v>10905615.55657877</v>
      </c>
      <c r="AI155" s="7">
        <v>0</v>
      </c>
      <c r="AJ155" s="7">
        <v>0</v>
      </c>
      <c r="AK155" s="7">
        <v>0</v>
      </c>
      <c r="AL155" s="7">
        <v>0</v>
      </c>
      <c r="AM155" s="7">
        <f t="shared" si="34"/>
        <v>0</v>
      </c>
      <c r="AN155" s="7">
        <v>10905615.55657877</v>
      </c>
      <c r="AO155" s="55"/>
      <c r="AP155" s="55"/>
      <c r="AR155" s="7"/>
      <c r="AS155" s="7"/>
      <c r="AT155" s="109"/>
    </row>
    <row r="156" spans="1:46" x14ac:dyDescent="0.2">
      <c r="A156" s="1">
        <v>118</v>
      </c>
      <c r="B156" s="53"/>
      <c r="C156" s="53"/>
      <c r="D156" s="53"/>
      <c r="E156" s="53" t="s">
        <v>80</v>
      </c>
      <c r="F156" s="58">
        <v>2470000</v>
      </c>
      <c r="G156" s="63" t="s">
        <v>51</v>
      </c>
      <c r="H156" s="7">
        <v>3477.2420304442599</v>
      </c>
      <c r="I156" s="7">
        <v>18900.783144067813</v>
      </c>
      <c r="J156" s="7">
        <v>94123.506303148359</v>
      </c>
      <c r="K156" s="7">
        <v>168357.89429949044</v>
      </c>
      <c r="L156" s="7">
        <v>349730.80755587254</v>
      </c>
      <c r="M156" s="7">
        <v>439044.24521749211</v>
      </c>
      <c r="N156" s="7">
        <v>295732.51504514797</v>
      </c>
      <c r="O156" s="7">
        <v>81566.103154670505</v>
      </c>
      <c r="P156" s="7">
        <v>36547.531079237662</v>
      </c>
      <c r="Q156" s="7">
        <v>170334.99408780943</v>
      </c>
      <c r="R156" s="7">
        <v>1657815.621917381</v>
      </c>
      <c r="S156" s="7">
        <v>8351.7744061746762</v>
      </c>
      <c r="T156" s="7">
        <v>26394.074867536077</v>
      </c>
      <c r="U156" s="7">
        <v>46607.700436974628</v>
      </c>
      <c r="V156" s="7">
        <v>81353.549710685387</v>
      </c>
      <c r="W156" s="7">
        <v>62988.701031302793</v>
      </c>
      <c r="X156" s="7">
        <v>154706.80578060439</v>
      </c>
      <c r="Y156" s="7">
        <v>116990.94862833328</v>
      </c>
      <c r="Z156" s="7">
        <v>162481.61214642294</v>
      </c>
      <c r="AA156" s="7">
        <v>18212.900667770431</v>
      </c>
      <c r="AB156" s="7">
        <v>515380.96825443383</v>
      </c>
      <c r="AC156" s="7">
        <v>28808.409498289653</v>
      </c>
      <c r="AD156" s="7">
        <v>25797.345615694609</v>
      </c>
      <c r="AE156" s="7">
        <v>52870.77979431249</v>
      </c>
      <c r="AF156" s="7">
        <v>11002.382908849841</v>
      </c>
      <c r="AG156" s="109">
        <v>51673.302669911805</v>
      </c>
      <c r="AH156" s="7">
        <f t="shared" si="33"/>
        <v>170152.2204870584</v>
      </c>
      <c r="AI156" s="7">
        <v>15348.72027347833</v>
      </c>
      <c r="AJ156" s="7">
        <v>18973.630801254159</v>
      </c>
      <c r="AK156" s="7">
        <v>10680.921973856097</v>
      </c>
      <c r="AL156" s="7">
        <v>294.36658185284563</v>
      </c>
      <c r="AM156" s="7">
        <f t="shared" si="34"/>
        <v>45297.63963044143</v>
      </c>
      <c r="AN156" s="7">
        <v>215449.86011749983</v>
      </c>
      <c r="AO156" s="55"/>
      <c r="AP156" s="55"/>
      <c r="AR156" s="7"/>
      <c r="AS156" s="7"/>
      <c r="AT156" s="109"/>
    </row>
    <row r="157" spans="1:46" x14ac:dyDescent="0.2">
      <c r="A157" s="1">
        <v>119</v>
      </c>
      <c r="B157" s="53"/>
      <c r="C157" s="53"/>
      <c r="D157" s="53"/>
      <c r="E157" s="53" t="s">
        <v>150</v>
      </c>
      <c r="F157" s="58">
        <v>0</v>
      </c>
      <c r="G157" s="63" t="s">
        <v>93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 t="s">
        <v>211</v>
      </c>
      <c r="T157" s="7" t="s">
        <v>211</v>
      </c>
      <c r="U157" s="7" t="s">
        <v>211</v>
      </c>
      <c r="V157" s="7">
        <v>0</v>
      </c>
      <c r="W157" s="7" t="s">
        <v>211</v>
      </c>
      <c r="X157" s="7" t="s">
        <v>211</v>
      </c>
      <c r="Y157" s="7" t="s">
        <v>211</v>
      </c>
      <c r="Z157" s="7" t="s">
        <v>211</v>
      </c>
      <c r="AA157" s="7" t="s">
        <v>211</v>
      </c>
      <c r="AB157" s="7">
        <v>0</v>
      </c>
      <c r="AC157" s="7" t="s">
        <v>211</v>
      </c>
      <c r="AD157" s="7" t="s">
        <v>211</v>
      </c>
      <c r="AE157" s="7" t="s">
        <v>211</v>
      </c>
      <c r="AF157" s="7" t="s">
        <v>211</v>
      </c>
      <c r="AG157" s="109"/>
      <c r="AH157" s="7">
        <f t="shared" si="33"/>
        <v>0</v>
      </c>
      <c r="AI157" s="7" t="s">
        <v>211</v>
      </c>
      <c r="AJ157" s="7" t="s">
        <v>211</v>
      </c>
      <c r="AK157" s="7" t="s">
        <v>211</v>
      </c>
      <c r="AL157" s="7" t="s">
        <v>211</v>
      </c>
      <c r="AM157" s="7">
        <f t="shared" si="34"/>
        <v>0</v>
      </c>
      <c r="AN157" s="7">
        <v>0</v>
      </c>
      <c r="AO157" s="55"/>
      <c r="AP157" s="55"/>
      <c r="AR157" s="7"/>
      <c r="AS157" s="7"/>
      <c r="AT157" s="109"/>
    </row>
    <row r="158" spans="1:46" x14ac:dyDescent="0.2">
      <c r="A158" s="1">
        <v>120</v>
      </c>
      <c r="B158" s="53"/>
      <c r="C158" s="53"/>
      <c r="D158" s="53" t="s">
        <v>94</v>
      </c>
      <c r="E158" s="53"/>
      <c r="F158" s="58"/>
      <c r="G158" s="63"/>
      <c r="AG158" s="109">
        <v>0</v>
      </c>
      <c r="AO158" s="55"/>
      <c r="AP158" s="55"/>
      <c r="AT158" s="109"/>
    </row>
    <row r="159" spans="1:46" x14ac:dyDescent="0.2">
      <c r="A159" s="1">
        <v>121</v>
      </c>
      <c r="B159" s="53"/>
      <c r="C159" s="53"/>
      <c r="D159" s="53"/>
      <c r="E159" s="53" t="s">
        <v>151</v>
      </c>
      <c r="F159" s="58">
        <v>-4496000</v>
      </c>
      <c r="G159" s="63" t="s">
        <v>54</v>
      </c>
      <c r="H159" s="7">
        <v>-8385.6725005744993</v>
      </c>
      <c r="I159" s="7">
        <v>-38944.825589474225</v>
      </c>
      <c r="J159" s="7">
        <v>-239058.65772021576</v>
      </c>
      <c r="K159" s="7">
        <v>-262491.85389419802</v>
      </c>
      <c r="L159" s="7">
        <v>-560266.79432350968</v>
      </c>
      <c r="M159" s="7">
        <v>-769403.47193816048</v>
      </c>
      <c r="N159" s="7">
        <v>-420150.79003260395</v>
      </c>
      <c r="O159" s="7">
        <v>-198095.45559615662</v>
      </c>
      <c r="P159" s="7">
        <v>-131027.77100424473</v>
      </c>
      <c r="Q159" s="7">
        <v>-692545.35059035197</v>
      </c>
      <c r="R159" s="7">
        <v>-3320370.6431894898</v>
      </c>
      <c r="S159" s="7">
        <v>-22852.16413102208</v>
      </c>
      <c r="T159" s="7">
        <v>-86379.991498051124</v>
      </c>
      <c r="U159" s="7">
        <v>-134473.49027983003</v>
      </c>
      <c r="V159" s="7">
        <v>-243705.64590890324</v>
      </c>
      <c r="W159" s="7">
        <v>-270701.31721788156</v>
      </c>
      <c r="X159" s="7">
        <v>-119707.4114821605</v>
      </c>
      <c r="Y159" s="7">
        <v>-65748.313461924918</v>
      </c>
      <c r="Z159" s="7">
        <v>0</v>
      </c>
      <c r="AA159" s="7">
        <v>0</v>
      </c>
      <c r="AB159" s="7">
        <v>-456157.04216196697</v>
      </c>
      <c r="AC159" s="7">
        <v>-143580.30555028262</v>
      </c>
      <c r="AD159" s="7">
        <v>-96968.200813510368</v>
      </c>
      <c r="AE159" s="7">
        <v>-51064.991748988672</v>
      </c>
      <c r="AF159" s="7">
        <v>0</v>
      </c>
      <c r="AG159" s="109">
        <v>0</v>
      </c>
      <c r="AH159" s="7">
        <f t="shared" ref="AH159" si="35">SUM(AC159:AG159)</f>
        <v>-291613.49811278167</v>
      </c>
      <c r="AI159" s="7">
        <v>-60827.034081829377</v>
      </c>
      <c r="AJ159" s="7">
        <v>-88795.988659979426</v>
      </c>
      <c r="AK159" s="7">
        <v>-34530.14788504949</v>
      </c>
      <c r="AL159" s="7">
        <v>-3.4547015240829333E-12</v>
      </c>
      <c r="AM159" s="7">
        <f>SUM(AI159:AL159)</f>
        <v>-184153.17062685828</v>
      </c>
      <c r="AN159" s="7">
        <v>-475766.66873963992</v>
      </c>
      <c r="AO159" s="55"/>
      <c r="AP159" s="55"/>
      <c r="AR159" s="7"/>
      <c r="AS159" s="7"/>
      <c r="AT159" s="109"/>
    </row>
    <row r="160" spans="1:46" x14ac:dyDescent="0.2">
      <c r="A160" s="1"/>
      <c r="B160" s="53"/>
      <c r="C160" s="53"/>
      <c r="D160" s="53"/>
      <c r="E160" s="53"/>
      <c r="F160" s="58"/>
      <c r="G160" s="63"/>
      <c r="AG160" s="109">
        <v>0</v>
      </c>
      <c r="AO160" s="55"/>
      <c r="AP160" s="55"/>
      <c r="AT160" s="109"/>
    </row>
    <row r="161" spans="1:46" s="66" customFormat="1" x14ac:dyDescent="0.2">
      <c r="A161" s="2">
        <v>122</v>
      </c>
      <c r="B161" s="57"/>
      <c r="C161" s="57" t="s">
        <v>152</v>
      </c>
      <c r="D161" s="57"/>
      <c r="E161" s="57"/>
      <c r="F161" s="64">
        <v>208082000</v>
      </c>
      <c r="H161" s="35">
        <v>5673841.8908388987</v>
      </c>
      <c r="I161" s="35">
        <v>5405612.9714373676</v>
      </c>
      <c r="J161" s="35">
        <v>17791107.069905486</v>
      </c>
      <c r="K161" s="35">
        <v>14714697.301318038</v>
      </c>
      <c r="L161" s="35">
        <v>28763268.91857871</v>
      </c>
      <c r="M161" s="35">
        <v>50071036.367227428</v>
      </c>
      <c r="N161" s="35">
        <v>27116188.572597902</v>
      </c>
      <c r="O161" s="35">
        <v>8708620.5071425252</v>
      </c>
      <c r="P161" s="35">
        <v>7178123.7467362927</v>
      </c>
      <c r="Q161" s="35">
        <v>12181734.82461288</v>
      </c>
      <c r="R161" s="35">
        <v>177604232.17039549</v>
      </c>
      <c r="S161" s="35">
        <v>208550.52504869693</v>
      </c>
      <c r="T161" s="35">
        <v>448960.76569131331</v>
      </c>
      <c r="U161" s="35">
        <v>719818.94480601209</v>
      </c>
      <c r="V161" s="35">
        <v>1377330.2355460222</v>
      </c>
      <c r="W161" s="35">
        <v>1042565.4521915617</v>
      </c>
      <c r="X161" s="35">
        <v>5340118.8703318983</v>
      </c>
      <c r="Y161" s="35">
        <v>2175662.6847500415</v>
      </c>
      <c r="Z161" s="35">
        <v>2699925.3628780954</v>
      </c>
      <c r="AA161" s="35">
        <v>4252929.4294958133</v>
      </c>
      <c r="AB161" s="35">
        <v>15511201.799647409</v>
      </c>
      <c r="AC161" s="35">
        <v>5138764.8435941972</v>
      </c>
      <c r="AD161" s="35">
        <v>747326.23114588147</v>
      </c>
      <c r="AE161" s="35">
        <v>3256427.2968463241</v>
      </c>
      <c r="AF161" s="35">
        <v>3264221.2996209273</v>
      </c>
      <c r="AG161" s="35">
        <v>502234.47991989349</v>
      </c>
      <c r="AH161" s="46">
        <f t="shared" ref="AH161" si="36">SUM(AC161:AG161)</f>
        <v>12908974.151127225</v>
      </c>
      <c r="AI161" s="35">
        <v>181718.59088474762</v>
      </c>
      <c r="AJ161" s="35">
        <v>151195.360422453</v>
      </c>
      <c r="AK161" s="35">
        <v>51455.679132596211</v>
      </c>
      <c r="AL161" s="35">
        <v>295892.012844029</v>
      </c>
      <c r="AM161" s="46">
        <f>SUM(AI161:AL161)</f>
        <v>680261.64328382583</v>
      </c>
      <c r="AN161" s="35">
        <v>13589235.794411052</v>
      </c>
      <c r="AO161" s="60"/>
      <c r="AP161" s="60"/>
      <c r="AR161" s="35"/>
      <c r="AS161" s="35"/>
      <c r="AT161" s="35"/>
    </row>
    <row r="162" spans="1:46" x14ac:dyDescent="0.2">
      <c r="A162" s="1"/>
      <c r="B162" s="53"/>
      <c r="C162" s="53"/>
      <c r="D162" s="53"/>
      <c r="E162" s="53"/>
      <c r="F162" s="58"/>
      <c r="G162" s="63"/>
      <c r="AO162" s="55"/>
      <c r="AP162" s="55"/>
    </row>
    <row r="163" spans="1:46" x14ac:dyDescent="0.2">
      <c r="A163" s="1">
        <v>123</v>
      </c>
      <c r="B163" s="53"/>
      <c r="C163" s="57" t="s">
        <v>153</v>
      </c>
      <c r="D163" s="53"/>
      <c r="E163" s="53"/>
      <c r="F163" s="58"/>
      <c r="G163" s="63"/>
      <c r="AO163" s="55"/>
      <c r="AP163" s="55"/>
    </row>
    <row r="164" spans="1:46" x14ac:dyDescent="0.2">
      <c r="A164" s="1">
        <v>124</v>
      </c>
      <c r="B164" s="53"/>
      <c r="C164" s="53"/>
      <c r="D164" s="53" t="s">
        <v>56</v>
      </c>
      <c r="E164" s="53"/>
      <c r="F164" s="58"/>
      <c r="G164" s="63"/>
      <c r="AO164" s="55"/>
      <c r="AP164" s="55"/>
    </row>
    <row r="165" spans="1:46" x14ac:dyDescent="0.2">
      <c r="A165" s="1">
        <v>125</v>
      </c>
      <c r="B165" s="53"/>
      <c r="C165" s="53"/>
      <c r="D165" s="53"/>
      <c r="E165" s="53" t="s">
        <v>154</v>
      </c>
      <c r="F165" s="58">
        <v>13486000</v>
      </c>
      <c r="G165" s="63" t="s">
        <v>29</v>
      </c>
      <c r="H165" s="7">
        <v>1191623.5975508494</v>
      </c>
      <c r="I165" s="7">
        <v>1069280.8507189131</v>
      </c>
      <c r="J165" s="7">
        <v>3051320.0975432172</v>
      </c>
      <c r="K165" s="7">
        <v>1341717.1079084906</v>
      </c>
      <c r="L165" s="7">
        <v>1242590.1815591843</v>
      </c>
      <c r="M165" s="7">
        <v>1080357.5562814104</v>
      </c>
      <c r="N165" s="7">
        <v>488334.71618178597</v>
      </c>
      <c r="O165" s="7">
        <v>199383.86260870472</v>
      </c>
      <c r="P165" s="7">
        <v>126265.80623667267</v>
      </c>
      <c r="Q165" s="7">
        <v>532849.84197177691</v>
      </c>
      <c r="R165" s="7">
        <v>10323723.618561007</v>
      </c>
      <c r="S165" s="7">
        <v>10983.564401944899</v>
      </c>
      <c r="T165" s="7">
        <v>29342.295504090023</v>
      </c>
      <c r="U165" s="7">
        <v>42837.801235357911</v>
      </c>
      <c r="V165" s="7">
        <v>83163.661141392833</v>
      </c>
      <c r="W165" s="7">
        <v>229368.04044768962</v>
      </c>
      <c r="X165" s="7">
        <v>500325.00650709291</v>
      </c>
      <c r="Y165" s="7">
        <v>361877.71519543737</v>
      </c>
      <c r="Z165" s="7">
        <v>408891.95936276595</v>
      </c>
      <c r="AA165" s="7">
        <v>1297474.1916000801</v>
      </c>
      <c r="AB165" s="7">
        <v>2797936.913113066</v>
      </c>
      <c r="AC165" s="7">
        <v>46014.349224802703</v>
      </c>
      <c r="AD165" s="7">
        <v>33518.200083672731</v>
      </c>
      <c r="AE165" s="7">
        <v>66104.191701545889</v>
      </c>
      <c r="AF165" s="7">
        <v>20078.566044697742</v>
      </c>
      <c r="AG165" s="7">
        <v>49028.108888816801</v>
      </c>
      <c r="AH165" s="7">
        <f t="shared" ref="AH165:AH172" si="37">SUM(AC165:AG165)</f>
        <v>214743.41594353586</v>
      </c>
      <c r="AI165" s="7">
        <v>18896.635518236217</v>
      </c>
      <c r="AJ165" s="7">
        <v>26799.63162110234</v>
      </c>
      <c r="AK165" s="7">
        <v>20103.776129941372</v>
      </c>
      <c r="AL165" s="7">
        <v>632.34797171964567</v>
      </c>
      <c r="AM165" s="7">
        <f t="shared" ref="AM165:AM172" si="38">SUM(AI165:AL165)</f>
        <v>66432.391240999568</v>
      </c>
      <c r="AN165" s="7">
        <v>281175.80718453543</v>
      </c>
      <c r="AO165" s="55"/>
      <c r="AP165" s="55"/>
      <c r="AR165" s="7"/>
      <c r="AS165" s="7"/>
    </row>
    <row r="166" spans="1:46" x14ac:dyDescent="0.2">
      <c r="A166" s="1">
        <v>126</v>
      </c>
      <c r="B166" s="53"/>
      <c r="C166" s="53"/>
      <c r="D166" s="53"/>
      <c r="E166" s="53" t="s">
        <v>155</v>
      </c>
      <c r="F166" s="58">
        <v>-39000</v>
      </c>
      <c r="G166" s="63" t="s">
        <v>29</v>
      </c>
      <c r="H166" s="7">
        <v>-3446.0418437255767</v>
      </c>
      <c r="I166" s="7">
        <v>-3092.2403364998968</v>
      </c>
      <c r="J166" s="7">
        <v>-8824.0756194709684</v>
      </c>
      <c r="K166" s="7">
        <v>-3880.0954477555342</v>
      </c>
      <c r="L166" s="7">
        <v>-3593.4314904944522</v>
      </c>
      <c r="M166" s="7">
        <v>-3124.2729271077419</v>
      </c>
      <c r="N166" s="7">
        <v>-1412.2092489314589</v>
      </c>
      <c r="O166" s="7">
        <v>-576.59577648965478</v>
      </c>
      <c r="P166" s="7">
        <v>-365.14655518539479</v>
      </c>
      <c r="Q166" s="7">
        <v>-1540.9420018463072</v>
      </c>
      <c r="R166" s="7">
        <v>-29855.051247506985</v>
      </c>
      <c r="S166" s="7">
        <v>-31.763236814166621</v>
      </c>
      <c r="T166" s="7">
        <v>-84.854628849140653</v>
      </c>
      <c r="U166" s="7">
        <v>-123.88211835822028</v>
      </c>
      <c r="V166" s="7">
        <v>-240.49998402152755</v>
      </c>
      <c r="W166" s="7">
        <v>-663.30665708585911</v>
      </c>
      <c r="X166" s="7">
        <v>-1446.8838242456343</v>
      </c>
      <c r="Y166" s="7">
        <v>-1046.509779966043</v>
      </c>
      <c r="Z166" s="7">
        <v>-1182.4697030363245</v>
      </c>
      <c r="AA166" s="7">
        <v>-3752.1498941423051</v>
      </c>
      <c r="AB166" s="7">
        <v>-8091.3198584761658</v>
      </c>
      <c r="AC166" s="7">
        <v>-133.06833900098661</v>
      </c>
      <c r="AD166" s="7">
        <v>-96.93087670645383</v>
      </c>
      <c r="AE166" s="7">
        <v>-191.16591104555019</v>
      </c>
      <c r="AF166" s="7">
        <v>-58.064961867359628</v>
      </c>
      <c r="AG166" s="7">
        <v>-141.78379405782704</v>
      </c>
      <c r="AH166" s="7">
        <f t="shared" si="37"/>
        <v>-621.01388267817731</v>
      </c>
      <c r="AI166" s="7">
        <v>-54.646951298473411</v>
      </c>
      <c r="AJ166" s="7">
        <v>-77.501529973527454</v>
      </c>
      <c r="AK166" s="7">
        <v>-58.137866607423511</v>
      </c>
      <c r="AL166" s="7">
        <v>-1.8286794377180913</v>
      </c>
      <c r="AM166" s="7">
        <f t="shared" si="38"/>
        <v>-192.11502731714248</v>
      </c>
      <c r="AN166" s="7">
        <v>-813.12890999531976</v>
      </c>
      <c r="AO166" s="55"/>
      <c r="AP166" s="55"/>
      <c r="AR166" s="7"/>
      <c r="AS166" s="7"/>
    </row>
    <row r="167" spans="1:46" x14ac:dyDescent="0.2">
      <c r="A167" s="1">
        <v>127</v>
      </c>
      <c r="B167" s="53"/>
      <c r="C167" s="53"/>
      <c r="D167" s="53"/>
      <c r="E167" s="53" t="s">
        <v>156</v>
      </c>
      <c r="F167" s="58">
        <v>22482000</v>
      </c>
      <c r="G167" s="63" t="s">
        <v>29</v>
      </c>
      <c r="H167" s="7">
        <v>1986510.5828368824</v>
      </c>
      <c r="I167" s="7">
        <v>1782557.621671556</v>
      </c>
      <c r="J167" s="7">
        <v>5086740.2071011877</v>
      </c>
      <c r="K167" s="7">
        <v>2236725.7911907672</v>
      </c>
      <c r="L167" s="7">
        <v>2071475.0453665713</v>
      </c>
      <c r="M167" s="7">
        <v>1801023.1781342628</v>
      </c>
      <c r="N167" s="7">
        <v>814084.31626864243</v>
      </c>
      <c r="O167" s="7">
        <v>332385.28838565171</v>
      </c>
      <c r="P167" s="7">
        <v>210492.94496610374</v>
      </c>
      <c r="Q167" s="7">
        <v>888293.79706432507</v>
      </c>
      <c r="R167" s="7">
        <v>17210288.772985954</v>
      </c>
      <c r="S167" s="7">
        <v>18310.284360412665</v>
      </c>
      <c r="T167" s="7">
        <v>48915.429891958469</v>
      </c>
      <c r="U167" s="7">
        <v>71413.276536654055</v>
      </c>
      <c r="V167" s="7">
        <v>138638.99078902521</v>
      </c>
      <c r="W167" s="7">
        <v>382370.77601549448</v>
      </c>
      <c r="X167" s="7">
        <v>834072.87529975246</v>
      </c>
      <c r="Y167" s="7">
        <v>603272.63777427131</v>
      </c>
      <c r="Z167" s="7">
        <v>681648.30419647822</v>
      </c>
      <c r="AA167" s="7">
        <v>2162970.1005155719</v>
      </c>
      <c r="AB167" s="7">
        <v>4664334.6938015688</v>
      </c>
      <c r="AC167" s="7">
        <v>76708.779421030282</v>
      </c>
      <c r="AD167" s="7">
        <v>55876.922310628077</v>
      </c>
      <c r="AE167" s="7">
        <v>110199.79518271946</v>
      </c>
      <c r="AF167" s="7">
        <v>33472.217248768698</v>
      </c>
      <c r="AG167" s="7">
        <v>81732.904051488906</v>
      </c>
      <c r="AH167" s="7">
        <f t="shared" si="37"/>
        <v>357990.61821463547</v>
      </c>
      <c r="AI167" s="7">
        <v>31501.865617750751</v>
      </c>
      <c r="AJ167" s="7">
        <v>44676.651201662673</v>
      </c>
      <c r="AK167" s="7">
        <v>33514.24402738706</v>
      </c>
      <c r="AL167" s="7">
        <v>1054.163362019952</v>
      </c>
      <c r="AM167" s="7">
        <f t="shared" si="38"/>
        <v>110746.92420882045</v>
      </c>
      <c r="AN167" s="7">
        <v>468737.54242345592</v>
      </c>
      <c r="AO167" s="55"/>
      <c r="AP167" s="55"/>
      <c r="AR167" s="7"/>
      <c r="AS167" s="7"/>
    </row>
    <row r="168" spans="1:46" x14ac:dyDescent="0.2">
      <c r="A168" s="1">
        <v>128</v>
      </c>
      <c r="B168" s="53"/>
      <c r="C168" s="53"/>
      <c r="D168" s="53"/>
      <c r="E168" s="53" t="s">
        <v>157</v>
      </c>
      <c r="F168" s="58">
        <v>876734000</v>
      </c>
      <c r="G168" s="63" t="s">
        <v>29</v>
      </c>
      <c r="H168" s="7">
        <v>77468257.687612817</v>
      </c>
      <c r="I168" s="7">
        <v>69514672.79951027</v>
      </c>
      <c r="J168" s="7">
        <v>198368387.5425964</v>
      </c>
      <c r="K168" s="7">
        <v>87225938.520320535</v>
      </c>
      <c r="L168" s="7">
        <v>80781629.856081113</v>
      </c>
      <c r="M168" s="7">
        <v>70234776.935253307</v>
      </c>
      <c r="N168" s="7">
        <v>31746970.862889066</v>
      </c>
      <c r="O168" s="7">
        <v>12962080.038586691</v>
      </c>
      <c r="P168" s="7">
        <v>8208625.6388182538</v>
      </c>
      <c r="Q168" s="7">
        <v>34640929.360172316</v>
      </c>
      <c r="R168" s="7">
        <v>671152269.24184072</v>
      </c>
      <c r="S168" s="7">
        <v>714048.96577003994</v>
      </c>
      <c r="T168" s="7">
        <v>1907562.5171646792</v>
      </c>
      <c r="U168" s="7">
        <v>2784914.4911968177</v>
      </c>
      <c r="V168" s="7">
        <v>5406525.9741315367</v>
      </c>
      <c r="W168" s="7">
        <v>14911371.761372143</v>
      </c>
      <c r="X168" s="7">
        <v>32526467.763235174</v>
      </c>
      <c r="Y168" s="7">
        <v>23525915.523814071</v>
      </c>
      <c r="Z168" s="7">
        <v>26582343.40056023</v>
      </c>
      <c r="AA168" s="7">
        <v>84349676.545922041</v>
      </c>
      <c r="AB168" s="7">
        <v>181895774.99490365</v>
      </c>
      <c r="AC168" s="7">
        <v>2991424.0288638715</v>
      </c>
      <c r="AD168" s="7">
        <v>2179040.9040604127</v>
      </c>
      <c r="AE168" s="7">
        <v>4297478.3039643429</v>
      </c>
      <c r="AF168" s="7">
        <v>1305321.1866107096</v>
      </c>
      <c r="AG168" s="7">
        <v>3187350.5871665366</v>
      </c>
      <c r="AH168" s="7">
        <f t="shared" si="37"/>
        <v>13960615.010665873</v>
      </c>
      <c r="AI168" s="7">
        <v>1228483.0820439947</v>
      </c>
      <c r="AJ168" s="7">
        <v>1742262.214866939</v>
      </c>
      <c r="AK168" s="7">
        <v>1306960.111338278</v>
      </c>
      <c r="AL168" s="7">
        <v>41109.370208931614</v>
      </c>
      <c r="AM168" s="7">
        <f t="shared" si="38"/>
        <v>4318814.7784581427</v>
      </c>
      <c r="AN168" s="7">
        <v>18279429.789124016</v>
      </c>
      <c r="AO168" s="55"/>
      <c r="AP168" s="55"/>
      <c r="AR168" s="7"/>
      <c r="AS168" s="7"/>
    </row>
    <row r="169" spans="1:46" x14ac:dyDescent="0.2">
      <c r="A169" s="1">
        <v>129</v>
      </c>
      <c r="B169" s="53"/>
      <c r="C169" s="53"/>
      <c r="D169" s="53"/>
      <c r="E169" s="53" t="s">
        <v>158</v>
      </c>
      <c r="F169" s="58">
        <v>45861000</v>
      </c>
      <c r="G169" s="63" t="s">
        <v>29</v>
      </c>
      <c r="H169" s="7">
        <v>4052280.128079453</v>
      </c>
      <c r="I169" s="7">
        <v>3636236.7710826094</v>
      </c>
      <c r="J169" s="7">
        <v>10376434.153450206</v>
      </c>
      <c r="K169" s="7">
        <v>4562693.7776799118</v>
      </c>
      <c r="L169" s="7">
        <v>4225599.0150145153</v>
      </c>
      <c r="M169" s="7">
        <v>3673904.633592004</v>
      </c>
      <c r="N169" s="7">
        <v>1660649.4452627085</v>
      </c>
      <c r="O169" s="7">
        <v>678032.27963056555</v>
      </c>
      <c r="P169" s="7">
        <v>429384.26070147153</v>
      </c>
      <c r="Q169" s="7">
        <v>1812029.2601711152</v>
      </c>
      <c r="R169" s="7">
        <v>35107243.724664554</v>
      </c>
      <c r="S169" s="7">
        <v>37351.123167551166</v>
      </c>
      <c r="T169" s="7">
        <v>99782.516247447173</v>
      </c>
      <c r="U169" s="7">
        <v>145675.84179554717</v>
      </c>
      <c r="V169" s="7">
        <v>282809.48121054552</v>
      </c>
      <c r="W169" s="7">
        <v>779997.60514396371</v>
      </c>
      <c r="X169" s="7">
        <v>1701424.0785571546</v>
      </c>
      <c r="Y169" s="7">
        <v>1230615.0004877616</v>
      </c>
      <c r="Z169" s="7">
        <v>1390493.4115627918</v>
      </c>
      <c r="AA169" s="7">
        <v>4412239.6485964162</v>
      </c>
      <c r="AB169" s="7">
        <v>9514769.7443480883</v>
      </c>
      <c r="AC169" s="7">
        <v>156478.13063908325</v>
      </c>
      <c r="AD169" s="7">
        <v>113983.2547855046</v>
      </c>
      <c r="AE169" s="7">
        <v>224796.40631948659</v>
      </c>
      <c r="AF169" s="7">
        <v>68279.928620486666</v>
      </c>
      <c r="AG169" s="7">
        <v>166726.83536630782</v>
      </c>
      <c r="AH169" s="7">
        <f t="shared" si="37"/>
        <v>730264.55573086883</v>
      </c>
      <c r="AI169" s="7">
        <v>64260.611115366388</v>
      </c>
      <c r="AJ169" s="7">
        <v>91135.837592716474</v>
      </c>
      <c r="AK169" s="7">
        <v>68365.658986744864</v>
      </c>
      <c r="AL169" s="7">
        <v>2150.3863511074201</v>
      </c>
      <c r="AM169" s="7">
        <f t="shared" si="38"/>
        <v>225912.49404593513</v>
      </c>
      <c r="AN169" s="7">
        <v>956177.04977680393</v>
      </c>
      <c r="AO169" s="55"/>
      <c r="AP169" s="55"/>
      <c r="AR169" s="7"/>
      <c r="AS169" s="7"/>
    </row>
    <row r="170" spans="1:46" x14ac:dyDescent="0.2">
      <c r="A170" s="1">
        <v>130</v>
      </c>
      <c r="B170" s="53"/>
      <c r="C170" s="53"/>
      <c r="D170" s="53" t="s">
        <v>62</v>
      </c>
      <c r="E170" s="53"/>
      <c r="F170" s="58">
        <v>445180000</v>
      </c>
      <c r="G170" s="63" t="s">
        <v>30</v>
      </c>
      <c r="H170" s="7">
        <v>23920266.541955862</v>
      </c>
      <c r="I170" s="7">
        <v>28013589.972204313</v>
      </c>
      <c r="J170" s="7">
        <v>130931687.80998719</v>
      </c>
      <c r="K170" s="7">
        <v>80983130.67280367</v>
      </c>
      <c r="L170" s="7">
        <v>77906203.598785311</v>
      </c>
      <c r="M170" s="7">
        <v>48732939.948868647</v>
      </c>
      <c r="N170" s="7">
        <v>17166898.587166302</v>
      </c>
      <c r="O170" s="7">
        <v>4315258.7359900484</v>
      </c>
      <c r="P170" s="7">
        <v>1789209.2152489098</v>
      </c>
      <c r="Q170" s="7">
        <v>15665318.56621749</v>
      </c>
      <c r="R170" s="7">
        <v>429424503.64922768</v>
      </c>
      <c r="S170" s="7">
        <v>1249720.1027462957</v>
      </c>
      <c r="T170" s="7">
        <v>1347960.8227192075</v>
      </c>
      <c r="U170" s="7">
        <v>1456936.6337941485</v>
      </c>
      <c r="V170" s="7">
        <v>4054617.5592596517</v>
      </c>
      <c r="W170" s="7">
        <v>1886400.1549377264</v>
      </c>
      <c r="X170" s="7">
        <v>3086117.1853379821</v>
      </c>
      <c r="Y170" s="7">
        <v>1390707.1103435541</v>
      </c>
      <c r="Z170" s="7">
        <v>1088900.6152959561</v>
      </c>
      <c r="AA170" s="7">
        <v>994204.35660272103</v>
      </c>
      <c r="AB170" s="7">
        <v>8446329.4225179404</v>
      </c>
      <c r="AC170" s="7">
        <v>1543648.2122368687</v>
      </c>
      <c r="AD170" s="7">
        <v>371297.38575681916</v>
      </c>
      <c r="AE170" s="7">
        <v>283591.13203864405</v>
      </c>
      <c r="AF170" s="7">
        <v>0</v>
      </c>
      <c r="AG170" s="7">
        <v>0</v>
      </c>
      <c r="AH170" s="7">
        <f t="shared" si="37"/>
        <v>2198536.7300323318</v>
      </c>
      <c r="AI170" s="7">
        <v>822048.09910810937</v>
      </c>
      <c r="AJ170" s="7">
        <v>185594.56180785401</v>
      </c>
      <c r="AK170" s="7">
        <v>48369.978046446369</v>
      </c>
      <c r="AL170" s="7">
        <v>0</v>
      </c>
      <c r="AM170" s="7">
        <f t="shared" si="38"/>
        <v>1056012.6389624097</v>
      </c>
      <c r="AN170" s="7">
        <v>3254549.3689947417</v>
      </c>
      <c r="AO170" s="55"/>
      <c r="AP170" s="55"/>
      <c r="AR170" s="7"/>
      <c r="AS170" s="7"/>
    </row>
    <row r="171" spans="1:46" x14ac:dyDescent="0.2">
      <c r="A171" s="1">
        <v>131</v>
      </c>
      <c r="B171" s="53"/>
      <c r="C171" s="53"/>
      <c r="D171" s="53" t="s">
        <v>159</v>
      </c>
      <c r="E171" s="53"/>
      <c r="F171" s="58">
        <v>3019000</v>
      </c>
      <c r="G171" s="63" t="s">
        <v>41</v>
      </c>
      <c r="H171" s="7">
        <v>3320.9</v>
      </c>
      <c r="I171" s="7">
        <v>15095</v>
      </c>
      <c r="J171" s="7">
        <v>93287.1</v>
      </c>
      <c r="K171" s="7">
        <v>102344.1</v>
      </c>
      <c r="L171" s="7">
        <v>218273.7</v>
      </c>
      <c r="M171" s="7">
        <v>300088.60000000003</v>
      </c>
      <c r="N171" s="7">
        <v>163931.70000000001</v>
      </c>
      <c r="O171" s="7">
        <v>77588.3</v>
      </c>
      <c r="P171" s="7">
        <v>58870.5</v>
      </c>
      <c r="Q171" s="7">
        <v>276842.3</v>
      </c>
      <c r="R171" s="7">
        <v>1309642.2000000002</v>
      </c>
      <c r="S171" s="7">
        <v>8755.0999999999985</v>
      </c>
      <c r="T171" s="7">
        <v>34114.699999999997</v>
      </c>
      <c r="U171" s="7">
        <v>53436.3</v>
      </c>
      <c r="V171" s="7">
        <v>96306.1</v>
      </c>
      <c r="W171" s="7">
        <v>127703.7</v>
      </c>
      <c r="X171" s="7">
        <v>318504.5</v>
      </c>
      <c r="Y171" s="7">
        <v>212839.49999999997</v>
      </c>
      <c r="Z171" s="7">
        <v>297069.59999999998</v>
      </c>
      <c r="AA171" s="7">
        <v>292843</v>
      </c>
      <c r="AB171" s="7">
        <v>1248960.2999999998</v>
      </c>
      <c r="AC171" s="7">
        <v>57662.899999999994</v>
      </c>
      <c r="AD171" s="7">
        <v>43473.599999999999</v>
      </c>
      <c r="AE171" s="7">
        <v>86645.3</v>
      </c>
      <c r="AF171" s="7">
        <v>26265.3</v>
      </c>
      <c r="AG171" s="7">
        <v>64304.7</v>
      </c>
      <c r="AH171" s="7">
        <f t="shared" si="37"/>
        <v>278351.8</v>
      </c>
      <c r="AI171" s="7">
        <v>23850.100000000002</v>
      </c>
      <c r="AJ171" s="7">
        <v>34718.5</v>
      </c>
      <c r="AK171" s="7">
        <v>26265.3</v>
      </c>
      <c r="AL171" s="7">
        <v>905.69999999999993</v>
      </c>
      <c r="AM171" s="7">
        <f t="shared" si="38"/>
        <v>85739.6</v>
      </c>
      <c r="AN171" s="7">
        <v>364091.4</v>
      </c>
      <c r="AO171" s="55"/>
      <c r="AP171" s="55"/>
      <c r="AR171" s="7"/>
      <c r="AS171" s="7"/>
    </row>
    <row r="172" spans="1:46" x14ac:dyDescent="0.2">
      <c r="A172" s="1">
        <v>132</v>
      </c>
      <c r="B172" s="53"/>
      <c r="C172" s="53"/>
      <c r="D172" s="53" t="s">
        <v>63</v>
      </c>
      <c r="E172" s="53"/>
      <c r="F172" s="58">
        <v>93917000</v>
      </c>
      <c r="G172" s="63" t="s">
        <v>31</v>
      </c>
      <c r="H172" s="7">
        <v>6848973.8627524273</v>
      </c>
      <c r="I172" s="7">
        <v>4799256.1186135737</v>
      </c>
      <c r="J172" s="7">
        <v>15048650.123960547</v>
      </c>
      <c r="K172" s="7">
        <v>13249393.562033493</v>
      </c>
      <c r="L172" s="7">
        <v>23941117.890026938</v>
      </c>
      <c r="M172" s="7">
        <v>16642754.621622259</v>
      </c>
      <c r="N172" s="7">
        <v>5249568.291262622</v>
      </c>
      <c r="O172" s="7">
        <v>1130664.3539140017</v>
      </c>
      <c r="P172" s="7">
        <v>309189.30066084763</v>
      </c>
      <c r="Q172" s="7">
        <v>4319285.4295938145</v>
      </c>
      <c r="R172" s="7">
        <v>91538853.554440543</v>
      </c>
      <c r="S172" s="7">
        <v>295659.57938792778</v>
      </c>
      <c r="T172" s="7">
        <v>336678.4787834548</v>
      </c>
      <c r="U172" s="7">
        <v>290166.08243990253</v>
      </c>
      <c r="V172" s="7">
        <v>922504.14061128511</v>
      </c>
      <c r="W172" s="7">
        <v>324112.00003914139</v>
      </c>
      <c r="X172" s="7">
        <v>316727.32847465156</v>
      </c>
      <c r="Y172" s="7">
        <v>110772.79687900143</v>
      </c>
      <c r="Z172" s="7">
        <v>75575.89422335547</v>
      </c>
      <c r="AA172" s="7">
        <v>0</v>
      </c>
      <c r="AB172" s="7">
        <v>827188.01961614983</v>
      </c>
      <c r="AC172" s="7">
        <v>334074.42768900906</v>
      </c>
      <c r="AD172" s="7">
        <v>61073.445436415292</v>
      </c>
      <c r="AE172" s="7">
        <v>38751.424417150913</v>
      </c>
      <c r="AF172" s="7">
        <v>0</v>
      </c>
      <c r="AG172" s="7">
        <v>0</v>
      </c>
      <c r="AH172" s="7">
        <f t="shared" si="37"/>
        <v>433899.29754257528</v>
      </c>
      <c r="AI172" s="7">
        <v>156944.76676587062</v>
      </c>
      <c r="AJ172" s="7">
        <v>37610.221023602484</v>
      </c>
      <c r="AK172" s="7">
        <v>0</v>
      </c>
      <c r="AL172" s="7">
        <v>0</v>
      </c>
      <c r="AM172" s="7">
        <f t="shared" si="38"/>
        <v>194554.98778947309</v>
      </c>
      <c r="AN172" s="7">
        <v>628454.28533204831</v>
      </c>
      <c r="AO172" s="55"/>
      <c r="AP172" s="55"/>
      <c r="AR172" s="7"/>
      <c r="AS172" s="7"/>
    </row>
    <row r="173" spans="1:46" x14ac:dyDescent="0.2">
      <c r="A173" s="1">
        <v>133</v>
      </c>
      <c r="B173" s="53"/>
      <c r="C173" s="53"/>
      <c r="D173" s="53" t="s">
        <v>64</v>
      </c>
      <c r="E173" s="53"/>
      <c r="F173" s="58"/>
      <c r="G173" s="63"/>
      <c r="AO173" s="55"/>
      <c r="AP173" s="55"/>
    </row>
    <row r="174" spans="1:46" x14ac:dyDescent="0.2">
      <c r="A174" s="1">
        <v>134</v>
      </c>
      <c r="B174" s="53"/>
      <c r="C174" s="53"/>
      <c r="D174" s="53"/>
      <c r="E174" s="53" t="s">
        <v>160</v>
      </c>
      <c r="F174" s="58">
        <v>49069000</v>
      </c>
      <c r="G174" s="63" t="s">
        <v>196</v>
      </c>
      <c r="H174" s="7">
        <v>3745767.6598762246</v>
      </c>
      <c r="I174" s="7">
        <v>3538097.4779744479</v>
      </c>
      <c r="J174" s="7">
        <v>11876249.259420732</v>
      </c>
      <c r="K174" s="7">
        <v>6243712.0000225035</v>
      </c>
      <c r="L174" s="7">
        <v>6278070.6877654875</v>
      </c>
      <c r="M174" s="7">
        <v>4670413.5937207239</v>
      </c>
      <c r="N174" s="7">
        <v>1868504.0192826735</v>
      </c>
      <c r="O174" s="7">
        <v>636864.67479789059</v>
      </c>
      <c r="P174" s="7">
        <v>357396.6350021236</v>
      </c>
      <c r="Q174" s="7">
        <v>1886659.8933069271</v>
      </c>
      <c r="R174" s="7">
        <v>41101735.901169732</v>
      </c>
      <c r="S174" s="7">
        <v>77429.410283830322</v>
      </c>
      <c r="T174" s="7">
        <v>123754.90957256437</v>
      </c>
      <c r="U174" s="7">
        <v>156451.86929557647</v>
      </c>
      <c r="V174" s="7">
        <v>357636.18915197114</v>
      </c>
      <c r="W174" s="7">
        <v>594779.04253979598</v>
      </c>
      <c r="X174" s="7">
        <v>1249153.8271814457</v>
      </c>
      <c r="Y174" s="7">
        <v>1057637.1186520867</v>
      </c>
      <c r="Z174" s="7">
        <v>965908.81973857444</v>
      </c>
      <c r="AA174" s="7">
        <v>2973134.3950273539</v>
      </c>
      <c r="AB174" s="7">
        <v>6840613.2031392567</v>
      </c>
      <c r="AC174" s="7">
        <v>168089.51822482163</v>
      </c>
      <c r="AD174" s="7">
        <v>90634.673941056288</v>
      </c>
      <c r="AE174" s="7">
        <v>160714.50133080099</v>
      </c>
      <c r="AF174" s="7">
        <v>45486.460041117978</v>
      </c>
      <c r="AG174" s="7">
        <v>111069.44144817555</v>
      </c>
      <c r="AH174" s="7">
        <f t="shared" ref="AH174:AH176" si="39">SUM(AC174:AG174)</f>
        <v>575994.59498597239</v>
      </c>
      <c r="AI174" s="7">
        <v>76097.224640332046</v>
      </c>
      <c r="AJ174" s="7">
        <v>68302.072488176593</v>
      </c>
      <c r="AK174" s="7">
        <v>47188.27831999075</v>
      </c>
      <c r="AL174" s="7">
        <v>1432.5361037816099</v>
      </c>
      <c r="AM174" s="7">
        <f t="shared" ref="AM174:AM178" si="40">SUM(AI174:AL174)</f>
        <v>193020.11155228099</v>
      </c>
      <c r="AN174" s="7">
        <v>769014.70653904183</v>
      </c>
      <c r="AO174" s="55"/>
      <c r="AP174" s="55"/>
      <c r="AR174" s="7"/>
      <c r="AS174" s="7"/>
    </row>
    <row r="175" spans="1:46" x14ac:dyDescent="0.2">
      <c r="A175" s="1">
        <v>135</v>
      </c>
      <c r="B175" s="53"/>
      <c r="C175" s="53"/>
      <c r="D175" s="53"/>
      <c r="E175" s="53" t="s">
        <v>161</v>
      </c>
      <c r="F175" s="58">
        <v>28053000</v>
      </c>
      <c r="G175" s="63" t="s">
        <v>196</v>
      </c>
      <c r="H175" s="7">
        <v>2141474.661446284</v>
      </c>
      <c r="I175" s="7">
        <v>2022748.5489742442</v>
      </c>
      <c r="J175" s="7">
        <v>6789712.8629996488</v>
      </c>
      <c r="K175" s="7">
        <v>3569562.3048489122</v>
      </c>
      <c r="L175" s="7">
        <v>3589205.343575072</v>
      </c>
      <c r="M175" s="7">
        <v>2670099.5036509298</v>
      </c>
      <c r="N175" s="7">
        <v>1068233.3704158806</v>
      </c>
      <c r="O175" s="7">
        <v>364098.8143655918</v>
      </c>
      <c r="P175" s="7">
        <v>204325.49678441731</v>
      </c>
      <c r="Q175" s="7">
        <v>1078613.177096318</v>
      </c>
      <c r="R175" s="7">
        <v>23498074.084157303</v>
      </c>
      <c r="S175" s="7">
        <v>44266.792612286619</v>
      </c>
      <c r="T175" s="7">
        <v>70751.319126926333</v>
      </c>
      <c r="U175" s="7">
        <v>89444.339386349966</v>
      </c>
      <c r="V175" s="7">
        <v>204462.45112556292</v>
      </c>
      <c r="W175" s="7">
        <v>340038.24166722159</v>
      </c>
      <c r="X175" s="7">
        <v>714147.67600564705</v>
      </c>
      <c r="Y175" s="7">
        <v>604656.58744924469</v>
      </c>
      <c r="Z175" s="7">
        <v>552215.04656965146</v>
      </c>
      <c r="AA175" s="7">
        <v>1699756.2449551113</v>
      </c>
      <c r="AB175" s="7">
        <v>3910813.7966468763</v>
      </c>
      <c r="AC175" s="7">
        <v>96097.643211822564</v>
      </c>
      <c r="AD175" s="7">
        <v>51816.309850790763</v>
      </c>
      <c r="AE175" s="7">
        <v>91881.308072978063</v>
      </c>
      <c r="AF175" s="7">
        <v>26004.843455816965</v>
      </c>
      <c r="AG175" s="7">
        <v>63498.971671435502</v>
      </c>
      <c r="AH175" s="7">
        <f t="shared" si="39"/>
        <v>329299.07626284385</v>
      </c>
      <c r="AI175" s="7">
        <v>43505.175219287841</v>
      </c>
      <c r="AJ175" s="7">
        <v>39048.646589716889</v>
      </c>
      <c r="AK175" s="7">
        <v>26977.781730027113</v>
      </c>
      <c r="AL175" s="7">
        <v>818.98826793669127</v>
      </c>
      <c r="AM175" s="7">
        <f t="shared" si="40"/>
        <v>110350.59180696853</v>
      </c>
      <c r="AN175" s="7">
        <v>439649.66807026311</v>
      </c>
      <c r="AO175" s="55"/>
      <c r="AP175" s="55"/>
      <c r="AR175" s="7"/>
      <c r="AS175" s="7"/>
    </row>
    <row r="176" spans="1:46" x14ac:dyDescent="0.2">
      <c r="A176" s="1">
        <v>136</v>
      </c>
      <c r="B176" s="53"/>
      <c r="C176" s="53"/>
      <c r="D176" s="53"/>
      <c r="E176" s="53" t="s">
        <v>162</v>
      </c>
      <c r="F176" s="58">
        <v>23327000</v>
      </c>
      <c r="G176" s="63" t="s">
        <v>196</v>
      </c>
      <c r="H176" s="7">
        <v>1780707.2123322806</v>
      </c>
      <c r="I176" s="7">
        <v>1681982.5117428508</v>
      </c>
      <c r="J176" s="7">
        <v>5645871.4560008841</v>
      </c>
      <c r="K176" s="7">
        <v>2968209.4565718668</v>
      </c>
      <c r="L176" s="7">
        <v>2984543.2948196521</v>
      </c>
      <c r="M176" s="7">
        <v>2220276.3027720829</v>
      </c>
      <c r="N176" s="7">
        <v>888271.48011589656</v>
      </c>
      <c r="O176" s="7">
        <v>302760.24106891098</v>
      </c>
      <c r="P176" s="7">
        <v>169903.42792179456</v>
      </c>
      <c r="Q176" s="7">
        <v>896902.63366220391</v>
      </c>
      <c r="R176" s="7">
        <v>19539428.017008424</v>
      </c>
      <c r="S176" s="7">
        <v>36809.306358208029</v>
      </c>
      <c r="T176" s="7">
        <v>58832.068629872403</v>
      </c>
      <c r="U176" s="7">
        <v>74375.93501106427</v>
      </c>
      <c r="V176" s="7">
        <v>170017.30999914469</v>
      </c>
      <c r="W176" s="7">
        <v>282753.0767964666</v>
      </c>
      <c r="X176" s="7">
        <v>593837.48041862645</v>
      </c>
      <c r="Y176" s="7">
        <v>502792.00853486365</v>
      </c>
      <c r="Z176" s="7">
        <v>459185.1278412384</v>
      </c>
      <c r="AA176" s="7">
        <v>1413403.6975035784</v>
      </c>
      <c r="AB176" s="7">
        <v>3251971.3910947735</v>
      </c>
      <c r="AC176" s="7">
        <v>79908.3778277612</v>
      </c>
      <c r="AD176" s="7">
        <v>43086.980354664251</v>
      </c>
      <c r="AE176" s="7">
        <v>76402.355306682322</v>
      </c>
      <c r="AF176" s="7">
        <v>21623.88989747415</v>
      </c>
      <c r="AG176" s="7">
        <v>52801.50116492268</v>
      </c>
      <c r="AH176" s="7">
        <f t="shared" si="39"/>
        <v>273823.1045515046</v>
      </c>
      <c r="AI176" s="7">
        <v>36175.996233569582</v>
      </c>
      <c r="AJ176" s="7">
        <v>32470.244857887777</v>
      </c>
      <c r="AK176" s="7">
        <v>22432.920344217819</v>
      </c>
      <c r="AL176" s="7">
        <v>681.01591010441655</v>
      </c>
      <c r="AM176" s="7">
        <f t="shared" si="40"/>
        <v>91760.177345779579</v>
      </c>
      <c r="AN176" s="7">
        <v>365583.28189765901</v>
      </c>
      <c r="AO176" s="55"/>
      <c r="AP176" s="55"/>
      <c r="AR176" s="7"/>
      <c r="AS176" s="7"/>
    </row>
    <row r="177" spans="1:45" x14ac:dyDescent="0.2">
      <c r="A177" s="1">
        <v>137</v>
      </c>
      <c r="B177" s="53"/>
      <c r="C177" s="53"/>
      <c r="D177" s="53"/>
      <c r="E177" s="53" t="s">
        <v>163</v>
      </c>
      <c r="F177" s="58"/>
      <c r="G177" s="63" t="s">
        <v>196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f t="shared" si="40"/>
        <v>0</v>
      </c>
      <c r="AN177" s="7">
        <v>0</v>
      </c>
      <c r="AO177" s="55"/>
      <c r="AP177" s="55"/>
      <c r="AR177" s="7"/>
      <c r="AS177" s="7"/>
    </row>
    <row r="178" spans="1:45" x14ac:dyDescent="0.2">
      <c r="A178" s="1">
        <v>138</v>
      </c>
      <c r="B178" s="53"/>
      <c r="C178" s="53"/>
      <c r="D178" s="53" t="s">
        <v>48</v>
      </c>
      <c r="E178" s="53"/>
      <c r="F178" s="58">
        <v>5493000</v>
      </c>
      <c r="G178" s="63" t="s">
        <v>48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5493000</v>
      </c>
      <c r="Z178" s="7">
        <v>0</v>
      </c>
      <c r="AA178" s="7">
        <v>0</v>
      </c>
      <c r="AB178" s="7">
        <v>5493000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f t="shared" si="40"/>
        <v>0</v>
      </c>
      <c r="AN178" s="7">
        <v>0</v>
      </c>
      <c r="AO178" s="55"/>
      <c r="AP178" s="55"/>
      <c r="AR178" s="7"/>
      <c r="AS178" s="7"/>
    </row>
    <row r="179" spans="1:45" x14ac:dyDescent="0.2">
      <c r="A179" s="1">
        <v>139</v>
      </c>
      <c r="B179" s="53"/>
      <c r="C179" s="53"/>
      <c r="D179" s="53" t="s">
        <v>57</v>
      </c>
      <c r="E179" s="53"/>
      <c r="F179" s="58"/>
      <c r="G179" s="63"/>
      <c r="AO179" s="55"/>
      <c r="AP179" s="55"/>
    </row>
    <row r="180" spans="1:45" ht="15" x14ac:dyDescent="0.25">
      <c r="A180" s="1">
        <v>140</v>
      </c>
      <c r="B180" s="53"/>
      <c r="C180" s="53"/>
      <c r="D180" s="53"/>
      <c r="E180" s="53" t="s">
        <v>164</v>
      </c>
      <c r="F180" s="107">
        <v>-16900000</v>
      </c>
      <c r="G180" s="63" t="s">
        <v>29</v>
      </c>
      <c r="H180" s="108">
        <v>-1493284.7989477499</v>
      </c>
      <c r="I180" s="108">
        <v>-1339970.8124832886</v>
      </c>
      <c r="J180" s="108">
        <v>-3823766.1017707526</v>
      </c>
      <c r="K180" s="108">
        <v>-1681374.6940273982</v>
      </c>
      <c r="L180" s="108">
        <v>-1557153.6458809294</v>
      </c>
      <c r="M180" s="108">
        <v>-1353851.6017466881</v>
      </c>
      <c r="N180" s="108">
        <v>-611957.34120363207</v>
      </c>
      <c r="O180" s="108">
        <v>-249858.16981218371</v>
      </c>
      <c r="P180" s="108">
        <v>-158230.17391367105</v>
      </c>
      <c r="Q180" s="108">
        <v>-667741.53413339972</v>
      </c>
      <c r="R180" s="108">
        <v>-12937188.873919694</v>
      </c>
      <c r="S180" s="108">
        <v>-13764.069286138867</v>
      </c>
      <c r="T180" s="108">
        <v>-36770.339167960956</v>
      </c>
      <c r="U180" s="108">
        <v>-53682.251288562118</v>
      </c>
      <c r="V180" s="108">
        <v>-104216.65974266194</v>
      </c>
      <c r="W180" s="108">
        <v>-287432.88473720558</v>
      </c>
      <c r="X180" s="108">
        <v>-626982.99050644145</v>
      </c>
      <c r="Y180" s="108">
        <v>-453487.57131861872</v>
      </c>
      <c r="Z180" s="108">
        <v>-512403.53798240726</v>
      </c>
      <c r="AA180" s="108">
        <v>-1625931.6207949987</v>
      </c>
      <c r="AB180" s="108">
        <v>-3506238.605339672</v>
      </c>
      <c r="AC180" s="108">
        <v>-57662.946900427523</v>
      </c>
      <c r="AD180" s="108">
        <v>-42003.379906129994</v>
      </c>
      <c r="AE180" s="108">
        <v>-82838.561453071743</v>
      </c>
      <c r="AF180" s="108">
        <v>-25161.483475855839</v>
      </c>
      <c r="AG180" s="108">
        <v>-61439.644091725044</v>
      </c>
      <c r="AH180" s="7">
        <f t="shared" ref="AH180:AH184" si="41">SUM(AC180:AG180)</f>
        <v>-269106.01582721015</v>
      </c>
      <c r="AI180" s="108">
        <v>-23680.345562671813</v>
      </c>
      <c r="AJ180" s="108">
        <v>-33583.996321861894</v>
      </c>
      <c r="AK180" s="108">
        <v>-25193.075529883525</v>
      </c>
      <c r="AL180" s="108">
        <v>-792.42775634450629</v>
      </c>
      <c r="AM180" s="7">
        <f t="shared" ref="AM180:AM184" si="42">SUM(AI180:AL180)</f>
        <v>-83249.845170761735</v>
      </c>
      <c r="AN180" s="108">
        <v>-352355.86099797185</v>
      </c>
      <c r="AO180" s="55"/>
      <c r="AP180" s="55"/>
      <c r="AR180" s="108"/>
      <c r="AS180" s="108"/>
    </row>
    <row r="181" spans="1:45" x14ac:dyDescent="0.2">
      <c r="A181" s="1">
        <v>141</v>
      </c>
      <c r="B181" s="53"/>
      <c r="C181" s="53"/>
      <c r="D181" s="53"/>
      <c r="E181" s="53" t="s">
        <v>165</v>
      </c>
      <c r="F181" s="58">
        <v>-40963000</v>
      </c>
      <c r="G181" s="63" t="s">
        <v>29</v>
      </c>
      <c r="H181" s="7">
        <v>-3619492.6165264305</v>
      </c>
      <c r="I181" s="7">
        <v>-3247883.1001037252</v>
      </c>
      <c r="J181" s="7">
        <v>-9268220.7589843404</v>
      </c>
      <c r="K181" s="7">
        <v>-4075393.5852925628</v>
      </c>
      <c r="L181" s="7">
        <v>-3774300.8755160063</v>
      </c>
      <c r="M181" s="7">
        <v>-3281527.9977721646</v>
      </c>
      <c r="N181" s="7">
        <v>-1483290.4477943422</v>
      </c>
      <c r="O181" s="7">
        <v>-605617.76390630065</v>
      </c>
      <c r="P181" s="7">
        <v>-383525.59846305964</v>
      </c>
      <c r="Q181" s="7">
        <v>-1618502.7492725714</v>
      </c>
      <c r="R181" s="7">
        <v>-31357755.493631497</v>
      </c>
      <c r="S181" s="7">
        <v>-33361.986400479676</v>
      </c>
      <c r="T181" s="7">
        <v>-89125.645167880735</v>
      </c>
      <c r="U181" s="7">
        <v>-130117.51831558404</v>
      </c>
      <c r="V181" s="7">
        <v>-252605.14988394442</v>
      </c>
      <c r="W181" s="7">
        <v>-696693.09215918067</v>
      </c>
      <c r="X181" s="7">
        <v>-1519710.3100659978</v>
      </c>
      <c r="Y181" s="7">
        <v>-1099184.1055576671</v>
      </c>
      <c r="Z181" s="7">
        <v>-1241987.3447558195</v>
      </c>
      <c r="AA181" s="7">
        <v>-3941008.1054808008</v>
      </c>
      <c r="AB181" s="7">
        <v>-8498582.9580194671</v>
      </c>
      <c r="AC181" s="7">
        <v>-139766.11206403625</v>
      </c>
      <c r="AD181" s="7">
        <v>-101809.73083401201</v>
      </c>
      <c r="AE181" s="7">
        <v>-200787.9285681762</v>
      </c>
      <c r="AF181" s="7">
        <v>-60987.564948016727</v>
      </c>
      <c r="AG181" s="7">
        <v>-148920.24502540432</v>
      </c>
      <c r="AH181" s="7">
        <f t="shared" si="41"/>
        <v>-652271.5814396455</v>
      </c>
      <c r="AI181" s="7">
        <v>-57397.514513829912</v>
      </c>
      <c r="AJ181" s="7">
        <v>-81402.440315528336</v>
      </c>
      <c r="AK181" s="7">
        <v>-61064.139226663829</v>
      </c>
      <c r="AL181" s="7">
        <v>-1920.7229694165685</v>
      </c>
      <c r="AM181" s="7">
        <f t="shared" si="42"/>
        <v>-201784.81702543865</v>
      </c>
      <c r="AN181" s="7">
        <v>-854056.39846508414</v>
      </c>
      <c r="AO181" s="55"/>
      <c r="AP181" s="55"/>
      <c r="AR181" s="7"/>
      <c r="AS181" s="7"/>
    </row>
    <row r="182" spans="1:45" x14ac:dyDescent="0.2">
      <c r="A182" s="1">
        <v>142</v>
      </c>
      <c r="B182" s="53"/>
      <c r="C182" s="53"/>
      <c r="D182" s="53"/>
      <c r="E182" s="53" t="s">
        <v>166</v>
      </c>
      <c r="F182" s="58">
        <v>-5629000</v>
      </c>
      <c r="G182" s="63" t="s">
        <v>29</v>
      </c>
      <c r="H182" s="7">
        <v>-497378.70611105824</v>
      </c>
      <c r="I182" s="7">
        <v>-446313.35523481847</v>
      </c>
      <c r="J182" s="7">
        <v>-1273608.2477436431</v>
      </c>
      <c r="K182" s="7">
        <v>-560027.10962604883</v>
      </c>
      <c r="L182" s="7">
        <v>-518651.94512803265</v>
      </c>
      <c r="M182" s="7">
        <v>-450936.72581255075</v>
      </c>
      <c r="N182" s="7">
        <v>-203828.86826244055</v>
      </c>
      <c r="O182" s="7">
        <v>-83221.990406673503</v>
      </c>
      <c r="P182" s="7">
        <v>-52702.819465091983</v>
      </c>
      <c r="Q182" s="7">
        <v>-222409.29559981701</v>
      </c>
      <c r="R182" s="7">
        <v>-4309079.0633901749</v>
      </c>
      <c r="S182" s="7">
        <v>-4584.4938468447153</v>
      </c>
      <c r="T182" s="7">
        <v>-12247.351430559302</v>
      </c>
      <c r="U182" s="7">
        <v>-17880.319083036458</v>
      </c>
      <c r="V182" s="7">
        <v>-34712.164360440474</v>
      </c>
      <c r="W182" s="7">
        <v>-95737.260839392329</v>
      </c>
      <c r="X182" s="7">
        <v>-208833.56529945321</v>
      </c>
      <c r="Y182" s="7">
        <v>-151046.24490843221</v>
      </c>
      <c r="Z182" s="7">
        <v>-170669.79380490951</v>
      </c>
      <c r="AA182" s="7">
        <v>-541560.30138787266</v>
      </c>
      <c r="AB182" s="7">
        <v>-1167847.1662400598</v>
      </c>
      <c r="AC182" s="7">
        <v>-19206.196929142399</v>
      </c>
      <c r="AD182" s="7">
        <v>-13990.356537964837</v>
      </c>
      <c r="AE182" s="7">
        <v>-27591.613160907742</v>
      </c>
      <c r="AF182" s="7">
        <v>-8380.709496188907</v>
      </c>
      <c r="AG182" s="7">
        <v>-20464.127609013034</v>
      </c>
      <c r="AH182" s="7">
        <f t="shared" si="41"/>
        <v>-89633.00373321693</v>
      </c>
      <c r="AI182" s="7">
        <v>-7887.3766374129964</v>
      </c>
      <c r="AJ182" s="7">
        <v>-11186.054159512461</v>
      </c>
      <c r="AK182" s="7">
        <v>-8391.2320803381263</v>
      </c>
      <c r="AL182" s="7">
        <v>-263.93939884397787</v>
      </c>
      <c r="AM182" s="7">
        <f t="shared" si="42"/>
        <v>-27728.602276107562</v>
      </c>
      <c r="AN182" s="7">
        <v>-117361.60600932449</v>
      </c>
      <c r="AO182" s="55"/>
      <c r="AP182" s="55"/>
      <c r="AR182" s="7"/>
      <c r="AS182" s="7"/>
    </row>
    <row r="183" spans="1:45" x14ac:dyDescent="0.2">
      <c r="A183" s="1">
        <v>143</v>
      </c>
      <c r="B183" s="53"/>
      <c r="C183" s="53"/>
      <c r="D183" s="53"/>
      <c r="E183" s="53" t="s">
        <v>167</v>
      </c>
      <c r="F183" s="58">
        <v>-25107000</v>
      </c>
      <c r="G183" s="63" t="s">
        <v>29</v>
      </c>
      <c r="H183" s="7">
        <v>-2218455.7069337964</v>
      </c>
      <c r="I183" s="7">
        <v>-1990689.1827821259</v>
      </c>
      <c r="J183" s="7">
        <v>-5680668.3737963485</v>
      </c>
      <c r="K183" s="7">
        <v>-2497886.0617127744</v>
      </c>
      <c r="L183" s="7">
        <v>-2313340.626457544</v>
      </c>
      <c r="M183" s="7">
        <v>-2011310.7789972839</v>
      </c>
      <c r="N183" s="7">
        <v>-909136.86186979839</v>
      </c>
      <c r="O183" s="7">
        <v>-371194.61949553236</v>
      </c>
      <c r="P183" s="7">
        <v>-235070.11694973608</v>
      </c>
      <c r="Q183" s="7">
        <v>-992011.04718859575</v>
      </c>
      <c r="R183" s="7">
        <v>-19219763.376183536</v>
      </c>
      <c r="S183" s="7">
        <v>-20448.194530596957</v>
      </c>
      <c r="T183" s="7">
        <v>-54626.799141419862</v>
      </c>
      <c r="U183" s="7">
        <v>-79751.496041534265</v>
      </c>
      <c r="V183" s="7">
        <v>-154826.48971355107</v>
      </c>
      <c r="W183" s="7">
        <v>-427016.41639627342</v>
      </c>
      <c r="X183" s="7">
        <v>-931459.28654705477</v>
      </c>
      <c r="Y183" s="7">
        <v>-673710.79604121647</v>
      </c>
      <c r="Z183" s="7">
        <v>-761237.61113161535</v>
      </c>
      <c r="AA183" s="7">
        <v>-2415518.6510828421</v>
      </c>
      <c r="AB183" s="7">
        <v>-5208942.7611990022</v>
      </c>
      <c r="AC183" s="7">
        <v>-85665.302238404372</v>
      </c>
      <c r="AD183" s="7">
        <v>-62401.115935100934</v>
      </c>
      <c r="AE183" s="7">
        <v>-123066.73150309303</v>
      </c>
      <c r="AF183" s="7">
        <v>-37380.435835994824</v>
      </c>
      <c r="AG183" s="7">
        <v>-91276.044036150342</v>
      </c>
      <c r="AH183" s="7">
        <f t="shared" si="41"/>
        <v>-399789.62954874354</v>
      </c>
      <c r="AI183" s="7">
        <v>-35180.025801301847</v>
      </c>
      <c r="AJ183" s="7">
        <v>-49893.100334496252</v>
      </c>
      <c r="AK183" s="7">
        <v>-37427.369664425183</v>
      </c>
      <c r="AL183" s="7">
        <v>-1177.2475549432852</v>
      </c>
      <c r="AM183" s="7">
        <f t="shared" si="42"/>
        <v>-123677.74335516657</v>
      </c>
      <c r="AN183" s="7">
        <v>-523467.37290391012</v>
      </c>
      <c r="AO183" s="55"/>
      <c r="AP183" s="55"/>
      <c r="AR183" s="7"/>
      <c r="AS183" s="7"/>
    </row>
    <row r="184" spans="1:45" x14ac:dyDescent="0.2">
      <c r="A184" s="1">
        <v>144</v>
      </c>
      <c r="B184" s="53"/>
      <c r="C184" s="53"/>
      <c r="D184" s="53"/>
      <c r="E184" s="53" t="s">
        <v>168</v>
      </c>
      <c r="F184" s="58">
        <v>32073000</v>
      </c>
      <c r="G184" s="63" t="s">
        <v>29</v>
      </c>
      <c r="H184" s="7">
        <v>2833971.7962515494</v>
      </c>
      <c r="I184" s="7">
        <v>2543010.8798092613</v>
      </c>
      <c r="J184" s="7">
        <v>7256784.0344433933</v>
      </c>
      <c r="K184" s="7">
        <v>3190930.802458032</v>
      </c>
      <c r="L184" s="7">
        <v>2955182.7742212452</v>
      </c>
      <c r="M184" s="7">
        <v>2569353.9895160669</v>
      </c>
      <c r="N184" s="7">
        <v>1161379.1600250944</v>
      </c>
      <c r="O184" s="7">
        <v>474183.49588083837</v>
      </c>
      <c r="P184" s="7">
        <v>300290.90934515814</v>
      </c>
      <c r="Q184" s="7">
        <v>1267246.9955183747</v>
      </c>
      <c r="R184" s="7">
        <v>24552334.837469015</v>
      </c>
      <c r="S184" s="7">
        <v>26121.597290788872</v>
      </c>
      <c r="T184" s="7">
        <v>69783.141309704835</v>
      </c>
      <c r="U184" s="7">
        <v>101878.74825905639</v>
      </c>
      <c r="V184" s="7">
        <v>197783.48685955009</v>
      </c>
      <c r="W184" s="7">
        <v>545493.19006960921</v>
      </c>
      <c r="X184" s="7">
        <v>1189894.9973084673</v>
      </c>
      <c r="Y184" s="7">
        <v>860633.54289361276</v>
      </c>
      <c r="Z184" s="7">
        <v>972444.89193548809</v>
      </c>
      <c r="AA184" s="7">
        <v>3085710.3475596448</v>
      </c>
      <c r="AB184" s="7">
        <v>6654176.9697668217</v>
      </c>
      <c r="AC184" s="7">
        <v>109433.35478919598</v>
      </c>
      <c r="AD184" s="7">
        <v>79714.461759130616</v>
      </c>
      <c r="AE184" s="7">
        <v>157211.90422984437</v>
      </c>
      <c r="AF184" s="7">
        <v>47751.731332610907</v>
      </c>
      <c r="AG184" s="7">
        <v>116600.81094401759</v>
      </c>
      <c r="AH184" s="7">
        <f t="shared" si="41"/>
        <v>510712.26305479946</v>
      </c>
      <c r="AI184" s="7">
        <v>44940.81202553687</v>
      </c>
      <c r="AJ184" s="7">
        <v>63736.065918998611</v>
      </c>
      <c r="AK184" s="7">
        <v>47811.687069228057</v>
      </c>
      <c r="AL184" s="7">
        <v>1503.8778360495473</v>
      </c>
      <c r="AM184" s="7">
        <f t="shared" si="42"/>
        <v>157992.44284981309</v>
      </c>
      <c r="AN184" s="7">
        <v>668704.70590461255</v>
      </c>
      <c r="AO184" s="55"/>
      <c r="AP184" s="55"/>
      <c r="AR184" s="7"/>
      <c r="AS184" s="7"/>
    </row>
    <row r="185" spans="1:45" x14ac:dyDescent="0.2">
      <c r="A185" s="1"/>
      <c r="B185" s="53"/>
      <c r="C185" s="53"/>
      <c r="D185" s="53"/>
      <c r="E185" s="53"/>
      <c r="F185" s="58"/>
      <c r="G185" s="63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55"/>
      <c r="AP185" s="55"/>
      <c r="AR185" s="7"/>
      <c r="AS185" s="7"/>
    </row>
    <row r="186" spans="1:45" s="66" customFormat="1" x14ac:dyDescent="0.2">
      <c r="A186" s="2">
        <v>146</v>
      </c>
      <c r="B186" s="57"/>
      <c r="C186" s="57" t="s">
        <v>169</v>
      </c>
      <c r="D186" s="57"/>
      <c r="E186" s="57"/>
      <c r="F186" s="64">
        <v>1550056000</v>
      </c>
      <c r="H186" s="35">
        <v>118141096.76033188</v>
      </c>
      <c r="I186" s="35">
        <v>111588579.86136156</v>
      </c>
      <c r="J186" s="35">
        <v>374470037.08958888</v>
      </c>
      <c r="K186" s="35">
        <v>196855796.54973161</v>
      </c>
      <c r="L186" s="35">
        <v>198026850.86274204</v>
      </c>
      <c r="M186" s="35">
        <v>147495237.48615593</v>
      </c>
      <c r="N186" s="35">
        <v>59067200.220491543</v>
      </c>
      <c r="O186" s="35">
        <v>20162830.945831712</v>
      </c>
      <c r="P186" s="35">
        <v>11334060.280339008</v>
      </c>
      <c r="Q186" s="35">
        <v>59762765.686578423</v>
      </c>
      <c r="R186" s="35">
        <v>1296904455.7431526</v>
      </c>
      <c r="S186" s="35">
        <v>2447265.3190784119</v>
      </c>
      <c r="T186" s="35">
        <v>3934623.2094132351</v>
      </c>
      <c r="U186" s="35">
        <v>4985975.8521033982</v>
      </c>
      <c r="V186" s="35">
        <v>11367864.380595045</v>
      </c>
      <c r="W186" s="35">
        <v>18896844.628240116</v>
      </c>
      <c r="X186" s="35">
        <v>39742239.682082802</v>
      </c>
      <c r="Y186" s="35">
        <v>33576244.314417996</v>
      </c>
      <c r="Z186" s="35">
        <v>30787196.313908741</v>
      </c>
      <c r="AA186" s="35">
        <v>94153641.699641868</v>
      </c>
      <c r="AB186" s="35">
        <v>217156166.63829151</v>
      </c>
      <c r="AC186" s="35">
        <v>5357106.0956572536</v>
      </c>
      <c r="AD186" s="35">
        <v>2903214.6242491803</v>
      </c>
      <c r="AE186" s="35">
        <v>5159300.6219679015</v>
      </c>
      <c r="AF186" s="35">
        <v>1462315.8645337592</v>
      </c>
      <c r="AG186" s="35">
        <v>3570872.0161453504</v>
      </c>
      <c r="AH186" s="46">
        <f t="shared" ref="AH186" si="43">SUM(AC186:AG186)</f>
        <v>18452809.222553447</v>
      </c>
      <c r="AI186" s="35">
        <v>2422504.4588215393</v>
      </c>
      <c r="AJ186" s="35">
        <v>2190211.5553072849</v>
      </c>
      <c r="AK186" s="35">
        <v>1515855.7816243435</v>
      </c>
      <c r="AL186" s="35">
        <v>46132.219652664848</v>
      </c>
      <c r="AM186" s="46">
        <f>SUM(AI186:AL186)</f>
        <v>6174704.0154058328</v>
      </c>
      <c r="AN186" s="35">
        <v>24627513.237960897</v>
      </c>
      <c r="AO186" s="60"/>
      <c r="AP186" s="60"/>
      <c r="AR186" s="35"/>
      <c r="AS186" s="35"/>
    </row>
    <row r="187" spans="1:45" x14ac:dyDescent="0.2">
      <c r="A187" s="1"/>
      <c r="B187" s="53"/>
      <c r="C187" s="57"/>
      <c r="D187" s="53"/>
      <c r="E187" s="53"/>
      <c r="F187" s="58"/>
      <c r="G187" s="63"/>
      <c r="AO187" s="55"/>
      <c r="AP187" s="55"/>
    </row>
    <row r="188" spans="1:45" x14ac:dyDescent="0.2">
      <c r="A188" s="1">
        <v>147</v>
      </c>
      <c r="B188" s="53"/>
      <c r="C188" s="57" t="s">
        <v>170</v>
      </c>
      <c r="D188" s="53"/>
      <c r="E188" s="53"/>
      <c r="F188" s="58"/>
      <c r="G188" s="63"/>
      <c r="AO188" s="55"/>
      <c r="AP188" s="55"/>
    </row>
    <row r="189" spans="1:45" x14ac:dyDescent="0.2">
      <c r="A189" s="1">
        <v>148</v>
      </c>
      <c r="B189" s="53"/>
      <c r="C189" s="53"/>
      <c r="D189" s="53" t="s">
        <v>171</v>
      </c>
      <c r="E189" s="53"/>
      <c r="F189" s="58"/>
      <c r="G189" s="63"/>
      <c r="AO189" s="55"/>
      <c r="AP189" s="55"/>
    </row>
    <row r="190" spans="1:45" x14ac:dyDescent="0.2">
      <c r="A190" s="1">
        <v>149</v>
      </c>
      <c r="B190" s="53"/>
      <c r="C190" s="53"/>
      <c r="D190" s="53"/>
      <c r="E190" s="53" t="s">
        <v>172</v>
      </c>
      <c r="F190" s="58">
        <v>4531000</v>
      </c>
      <c r="G190" s="63" t="s">
        <v>37</v>
      </c>
      <c r="H190" s="7">
        <v>399311.32212156017</v>
      </c>
      <c r="I190" s="7">
        <v>371108.03526200837</v>
      </c>
      <c r="J190" s="7">
        <v>1115590.6124201664</v>
      </c>
      <c r="K190" s="7">
        <v>582153.42616147141</v>
      </c>
      <c r="L190" s="7">
        <v>538577.33426554198</v>
      </c>
      <c r="M190" s="7">
        <v>346680.79647427541</v>
      </c>
      <c r="N190" s="7">
        <v>136542.67757254414</v>
      </c>
      <c r="O190" s="7">
        <v>47912.992786732349</v>
      </c>
      <c r="P190" s="7">
        <v>35111.214448792583</v>
      </c>
      <c r="Q190" s="7">
        <v>369734.86206967552</v>
      </c>
      <c r="R190" s="7">
        <v>3942723.2735827686</v>
      </c>
      <c r="S190" s="7">
        <v>14836.647034795687</v>
      </c>
      <c r="T190" s="7">
        <v>37677.746248852607</v>
      </c>
      <c r="U190" s="7">
        <v>52966.908781748607</v>
      </c>
      <c r="V190" s="7">
        <v>105481.3020653969</v>
      </c>
      <c r="W190" s="7">
        <v>40650.183467198432</v>
      </c>
      <c r="X190" s="7">
        <v>87594.05762228099</v>
      </c>
      <c r="Y190" s="7">
        <v>58314.402067813935</v>
      </c>
      <c r="Z190" s="7">
        <v>69603.854873385222</v>
      </c>
      <c r="AA190" s="7">
        <v>152466.09535420535</v>
      </c>
      <c r="AB190" s="7">
        <v>408628.59338488395</v>
      </c>
      <c r="AC190" s="7">
        <v>14935.996688118936</v>
      </c>
      <c r="AD190" s="7">
        <v>8752.45611014315</v>
      </c>
      <c r="AE190" s="7">
        <v>15947.117519405998</v>
      </c>
      <c r="AF190" s="7">
        <v>4597.6526660466443</v>
      </c>
      <c r="AG190" s="7">
        <v>10857.432593246944</v>
      </c>
      <c r="AH190" s="7">
        <f t="shared" ref="AH190:AH192" si="44">SUM(AC190:AG190)</f>
        <v>55090.655576961675</v>
      </c>
      <c r="AI190" s="7">
        <v>6630.5406956741244</v>
      </c>
      <c r="AJ190" s="7">
        <v>7340.9558227787693</v>
      </c>
      <c r="AK190" s="7">
        <v>4917.8978272915028</v>
      </c>
      <c r="AL190" s="7">
        <v>186.78104424421085</v>
      </c>
      <c r="AM190" s="7">
        <f t="shared" ref="AM190:AM192" si="45">SUM(AI190:AL190)</f>
        <v>19076.175389988606</v>
      </c>
      <c r="AN190" s="7">
        <v>74166.830966950278</v>
      </c>
      <c r="AO190" s="55"/>
      <c r="AP190" s="55"/>
      <c r="AR190" s="7"/>
      <c r="AS190" s="7"/>
    </row>
    <row r="191" spans="1:45" x14ac:dyDescent="0.2">
      <c r="A191" s="1">
        <v>150</v>
      </c>
      <c r="B191" s="53"/>
      <c r="C191" s="53"/>
      <c r="D191" s="53"/>
      <c r="E191" s="53" t="s">
        <v>173</v>
      </c>
      <c r="F191" s="58">
        <v>-560000</v>
      </c>
      <c r="G191" s="63" t="s">
        <v>37</v>
      </c>
      <c r="H191" s="7">
        <v>-49352.094546032597</v>
      </c>
      <c r="I191" s="7">
        <v>-45866.364984931519</v>
      </c>
      <c r="J191" s="7">
        <v>-137879.21936775395</v>
      </c>
      <c r="K191" s="7">
        <v>-71950.103432007061</v>
      </c>
      <c r="L191" s="7">
        <v>-66564.40238108662</v>
      </c>
      <c r="M191" s="7">
        <v>-42847.328630676282</v>
      </c>
      <c r="N191" s="7">
        <v>-16875.722675044079</v>
      </c>
      <c r="O191" s="7">
        <v>-5921.7117547053886</v>
      </c>
      <c r="P191" s="7">
        <v>-4339.5012340154153</v>
      </c>
      <c r="Q191" s="7">
        <v>-45696.650355113292</v>
      </c>
      <c r="R191" s="7">
        <v>-487293.09936136613</v>
      </c>
      <c r="S191" s="7">
        <v>-1833.7061000850995</v>
      </c>
      <c r="T191" s="7">
        <v>-4656.7066650535116</v>
      </c>
      <c r="U191" s="7">
        <v>-6546.3405247802293</v>
      </c>
      <c r="V191" s="7">
        <v>-13036.753289918841</v>
      </c>
      <c r="W191" s="7">
        <v>-5024.0791749351401</v>
      </c>
      <c r="X191" s="7">
        <v>-10826.014625574344</v>
      </c>
      <c r="Y191" s="7">
        <v>-7207.2534005684847</v>
      </c>
      <c r="Z191" s="7">
        <v>-8602.5510326849981</v>
      </c>
      <c r="AA191" s="7">
        <v>-18843.746060109246</v>
      </c>
      <c r="AB191" s="7">
        <v>-50503.64429387221</v>
      </c>
      <c r="AC191" s="7">
        <v>-1845.9850243536976</v>
      </c>
      <c r="AD191" s="7">
        <v>-1081.7425340278446</v>
      </c>
      <c r="AE191" s="7">
        <v>-1970.9525073642374</v>
      </c>
      <c r="AF191" s="7">
        <v>-568.23780467581571</v>
      </c>
      <c r="AG191" s="7">
        <v>-1341.9029468590352</v>
      </c>
      <c r="AH191" s="7">
        <f t="shared" si="44"/>
        <v>-6808.8208172806308</v>
      </c>
      <c r="AI191" s="7">
        <v>-819.48858741503193</v>
      </c>
      <c r="AJ191" s="7">
        <v>-907.29094256369694</v>
      </c>
      <c r="AK191" s="7">
        <v>-607.81787315895861</v>
      </c>
      <c r="AL191" s="7">
        <v>-23.084834424356231</v>
      </c>
      <c r="AM191" s="7">
        <f t="shared" si="45"/>
        <v>-2357.6822375620441</v>
      </c>
      <c r="AN191" s="7">
        <v>-9166.5030548426748</v>
      </c>
      <c r="AO191" s="55"/>
      <c r="AP191" s="55"/>
      <c r="AR191" s="7"/>
      <c r="AS191" s="7"/>
    </row>
    <row r="192" spans="1:45" x14ac:dyDescent="0.2">
      <c r="A192" s="1">
        <v>151</v>
      </c>
      <c r="B192" s="53"/>
      <c r="C192" s="53"/>
      <c r="D192" s="53"/>
      <c r="E192" s="53" t="s">
        <v>174</v>
      </c>
      <c r="F192" s="58">
        <v>11952000</v>
      </c>
      <c r="G192" s="63" t="s">
        <v>37</v>
      </c>
      <c r="H192" s="7">
        <v>1053314.7035967528</v>
      </c>
      <c r="I192" s="7">
        <v>978919.27553553833</v>
      </c>
      <c r="J192" s="7">
        <v>2942736.4819346345</v>
      </c>
      <c r="K192" s="7">
        <v>1535620.7789631221</v>
      </c>
      <c r="L192" s="7">
        <v>1420674.5308191916</v>
      </c>
      <c r="M192" s="7">
        <v>914484.41391757666</v>
      </c>
      <c r="N192" s="7">
        <v>360176.13823594077</v>
      </c>
      <c r="O192" s="7">
        <v>126386.248021855</v>
      </c>
      <c r="P192" s="7">
        <v>92617.354908843292</v>
      </c>
      <c r="Q192" s="7">
        <v>975297.08043627487</v>
      </c>
      <c r="R192" s="7">
        <v>10400227.006369729</v>
      </c>
      <c r="S192" s="7">
        <v>39136.527336101979</v>
      </c>
      <c r="T192" s="7">
        <v>99387.425108427808</v>
      </c>
      <c r="U192" s="7">
        <v>139717.61062888091</v>
      </c>
      <c r="V192" s="7">
        <v>278241.56307341071</v>
      </c>
      <c r="W192" s="7">
        <v>107228.20410504428</v>
      </c>
      <c r="X192" s="7">
        <v>231058.08358011529</v>
      </c>
      <c r="Y192" s="7">
        <v>153823.37972070451</v>
      </c>
      <c r="Z192" s="7">
        <v>183603.01775473412</v>
      </c>
      <c r="AA192" s="7">
        <v>402179.38019718876</v>
      </c>
      <c r="AB192" s="7">
        <v>1077892.0653577871</v>
      </c>
      <c r="AC192" s="7">
        <v>39398.594662634634</v>
      </c>
      <c r="AD192" s="7">
        <v>23087.476369108572</v>
      </c>
      <c r="AE192" s="7">
        <v>42065.75780003101</v>
      </c>
      <c r="AF192" s="7">
        <v>12127.818288366694</v>
      </c>
      <c r="AG192" s="7">
        <v>28640.042894391408</v>
      </c>
      <c r="AH192" s="7">
        <f t="shared" si="44"/>
        <v>145319.6900145323</v>
      </c>
      <c r="AI192" s="7">
        <v>17490.227851400825</v>
      </c>
      <c r="AJ192" s="7">
        <v>19364.180974145191</v>
      </c>
      <c r="AK192" s="7">
        <v>12972.570035706918</v>
      </c>
      <c r="AL192" s="7">
        <v>492.69632328554582</v>
      </c>
      <c r="AM192" s="7">
        <f t="shared" si="45"/>
        <v>50319.675184538486</v>
      </c>
      <c r="AN192" s="7">
        <v>195639.36519907077</v>
      </c>
      <c r="AO192" s="55"/>
      <c r="AP192" s="55"/>
      <c r="AR192" s="7"/>
      <c r="AS192" s="7"/>
    </row>
    <row r="193" spans="1:46" x14ac:dyDescent="0.2">
      <c r="A193" s="1">
        <v>152</v>
      </c>
      <c r="B193" s="53"/>
      <c r="C193" s="53"/>
      <c r="D193" s="53" t="s">
        <v>319</v>
      </c>
      <c r="E193" s="53"/>
      <c r="F193" s="58"/>
      <c r="G193" s="63"/>
      <c r="AO193" s="55"/>
      <c r="AP193" s="55"/>
    </row>
    <row r="194" spans="1:46" x14ac:dyDescent="0.2">
      <c r="A194" s="1">
        <v>153</v>
      </c>
      <c r="B194" s="53"/>
      <c r="C194" s="53"/>
      <c r="D194" s="53"/>
      <c r="E194" s="53" t="s">
        <v>318</v>
      </c>
      <c r="F194" s="58">
        <v>9847000</v>
      </c>
      <c r="G194" s="63" t="s">
        <v>198</v>
      </c>
      <c r="H194" s="7">
        <v>-991720.0752395544</v>
      </c>
      <c r="I194" s="7">
        <v>-527933.02462781908</v>
      </c>
      <c r="J194" s="7">
        <v>-717424.78605268092</v>
      </c>
      <c r="K194" s="7">
        <v>690771.38325777603</v>
      </c>
      <c r="L194" s="7">
        <v>2214716.9449541857</v>
      </c>
      <c r="M194" s="7">
        <v>2538329.8924564729</v>
      </c>
      <c r="N194" s="7">
        <v>1633293.4581203896</v>
      </c>
      <c r="O194" s="7">
        <v>611889.67611738213</v>
      </c>
      <c r="P194" s="7">
        <v>215920.15042086304</v>
      </c>
      <c r="Q194" s="7">
        <v>1595423.9083867921</v>
      </c>
      <c r="R194" s="7">
        <v>7263267.527793807</v>
      </c>
      <c r="S194" s="7">
        <v>29296.71596170561</v>
      </c>
      <c r="T194" s="7">
        <v>87071.286945790067</v>
      </c>
      <c r="U194" s="7">
        <v>137660.91741332316</v>
      </c>
      <c r="V194" s="7">
        <v>254028.92032081884</v>
      </c>
      <c r="W194" s="7">
        <v>299960.01041217381</v>
      </c>
      <c r="X194" s="7">
        <v>586154.65628907376</v>
      </c>
      <c r="Y194" s="7">
        <v>317727.50327232305</v>
      </c>
      <c r="Z194" s="7">
        <v>340113.95461833861</v>
      </c>
      <c r="AA194" s="7">
        <v>239380.52884673391</v>
      </c>
      <c r="AB194" s="7">
        <v>1783336.6534386433</v>
      </c>
      <c r="AC194" s="7">
        <v>83527.960918750192</v>
      </c>
      <c r="AD194" s="7">
        <v>65614.314302079307</v>
      </c>
      <c r="AE194" s="7">
        <v>149354.5627235132</v>
      </c>
      <c r="AF194" s="7">
        <v>11639.056376639728</v>
      </c>
      <c r="AG194" s="109">
        <v>97443.641145602815</v>
      </c>
      <c r="AH194" s="7">
        <f t="shared" ref="AH194" si="46">SUM(AC194:AG194)</f>
        <v>407579.53546658525</v>
      </c>
      <c r="AI194" s="7">
        <v>43805.964886807829</v>
      </c>
      <c r="AJ194" s="7">
        <v>64816.786468669983</v>
      </c>
      <c r="AK194" s="7">
        <v>31040.403721230367</v>
      </c>
      <c r="AL194" s="7">
        <v>-875.79209656383262</v>
      </c>
      <c r="AM194" s="7">
        <f>SUM(AI194:AL194)</f>
        <v>138787.36298014436</v>
      </c>
      <c r="AN194" s="7">
        <v>546366.89844672964</v>
      </c>
      <c r="AO194" s="55"/>
      <c r="AP194" s="55"/>
      <c r="AR194" s="7"/>
      <c r="AS194" s="7"/>
      <c r="AT194" s="109"/>
    </row>
    <row r="195" spans="1:46" x14ac:dyDescent="0.2">
      <c r="A195" s="1"/>
      <c r="B195" s="53"/>
      <c r="C195" s="53"/>
      <c r="D195" s="53"/>
      <c r="E195" s="53"/>
      <c r="F195" s="58"/>
      <c r="G195" s="63"/>
      <c r="AG195" s="63"/>
      <c r="AO195" s="55"/>
      <c r="AP195" s="55"/>
    </row>
    <row r="196" spans="1:46" s="66" customFormat="1" x14ac:dyDescent="0.2">
      <c r="A196" s="2">
        <v>155</v>
      </c>
      <c r="B196" s="57"/>
      <c r="C196" s="57" t="s">
        <v>175</v>
      </c>
      <c r="D196" s="57"/>
      <c r="E196" s="57"/>
      <c r="F196" s="64">
        <v>25770000</v>
      </c>
      <c r="H196" s="35">
        <v>411553.85593272594</v>
      </c>
      <c r="I196" s="35">
        <v>776227.92118479603</v>
      </c>
      <c r="J196" s="35">
        <v>3203023.0889343661</v>
      </c>
      <c r="K196" s="35">
        <v>2736595.4849503627</v>
      </c>
      <c r="L196" s="35">
        <v>4107404.4076578328</v>
      </c>
      <c r="M196" s="35">
        <v>3756647.7742176484</v>
      </c>
      <c r="N196" s="35">
        <v>2113136.5512538305</v>
      </c>
      <c r="O196" s="35">
        <v>780267.20517126413</v>
      </c>
      <c r="P196" s="35">
        <v>339309.21854448353</v>
      </c>
      <c r="Q196" s="35">
        <v>2894759.2005376294</v>
      </c>
      <c r="R196" s="35">
        <v>21118924.708384939</v>
      </c>
      <c r="S196" s="35">
        <v>81436.184232518179</v>
      </c>
      <c r="T196" s="35">
        <v>219479.75163801695</v>
      </c>
      <c r="U196" s="35">
        <v>323799.09629917244</v>
      </c>
      <c r="V196" s="35">
        <v>624715.03216970759</v>
      </c>
      <c r="W196" s="35">
        <v>442814.3188094814</v>
      </c>
      <c r="X196" s="35">
        <v>893980.78286589566</v>
      </c>
      <c r="Y196" s="35">
        <v>522658.03166027303</v>
      </c>
      <c r="Z196" s="35">
        <v>584718.27621377294</v>
      </c>
      <c r="AA196" s="35">
        <v>775182.25833801879</v>
      </c>
      <c r="AB196" s="35">
        <v>3219353.6678874418</v>
      </c>
      <c r="AC196" s="35">
        <v>136016.56724515007</v>
      </c>
      <c r="AD196" s="35">
        <v>96372.504247303179</v>
      </c>
      <c r="AE196" s="35">
        <v>205396.48553558596</v>
      </c>
      <c r="AF196" s="35">
        <v>27796.289526377252</v>
      </c>
      <c r="AG196" s="35">
        <v>135599.21368638214</v>
      </c>
      <c r="AH196" s="46">
        <f t="shared" ref="AH196" si="47">SUM(AC196:AG196)</f>
        <v>601181.06024079863</v>
      </c>
      <c r="AI196" s="35">
        <v>67107.244846467744</v>
      </c>
      <c r="AJ196" s="35">
        <v>90614.632323030237</v>
      </c>
      <c r="AK196" s="35">
        <v>48323.053711069828</v>
      </c>
      <c r="AL196" s="35">
        <v>-219.39956345843223</v>
      </c>
      <c r="AM196" s="46">
        <f>SUM(AI196:AL196)</f>
        <v>205825.53131710939</v>
      </c>
      <c r="AN196" s="35">
        <v>807006.59155790799</v>
      </c>
      <c r="AO196" s="60"/>
      <c r="AP196" s="60"/>
      <c r="AR196" s="35"/>
      <c r="AS196" s="35"/>
      <c r="AT196" s="35"/>
    </row>
    <row r="197" spans="1:46" x14ac:dyDescent="0.2">
      <c r="A197" s="1"/>
      <c r="B197" s="53"/>
      <c r="C197" s="53"/>
      <c r="D197" s="53"/>
      <c r="E197" s="53"/>
      <c r="F197" s="58"/>
      <c r="G197" s="63"/>
      <c r="AG197" s="63"/>
      <c r="AO197" s="55"/>
      <c r="AP197" s="55"/>
    </row>
    <row r="198" spans="1:46" x14ac:dyDescent="0.2">
      <c r="A198" s="1">
        <v>156</v>
      </c>
      <c r="B198" s="53"/>
      <c r="C198" s="53"/>
      <c r="D198" s="53" t="s">
        <v>176</v>
      </c>
      <c r="E198" s="53"/>
      <c r="F198" s="58">
        <v>-1087000</v>
      </c>
      <c r="G198" s="63" t="s">
        <v>36</v>
      </c>
      <c r="H198" s="7">
        <v>-75822.012228766587</v>
      </c>
      <c r="I198" s="7">
        <v>-71874.237582613147</v>
      </c>
      <c r="J198" s="7">
        <v>-241322.2535051204</v>
      </c>
      <c r="K198" s="7">
        <v>-130744.00373729819</v>
      </c>
      <c r="L198" s="7">
        <v>-140799.53623224085</v>
      </c>
      <c r="M198" s="7">
        <v>-122698.16900496141</v>
      </c>
      <c r="N198" s="7">
        <v>-53793.430860411747</v>
      </c>
      <c r="O198" s="7">
        <v>-18051.141704699967</v>
      </c>
      <c r="P198" s="7">
        <v>-11470.440282622987</v>
      </c>
      <c r="Q198" s="7">
        <v>-45510.611681461931</v>
      </c>
      <c r="R198" s="7">
        <v>-912085.83682019706</v>
      </c>
      <c r="S198" s="7">
        <v>-1665.3908026445638</v>
      </c>
      <c r="T198" s="7">
        <v>-2788.746290244082</v>
      </c>
      <c r="U198" s="7">
        <v>-3647.6632197940107</v>
      </c>
      <c r="V198" s="7">
        <v>-8101.800312682657</v>
      </c>
      <c r="W198" s="7">
        <v>-12362.737936008116</v>
      </c>
      <c r="X198" s="7">
        <v>-27868.141397894389</v>
      </c>
      <c r="Y198" s="7">
        <v>-22010.970729769306</v>
      </c>
      <c r="Z198" s="7">
        <v>-20615.083463236893</v>
      </c>
      <c r="AA198" s="7">
        <v>-60358.756547994475</v>
      </c>
      <c r="AB198" s="7">
        <v>-143215.69007490319</v>
      </c>
      <c r="AC198" s="7">
        <v>-6454.1822356518378</v>
      </c>
      <c r="AD198" s="7">
        <v>-2260.4659913232877</v>
      </c>
      <c r="AE198" s="7">
        <v>-5209.1841695646381</v>
      </c>
      <c r="AF198" s="7">
        <v>-2885.8677229228092</v>
      </c>
      <c r="AG198" s="109">
        <v>-2529.6152077390648</v>
      </c>
      <c r="AH198" s="7">
        <f t="shared" ref="AH198" si="48">SUM(AC198:AG198)</f>
        <v>-19339.315327201639</v>
      </c>
      <c r="AI198" s="7">
        <v>-1615.9406743057093</v>
      </c>
      <c r="AJ198" s="7">
        <v>-1463.2402206308782</v>
      </c>
      <c r="AK198" s="7">
        <v>-970.10219961548876</v>
      </c>
      <c r="AL198" s="7">
        <v>-208.07437046371922</v>
      </c>
      <c r="AM198" s="7">
        <f>SUM(AI198:AL198)</f>
        <v>-4257.3574650157952</v>
      </c>
      <c r="AN198" s="7">
        <v>-23596.672792217436</v>
      </c>
      <c r="AO198" s="55"/>
      <c r="AP198" s="55"/>
      <c r="AR198" s="7"/>
      <c r="AS198" s="7"/>
      <c r="AT198" s="109"/>
    </row>
    <row r="199" spans="1:46" x14ac:dyDescent="0.2">
      <c r="A199" s="1"/>
      <c r="B199" s="53"/>
      <c r="C199" s="53"/>
      <c r="D199" s="53"/>
      <c r="E199" s="53"/>
      <c r="F199" s="58"/>
      <c r="G199" s="63"/>
      <c r="AG199" s="63"/>
      <c r="AO199" s="55"/>
      <c r="AP199" s="55"/>
    </row>
    <row r="200" spans="1:46" s="66" customFormat="1" x14ac:dyDescent="0.2">
      <c r="A200" s="2">
        <v>157</v>
      </c>
      <c r="B200" s="57" t="s">
        <v>177</v>
      </c>
      <c r="C200" s="57"/>
      <c r="D200" s="57"/>
      <c r="E200" s="57"/>
      <c r="F200" s="64">
        <v>1782821000</v>
      </c>
      <c r="H200" s="35">
        <v>124150670.49487475</v>
      </c>
      <c r="I200" s="35">
        <v>117698546.51640111</v>
      </c>
      <c r="J200" s="35">
        <v>395222844.99492359</v>
      </c>
      <c r="K200" s="35">
        <v>214176345.33226272</v>
      </c>
      <c r="L200" s="35">
        <v>230756724.65274635</v>
      </c>
      <c r="M200" s="35">
        <v>201200223.45859605</v>
      </c>
      <c r="N200" s="35">
        <v>88242731.91348286</v>
      </c>
      <c r="O200" s="35">
        <v>29633667.516440801</v>
      </c>
      <c r="P200" s="35">
        <v>18840022.805337161</v>
      </c>
      <c r="Q200" s="35">
        <v>74793749.100047469</v>
      </c>
      <c r="R200" s="35">
        <v>1494715526.7851129</v>
      </c>
      <c r="S200" s="35">
        <v>2735586.6375569822</v>
      </c>
      <c r="T200" s="35">
        <v>4600274.9804523215</v>
      </c>
      <c r="U200" s="35">
        <v>6025946.2299887892</v>
      </c>
      <c r="V200" s="35">
        <v>13361807.847998092</v>
      </c>
      <c r="W200" s="35">
        <v>20369861.661305152</v>
      </c>
      <c r="X200" s="35">
        <v>45948471.193882704</v>
      </c>
      <c r="Y200" s="35">
        <v>36252554.060098544</v>
      </c>
      <c r="Z200" s="35">
        <v>34051224.869537368</v>
      </c>
      <c r="AA200" s="35">
        <v>99121394.630927712</v>
      </c>
      <c r="AB200" s="35">
        <v>235743506.41575146</v>
      </c>
      <c r="AC200" s="35">
        <v>10625433.32426095</v>
      </c>
      <c r="AD200" s="35">
        <v>3744652.8936510417</v>
      </c>
      <c r="AE200" s="35">
        <v>8615915.220180247</v>
      </c>
      <c r="AF200" s="35">
        <v>4751447.5859581409</v>
      </c>
      <c r="AG200" s="35">
        <v>4206176.0945455013</v>
      </c>
      <c r="AH200" s="46">
        <f t="shared" ref="AH200" si="49">SUM(AC200:AG200)</f>
        <v>31943625.118595883</v>
      </c>
      <c r="AI200" s="35">
        <v>2669714.3538784487</v>
      </c>
      <c r="AJ200" s="35">
        <v>2430558.3078321372</v>
      </c>
      <c r="AK200" s="35">
        <v>1614664.4122683939</v>
      </c>
      <c r="AL200" s="35">
        <v>341596.75856277172</v>
      </c>
      <c r="AM200" s="46">
        <f>SUM(AI200:AL200)</f>
        <v>7056533.8325417517</v>
      </c>
      <c r="AN200" s="35">
        <v>39000158.95113764</v>
      </c>
      <c r="AO200" s="60"/>
      <c r="AP200" s="60"/>
      <c r="AR200" s="35"/>
      <c r="AS200" s="35"/>
      <c r="AT200" s="35"/>
    </row>
    <row r="201" spans="1:46" x14ac:dyDescent="0.2">
      <c r="A201" s="2"/>
      <c r="B201" s="53"/>
      <c r="C201" s="53"/>
      <c r="D201" s="53"/>
      <c r="E201" s="53"/>
      <c r="F201" s="58"/>
      <c r="G201" s="63"/>
      <c r="AO201" s="55"/>
      <c r="AP201" s="55"/>
    </row>
    <row r="202" spans="1:46" x14ac:dyDescent="0.2">
      <c r="A202" s="1"/>
      <c r="B202" s="53"/>
      <c r="C202" s="53"/>
      <c r="D202" s="53"/>
      <c r="E202" s="53"/>
      <c r="F202" s="58"/>
      <c r="G202" s="63"/>
      <c r="AO202" s="55"/>
      <c r="AP202" s="55"/>
    </row>
    <row r="203" spans="1:46" x14ac:dyDescent="0.2">
      <c r="A203" s="1">
        <v>158</v>
      </c>
      <c r="B203" s="57" t="s">
        <v>178</v>
      </c>
      <c r="C203" s="53"/>
      <c r="D203" s="53"/>
      <c r="E203" s="53"/>
      <c r="F203" s="58"/>
      <c r="G203" s="63"/>
      <c r="AO203" s="55"/>
      <c r="AP203" s="55"/>
    </row>
    <row r="204" spans="1:46" x14ac:dyDescent="0.2">
      <c r="A204" s="1"/>
      <c r="B204" s="53"/>
      <c r="C204" s="53"/>
      <c r="D204" s="53"/>
      <c r="E204" s="53"/>
      <c r="F204" s="58"/>
      <c r="G204" s="63"/>
      <c r="AO204" s="55"/>
      <c r="AP204" s="55"/>
    </row>
    <row r="205" spans="1:46" x14ac:dyDescent="0.2">
      <c r="A205" s="2">
        <v>159</v>
      </c>
      <c r="B205" s="53"/>
      <c r="C205" s="53" t="s">
        <v>179</v>
      </c>
      <c r="D205" s="53"/>
      <c r="E205" s="53"/>
      <c r="F205" s="58">
        <v>590964000</v>
      </c>
      <c r="G205" s="63" t="s">
        <v>46</v>
      </c>
      <c r="H205" s="7">
        <v>3906039.8067038357</v>
      </c>
      <c r="I205" s="7">
        <v>18138960.343142737</v>
      </c>
      <c r="J205" s="7">
        <v>64359492.632688843</v>
      </c>
      <c r="K205" s="7">
        <v>55896934.624437451</v>
      </c>
      <c r="L205" s="7">
        <v>98161023.985695884</v>
      </c>
      <c r="M205" s="7">
        <v>107437447.69490944</v>
      </c>
      <c r="N205" s="7">
        <v>49701927.07722836</v>
      </c>
      <c r="O205" s="7">
        <v>18464269.043935273</v>
      </c>
      <c r="P205" s="7">
        <v>9620722.92424923</v>
      </c>
      <c r="Q205" s="7">
        <v>54252562.014532708</v>
      </c>
      <c r="R205" s="7">
        <v>479939380.14752382</v>
      </c>
      <c r="S205" s="7">
        <v>1706754.6835294999</v>
      </c>
      <c r="T205" s="7">
        <v>5314660.6698809648</v>
      </c>
      <c r="U205" s="7">
        <v>6960924.2899356326</v>
      </c>
      <c r="V205" s="7">
        <v>13982339.643346097</v>
      </c>
      <c r="W205" s="7">
        <v>12966999.254269527</v>
      </c>
      <c r="X205" s="7">
        <v>21851895.479127139</v>
      </c>
      <c r="Y205" s="7">
        <v>12822260.5514249</v>
      </c>
      <c r="Z205" s="7">
        <v>10893975.667066369</v>
      </c>
      <c r="AA205" s="7">
        <v>17259160.803390346</v>
      </c>
      <c r="AB205" s="7">
        <v>75794291.755278289</v>
      </c>
      <c r="AC205" s="7">
        <v>5411370.3213485293</v>
      </c>
      <c r="AD205" s="7">
        <v>2982373.3029027958</v>
      </c>
      <c r="AE205" s="7">
        <v>3665758.03216764</v>
      </c>
      <c r="AF205" s="7">
        <v>929262.50620662421</v>
      </c>
      <c r="AG205" s="7">
        <v>1998898.2037996999</v>
      </c>
      <c r="AH205" s="7">
        <f t="shared" ref="AH205" si="50">SUM(AC205:AG205)</f>
        <v>14987662.366425289</v>
      </c>
      <c r="AI205" s="7">
        <v>2166086.4205179382</v>
      </c>
      <c r="AJ205" s="7">
        <v>2563806.5163260247</v>
      </c>
      <c r="AK205" s="7">
        <v>1502912.615940179</v>
      </c>
      <c r="AL205" s="7">
        <v>27520.534642749397</v>
      </c>
      <c r="AM205" s="7">
        <f>SUM(AI205:AL205)</f>
        <v>6260326.0874268916</v>
      </c>
      <c r="AN205" s="7">
        <v>21247988.45385218</v>
      </c>
      <c r="AO205" s="55"/>
      <c r="AP205" s="55"/>
      <c r="AR205" s="7"/>
      <c r="AS205" s="7"/>
    </row>
    <row r="206" spans="1:46" x14ac:dyDescent="0.2">
      <c r="A206" s="1"/>
      <c r="B206" s="53"/>
      <c r="C206" s="53"/>
      <c r="D206" s="53"/>
      <c r="E206" s="53"/>
      <c r="F206" s="58"/>
      <c r="G206" s="63"/>
      <c r="AO206" s="55"/>
      <c r="AP206" s="55"/>
    </row>
    <row r="207" spans="1:46" x14ac:dyDescent="0.2">
      <c r="A207" s="1"/>
      <c r="B207" s="53"/>
      <c r="C207" s="53"/>
      <c r="D207" s="53"/>
      <c r="E207" s="53"/>
      <c r="F207" s="58"/>
      <c r="G207" s="63"/>
      <c r="AO207" s="55"/>
      <c r="AP207" s="55"/>
    </row>
    <row r="208" spans="1:46" x14ac:dyDescent="0.2">
      <c r="A208" s="1">
        <v>160</v>
      </c>
      <c r="B208" s="53"/>
      <c r="C208" s="53" t="s">
        <v>180</v>
      </c>
      <c r="D208" s="53"/>
      <c r="E208" s="53"/>
      <c r="F208" s="58"/>
      <c r="G208" s="63"/>
      <c r="AO208" s="55"/>
      <c r="AP208" s="55"/>
    </row>
    <row r="209" spans="1:45" x14ac:dyDescent="0.2">
      <c r="A209" s="1">
        <v>161</v>
      </c>
      <c r="B209" s="53"/>
      <c r="C209" s="53"/>
      <c r="D209" s="53"/>
      <c r="E209" s="53" t="s">
        <v>181</v>
      </c>
      <c r="F209" s="58">
        <v>2800000</v>
      </c>
      <c r="G209" s="63" t="s">
        <v>182</v>
      </c>
      <c r="H209" s="7">
        <v>7023.7393904363698</v>
      </c>
      <c r="I209" s="7">
        <v>32617.00765185132</v>
      </c>
      <c r="J209" s="7">
        <v>172382.32319478979</v>
      </c>
      <c r="K209" s="7">
        <v>180528.64818814668</v>
      </c>
      <c r="L209" s="7">
        <v>372796.29123057559</v>
      </c>
      <c r="M209" s="7">
        <v>475263.74081437627</v>
      </c>
      <c r="N209" s="7">
        <v>579381.83625613304</v>
      </c>
      <c r="O209" s="7">
        <v>138391.6509387799</v>
      </c>
      <c r="P209" s="7">
        <v>66038.144869509313</v>
      </c>
      <c r="Q209" s="7">
        <v>308838.86390666408</v>
      </c>
      <c r="R209" s="7">
        <v>2333262.2464412618</v>
      </c>
      <c r="S209" s="7">
        <v>8345.6441440897888</v>
      </c>
      <c r="T209" s="7">
        <v>23188.898434513114</v>
      </c>
      <c r="U209" s="7">
        <v>31664.648480877542</v>
      </c>
      <c r="V209" s="7">
        <v>63199.191059480443</v>
      </c>
      <c r="W209" s="7">
        <v>56129.527053719801</v>
      </c>
      <c r="X209" s="7">
        <v>91872.109364931719</v>
      </c>
      <c r="Y209" s="7">
        <v>35459.39882928232</v>
      </c>
      <c r="Z209" s="7">
        <v>53603.502929281291</v>
      </c>
      <c r="AA209" s="7">
        <v>35965.017614609547</v>
      </c>
      <c r="AB209" s="7">
        <v>273029.55579182471</v>
      </c>
      <c r="AC209" s="7">
        <v>29732.765497322474</v>
      </c>
      <c r="AD209" s="7">
        <v>12233.370129278261</v>
      </c>
      <c r="AE209" s="7">
        <v>25206.367513185534</v>
      </c>
      <c r="AF209" s="7">
        <v>5967.6723329008464</v>
      </c>
      <c r="AG209" s="7">
        <v>10719.41762111052</v>
      </c>
      <c r="AH209" s="7">
        <f t="shared" ref="AH209:AH211" si="51">SUM(AC209:AG209)</f>
        <v>83859.593093797652</v>
      </c>
      <c r="AI209" s="7">
        <v>18794.986868671967</v>
      </c>
      <c r="AJ209" s="7">
        <v>20322.045035648291</v>
      </c>
      <c r="AK209" s="7">
        <v>7182.4181009936228</v>
      </c>
      <c r="AL209" s="7">
        <v>349.96360832086731</v>
      </c>
      <c r="AM209" s="7">
        <f t="shared" ref="AM209:AM211" si="52">SUM(AI209:AL209)</f>
        <v>46649.413613634752</v>
      </c>
      <c r="AN209" s="7">
        <v>130509.0067074324</v>
      </c>
      <c r="AO209" s="55"/>
      <c r="AP209" s="55"/>
      <c r="AR209" s="7"/>
      <c r="AS209" s="7"/>
    </row>
    <row r="210" spans="1:45" x14ac:dyDescent="0.2">
      <c r="A210" s="1">
        <v>162</v>
      </c>
      <c r="B210" s="53"/>
      <c r="C210" s="53"/>
      <c r="D210" s="53"/>
      <c r="E210" s="53" t="s">
        <v>183</v>
      </c>
      <c r="F210" s="58">
        <v>220000</v>
      </c>
      <c r="G210" s="63" t="s">
        <v>184</v>
      </c>
      <c r="H210" s="7">
        <v>34451.442252928144</v>
      </c>
      <c r="I210" s="7">
        <v>26290.470744704893</v>
      </c>
      <c r="J210" s="7">
        <v>70114.929067403311</v>
      </c>
      <c r="K210" s="7">
        <v>40013.725466132557</v>
      </c>
      <c r="L210" s="7">
        <v>30790.774801300977</v>
      </c>
      <c r="M210" s="7">
        <v>12280.447417818767</v>
      </c>
      <c r="N210" s="7">
        <v>2446.117194408087</v>
      </c>
      <c r="O210" s="7">
        <v>402.05573507836272</v>
      </c>
      <c r="P210" s="7">
        <v>92.961438407697003</v>
      </c>
      <c r="Q210" s="7">
        <v>2041.4594010359594</v>
      </c>
      <c r="R210" s="7">
        <v>218924.38351921877</v>
      </c>
      <c r="S210" s="7">
        <v>175.89151924274219</v>
      </c>
      <c r="T210" s="7">
        <v>182.17674106928558</v>
      </c>
      <c r="U210" s="7">
        <v>124.2209184335581</v>
      </c>
      <c r="V210" s="7">
        <v>482.28917874558584</v>
      </c>
      <c r="W210" s="7">
        <v>101.34324524227821</v>
      </c>
      <c r="X210" s="7">
        <v>95.667666518966257</v>
      </c>
      <c r="Y210" s="7">
        <v>25.581518533628859</v>
      </c>
      <c r="Z210" s="7">
        <v>12.272334842765471</v>
      </c>
      <c r="AA210" s="7">
        <v>8.1815565618436477</v>
      </c>
      <c r="AB210" s="7">
        <v>243.04632169948246</v>
      </c>
      <c r="AC210" s="7">
        <v>139.10047050070952</v>
      </c>
      <c r="AD210" s="7">
        <v>40.20957900865907</v>
      </c>
      <c r="AE210" s="7">
        <v>23.581247867952854</v>
      </c>
      <c r="AF210" s="7">
        <v>8.1815565618436477</v>
      </c>
      <c r="AG210" s="7">
        <v>16.363113123687295</v>
      </c>
      <c r="AH210" s="7">
        <f t="shared" si="51"/>
        <v>227.4359670628524</v>
      </c>
      <c r="AI210" s="7">
        <v>52.033230910770925</v>
      </c>
      <c r="AJ210" s="7">
        <v>48.802617685758683</v>
      </c>
      <c r="AK210" s="7">
        <v>20.597651788488818</v>
      </c>
      <c r="AL210" s="7">
        <v>1.4115128882671746</v>
      </c>
      <c r="AM210" s="7">
        <f t="shared" si="52"/>
        <v>122.8450132732856</v>
      </c>
      <c r="AN210" s="7">
        <v>350.28098033613799</v>
      </c>
      <c r="AO210" s="55"/>
      <c r="AP210" s="55"/>
      <c r="AR210" s="7"/>
      <c r="AS210" s="7"/>
    </row>
    <row r="211" spans="1:45" x14ac:dyDescent="0.2">
      <c r="A211" s="1">
        <v>163</v>
      </c>
      <c r="B211" s="53"/>
      <c r="C211" s="53"/>
      <c r="D211" s="53"/>
      <c r="E211" s="53" t="s">
        <v>185</v>
      </c>
      <c r="F211" s="58">
        <v>193000</v>
      </c>
      <c r="G211" s="63" t="s">
        <v>46</v>
      </c>
      <c r="H211" s="7">
        <v>1275.6541560803032</v>
      </c>
      <c r="I211" s="7">
        <v>5923.9130407716011</v>
      </c>
      <c r="J211" s="7">
        <v>21018.847303911822</v>
      </c>
      <c r="K211" s="7">
        <v>18255.102480889578</v>
      </c>
      <c r="L211" s="7">
        <v>32057.921682605549</v>
      </c>
      <c r="M211" s="7">
        <v>35087.462865957183</v>
      </c>
      <c r="N211" s="7">
        <v>16231.905709831855</v>
      </c>
      <c r="O211" s="7">
        <v>6030.1539949633279</v>
      </c>
      <c r="P211" s="7">
        <v>3141.9841553463516</v>
      </c>
      <c r="Q211" s="7">
        <v>17718.074990701316</v>
      </c>
      <c r="R211" s="7">
        <v>156741.02038105889</v>
      </c>
      <c r="S211" s="7">
        <v>557.40054203165255</v>
      </c>
      <c r="T211" s="7">
        <v>1735.6886532631872</v>
      </c>
      <c r="U211" s="7">
        <v>2273.3337190718507</v>
      </c>
      <c r="V211" s="7">
        <v>4566.4229143666907</v>
      </c>
      <c r="W211" s="7">
        <v>4234.8279354986407</v>
      </c>
      <c r="X211" s="7">
        <v>7136.5021007566238</v>
      </c>
      <c r="Y211" s="7">
        <v>4187.5584408272007</v>
      </c>
      <c r="Z211" s="7">
        <v>3557.8094498883338</v>
      </c>
      <c r="AA211" s="7">
        <v>5636.5836752396708</v>
      </c>
      <c r="AB211" s="7">
        <v>24753.281602210471</v>
      </c>
      <c r="AC211" s="7">
        <v>1767.2725783977808</v>
      </c>
      <c r="AD211" s="7">
        <v>973.99849645704239</v>
      </c>
      <c r="AE211" s="7">
        <v>1197.1817237739601</v>
      </c>
      <c r="AF211" s="7">
        <v>303.48323027778082</v>
      </c>
      <c r="AG211" s="7">
        <v>652.8102445044741</v>
      </c>
      <c r="AH211" s="7">
        <f t="shared" si="51"/>
        <v>4894.7462734110386</v>
      </c>
      <c r="AI211" s="7">
        <v>707.41141450234204</v>
      </c>
      <c r="AJ211" s="7">
        <v>837.30084683825544</v>
      </c>
      <c r="AK211" s="7">
        <v>490.82877277880635</v>
      </c>
      <c r="AL211" s="7">
        <v>8.9877948336119182</v>
      </c>
      <c r="AM211" s="7">
        <f t="shared" si="52"/>
        <v>2044.5288289530156</v>
      </c>
      <c r="AN211" s="7">
        <v>6939.275102364054</v>
      </c>
      <c r="AO211" s="55"/>
      <c r="AP211" s="55"/>
      <c r="AR211" s="7"/>
      <c r="AS211" s="7"/>
    </row>
    <row r="212" spans="1:45" x14ac:dyDescent="0.2">
      <c r="A212" s="1"/>
      <c r="B212" s="53"/>
      <c r="C212" s="53"/>
      <c r="D212" s="53"/>
      <c r="E212" s="53"/>
      <c r="F212" s="58"/>
      <c r="G212" s="63"/>
      <c r="AO212" s="55"/>
      <c r="AP212" s="55"/>
    </row>
    <row r="213" spans="1:45" s="63" customFormat="1" x14ac:dyDescent="0.2">
      <c r="A213" s="1">
        <v>164</v>
      </c>
      <c r="B213" s="53"/>
      <c r="C213" s="53" t="s">
        <v>186</v>
      </c>
      <c r="D213" s="53"/>
      <c r="E213" s="53"/>
      <c r="F213" s="58">
        <v>3213000</v>
      </c>
      <c r="H213" s="109">
        <v>42750.835799444816</v>
      </c>
      <c r="I213" s="109">
        <v>64831.391437327809</v>
      </c>
      <c r="J213" s="109">
        <v>263516.09956610494</v>
      </c>
      <c r="K213" s="109">
        <v>238797.47613516881</v>
      </c>
      <c r="L213" s="109">
        <v>435644.98771448212</v>
      </c>
      <c r="M213" s="109">
        <v>522631.65109815222</v>
      </c>
      <c r="N213" s="109">
        <v>598059.85916037299</v>
      </c>
      <c r="O213" s="109">
        <v>144823.86066882158</v>
      </c>
      <c r="P213" s="109">
        <v>69273.090463263361</v>
      </c>
      <c r="Q213" s="109">
        <v>328598.39829840139</v>
      </c>
      <c r="R213" s="109">
        <v>2708927.6503415396</v>
      </c>
      <c r="S213" s="109">
        <v>9078.9362053641853</v>
      </c>
      <c r="T213" s="109">
        <v>25106.763828845586</v>
      </c>
      <c r="U213" s="109">
        <v>34062.203118382953</v>
      </c>
      <c r="V213" s="109">
        <v>68247.903152592728</v>
      </c>
      <c r="W213" s="109">
        <v>60465.698234460724</v>
      </c>
      <c r="X213" s="109">
        <v>99104.279132207317</v>
      </c>
      <c r="Y213" s="109">
        <v>39672.538788643156</v>
      </c>
      <c r="Z213" s="109">
        <v>57173.584714012395</v>
      </c>
      <c r="AA213" s="109">
        <v>41609.782846411064</v>
      </c>
      <c r="AB213" s="109">
        <v>298025.88371573464</v>
      </c>
      <c r="AC213" s="109">
        <v>31639.138546220966</v>
      </c>
      <c r="AD213" s="109">
        <v>13247.578204743962</v>
      </c>
      <c r="AE213" s="109">
        <v>26427.130484827449</v>
      </c>
      <c r="AF213" s="109">
        <v>6279.3371197404704</v>
      </c>
      <c r="AG213" s="109">
        <v>11388.590978738681</v>
      </c>
      <c r="AH213" s="7">
        <f t="shared" ref="AH213" si="53">SUM(AC213:AG213)</f>
        <v>88981.775334271515</v>
      </c>
      <c r="AI213" s="109">
        <v>19554.431514085081</v>
      </c>
      <c r="AJ213" s="109">
        <v>21208.148500172305</v>
      </c>
      <c r="AK213" s="109">
        <v>7693.8445255609186</v>
      </c>
      <c r="AL213" s="109">
        <v>360.36291604274641</v>
      </c>
      <c r="AM213" s="7">
        <f>SUM(AI213:AL213)</f>
        <v>48816.787455861049</v>
      </c>
      <c r="AN213" s="109">
        <v>137798.56279013259</v>
      </c>
      <c r="AO213" s="55"/>
      <c r="AP213" s="55"/>
      <c r="AR213" s="109"/>
      <c r="AS213" s="109"/>
    </row>
    <row r="214" spans="1:45" s="63" customFormat="1" x14ac:dyDescent="0.2">
      <c r="A214" s="1"/>
      <c r="B214" s="53"/>
      <c r="C214" s="53"/>
      <c r="D214" s="53"/>
      <c r="E214" s="53"/>
      <c r="F214" s="58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55"/>
      <c r="AP214" s="55"/>
      <c r="AR214" s="109"/>
      <c r="AS214" s="109"/>
    </row>
    <row r="215" spans="1:45" s="66" customFormat="1" x14ac:dyDescent="0.2">
      <c r="A215" s="2">
        <v>165</v>
      </c>
      <c r="B215" s="57" t="s">
        <v>187</v>
      </c>
      <c r="C215" s="57"/>
      <c r="D215" s="57"/>
      <c r="E215" s="57"/>
      <c r="F215" s="64">
        <v>594177000</v>
      </c>
      <c r="H215" s="35">
        <v>3948790.6425032807</v>
      </c>
      <c r="I215" s="35">
        <v>18203791.734580066</v>
      </c>
      <c r="J215" s="35">
        <v>64623008.732254945</v>
      </c>
      <c r="K215" s="35">
        <v>56135732.100572623</v>
      </c>
      <c r="L215" s="35">
        <v>98596668.973410368</v>
      </c>
      <c r="M215" s="35">
        <v>107960079.34600759</v>
      </c>
      <c r="N215" s="35">
        <v>50299986.936388731</v>
      </c>
      <c r="O215" s="35">
        <v>18609092.904604096</v>
      </c>
      <c r="P215" s="35">
        <v>9689996.0147124939</v>
      </c>
      <c r="Q215" s="35">
        <v>54581160.412831113</v>
      </c>
      <c r="R215" s="35">
        <v>482648307.79786533</v>
      </c>
      <c r="S215" s="35">
        <v>1715833.6197348642</v>
      </c>
      <c r="T215" s="35">
        <v>5339767.4337098105</v>
      </c>
      <c r="U215" s="35">
        <v>6994986.4930540156</v>
      </c>
      <c r="V215" s="35">
        <v>14050587.54649869</v>
      </c>
      <c r="W215" s="35">
        <v>13027464.952503989</v>
      </c>
      <c r="X215" s="35">
        <v>21950999.758259345</v>
      </c>
      <c r="Y215" s="35">
        <v>12861933.090213543</v>
      </c>
      <c r="Z215" s="35">
        <v>10951149.251780381</v>
      </c>
      <c r="AA215" s="35">
        <v>17300770.586236756</v>
      </c>
      <c r="AB215" s="35">
        <v>76092317.638994023</v>
      </c>
      <c r="AC215" s="35">
        <v>5443009.4598947503</v>
      </c>
      <c r="AD215" s="35">
        <v>2995620.8811075399</v>
      </c>
      <c r="AE215" s="35">
        <v>3692185.1626524674</v>
      </c>
      <c r="AF215" s="35">
        <v>935541.84332636464</v>
      </c>
      <c r="AG215" s="35">
        <v>2010286.7947784385</v>
      </c>
      <c r="AH215" s="46">
        <f t="shared" ref="AH215" si="54">SUM(AC215:AG215)</f>
        <v>15076644.141759558</v>
      </c>
      <c r="AI215" s="35">
        <v>2185640.8520320235</v>
      </c>
      <c r="AJ215" s="35">
        <v>2585014.6648261971</v>
      </c>
      <c r="AK215" s="35">
        <v>1510606.4604657399</v>
      </c>
      <c r="AL215" s="35">
        <v>27880.897558792145</v>
      </c>
      <c r="AM215" s="46">
        <f>SUM(AI215:AL215)</f>
        <v>6309142.874882753</v>
      </c>
      <c r="AN215" s="35">
        <v>21385787.016642313</v>
      </c>
      <c r="AO215" s="60"/>
      <c r="AP215" s="60"/>
      <c r="AR215" s="35"/>
      <c r="AS215" s="35"/>
    </row>
    <row r="216" spans="1:45" x14ac:dyDescent="0.2">
      <c r="A216" s="1"/>
      <c r="B216" s="53"/>
      <c r="C216" s="53"/>
      <c r="D216" s="53"/>
      <c r="E216" s="53"/>
      <c r="F216" s="58"/>
      <c r="G216" s="63"/>
      <c r="AO216" s="55"/>
    </row>
    <row r="217" spans="1:45" x14ac:dyDescent="0.2">
      <c r="A217" s="1"/>
      <c r="B217" s="57"/>
      <c r="C217" s="53"/>
      <c r="D217" s="53"/>
      <c r="E217" s="53"/>
      <c r="F217" s="64"/>
      <c r="G217" s="63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55"/>
      <c r="AR217" s="64"/>
      <c r="AS217" s="64"/>
    </row>
    <row r="218" spans="1:45" x14ac:dyDescent="0.2">
      <c r="A218" s="1"/>
      <c r="B218" s="53"/>
      <c r="C218" s="53"/>
      <c r="D218" s="53"/>
      <c r="E218" s="53"/>
      <c r="F218" s="9"/>
      <c r="AO218" s="55"/>
    </row>
    <row r="219" spans="1:45" x14ac:dyDescent="0.2">
      <c r="A219" s="1"/>
      <c r="B219" s="53"/>
      <c r="C219" s="53"/>
      <c r="D219" s="53"/>
      <c r="E219" s="53"/>
      <c r="F219" s="58"/>
      <c r="AO219" s="55"/>
    </row>
    <row r="220" spans="1:45" x14ac:dyDescent="0.2">
      <c r="A220" s="2"/>
      <c r="B220" s="53"/>
      <c r="C220" s="53"/>
      <c r="D220" s="53"/>
      <c r="E220" s="53"/>
      <c r="F220" s="58"/>
      <c r="AO220" s="55"/>
    </row>
    <row r="221" spans="1:45" x14ac:dyDescent="0.2">
      <c r="A221" s="1"/>
      <c r="B221" s="53"/>
      <c r="C221" s="53"/>
      <c r="D221" s="53"/>
      <c r="E221" s="53"/>
      <c r="F221" s="58"/>
      <c r="AO221" s="55"/>
    </row>
    <row r="222" spans="1:45" x14ac:dyDescent="0.2">
      <c r="A222" s="1"/>
      <c r="B222" s="53"/>
      <c r="C222" s="53"/>
      <c r="D222" s="53"/>
      <c r="E222" s="53"/>
      <c r="F222" s="58"/>
      <c r="AO222" s="55"/>
    </row>
    <row r="223" spans="1:45" x14ac:dyDescent="0.2">
      <c r="A223" s="1"/>
      <c r="B223" s="53"/>
      <c r="C223" s="53"/>
      <c r="D223" s="53"/>
      <c r="E223" s="53"/>
      <c r="F223" s="58"/>
      <c r="AO223" s="55"/>
    </row>
    <row r="224" spans="1:45" x14ac:dyDescent="0.2">
      <c r="A224" s="1"/>
      <c r="B224" s="53"/>
      <c r="C224" s="53"/>
      <c r="D224" s="53"/>
      <c r="E224" s="53"/>
      <c r="F224" s="58"/>
      <c r="AO224" s="55"/>
    </row>
    <row r="225" spans="1:6" x14ac:dyDescent="0.2">
      <c r="A225" s="1"/>
      <c r="B225" s="53"/>
      <c r="C225" s="53"/>
      <c r="D225" s="53"/>
      <c r="E225" s="53"/>
      <c r="F225" s="58"/>
    </row>
    <row r="226" spans="1:6" x14ac:dyDescent="0.2">
      <c r="A226" s="1"/>
      <c r="B226" s="53"/>
      <c r="C226" s="53"/>
      <c r="D226" s="53"/>
      <c r="E226" s="53"/>
      <c r="F226" s="58"/>
    </row>
    <row r="227" spans="1:6" x14ac:dyDescent="0.2">
      <c r="A227" s="1"/>
      <c r="B227" s="53"/>
      <c r="C227" s="53"/>
      <c r="D227" s="53"/>
      <c r="E227" s="53"/>
      <c r="F227" s="58"/>
    </row>
    <row r="228" spans="1:6" x14ac:dyDescent="0.2">
      <c r="A228" s="1"/>
      <c r="B228" s="53"/>
      <c r="C228" s="53"/>
      <c r="D228" s="53"/>
      <c r="E228" s="53"/>
      <c r="F228" s="58"/>
    </row>
    <row r="229" spans="1:6" x14ac:dyDescent="0.2">
      <c r="A229" s="1"/>
      <c r="B229" s="53"/>
      <c r="C229" s="53"/>
      <c r="D229" s="53"/>
      <c r="E229" s="53"/>
      <c r="F229" s="58"/>
    </row>
    <row r="230" spans="1:6" x14ac:dyDescent="0.2">
      <c r="A230" s="1"/>
      <c r="B230" s="53"/>
      <c r="C230" s="53"/>
      <c r="D230" s="53"/>
      <c r="E230" s="53"/>
      <c r="F230" s="58"/>
    </row>
    <row r="231" spans="1:6" x14ac:dyDescent="0.2">
      <c r="A231" s="1"/>
      <c r="B231" s="53"/>
      <c r="C231" s="53"/>
      <c r="D231" s="53"/>
      <c r="E231" s="53"/>
      <c r="F231" s="58"/>
    </row>
    <row r="232" spans="1:6" x14ac:dyDescent="0.2">
      <c r="A232" s="1"/>
      <c r="B232" s="53"/>
      <c r="C232" s="53"/>
      <c r="D232" s="53"/>
      <c r="E232" s="53"/>
      <c r="F232" s="58"/>
    </row>
    <row r="233" spans="1:6" x14ac:dyDescent="0.2">
      <c r="A233" s="1"/>
      <c r="B233" s="53"/>
      <c r="C233" s="53"/>
      <c r="D233" s="53"/>
      <c r="E233" s="53"/>
      <c r="F233" s="58"/>
    </row>
    <row r="234" spans="1:6" x14ac:dyDescent="0.2">
      <c r="A234" s="68"/>
      <c r="B234" s="53"/>
      <c r="C234" s="53"/>
      <c r="D234" s="53"/>
      <c r="E234" s="53"/>
      <c r="F234" s="58"/>
    </row>
    <row r="235" spans="1:6" x14ac:dyDescent="0.2">
      <c r="A235" s="68"/>
      <c r="B235" s="53"/>
      <c r="C235" s="53"/>
      <c r="D235" s="53"/>
      <c r="E235" s="53"/>
      <c r="F235" s="58"/>
    </row>
    <row r="236" spans="1:6" x14ac:dyDescent="0.2">
      <c r="A236" s="68"/>
      <c r="B236" s="53"/>
      <c r="C236" s="53"/>
      <c r="D236" s="53"/>
      <c r="E236" s="53"/>
      <c r="F236" s="58"/>
    </row>
    <row r="237" spans="1:6" x14ac:dyDescent="0.2">
      <c r="A237" s="68"/>
      <c r="B237" s="53"/>
      <c r="C237" s="53"/>
      <c r="D237" s="53"/>
      <c r="E237" s="53"/>
      <c r="F237" s="58"/>
    </row>
    <row r="238" spans="1:6" x14ac:dyDescent="0.25">
      <c r="B238" s="53"/>
      <c r="C238" s="53"/>
      <c r="D238" s="53"/>
      <c r="E238" s="53"/>
      <c r="F238" s="58"/>
    </row>
    <row r="239" spans="1:6" x14ac:dyDescent="0.25">
      <c r="B239" s="53"/>
      <c r="C239" s="53"/>
      <c r="D239" s="53"/>
      <c r="E239" s="53"/>
      <c r="F239" s="58"/>
    </row>
    <row r="240" spans="1:6" x14ac:dyDescent="0.25">
      <c r="B240" s="53"/>
      <c r="C240" s="53"/>
      <c r="D240" s="53"/>
      <c r="E240" s="53"/>
      <c r="F240" s="58"/>
    </row>
    <row r="241" spans="2:6" x14ac:dyDescent="0.25">
      <c r="B241" s="53"/>
      <c r="C241" s="53"/>
      <c r="D241" s="53"/>
      <c r="E241" s="53"/>
      <c r="F241" s="58"/>
    </row>
    <row r="242" spans="2:6" x14ac:dyDescent="0.25">
      <c r="B242" s="53"/>
      <c r="C242" s="53"/>
      <c r="D242" s="53"/>
      <c r="E242" s="53"/>
      <c r="F242" s="58"/>
    </row>
    <row r="243" spans="2:6" x14ac:dyDescent="0.25">
      <c r="B243" s="53"/>
      <c r="C243" s="53"/>
      <c r="D243" s="53"/>
      <c r="E243" s="53"/>
      <c r="F243" s="58"/>
    </row>
    <row r="244" spans="2:6" x14ac:dyDescent="0.25">
      <c r="B244" s="53"/>
      <c r="C244" s="53"/>
      <c r="D244" s="53"/>
      <c r="E244" s="53"/>
      <c r="F244" s="58"/>
    </row>
    <row r="245" spans="2:6" x14ac:dyDescent="0.25">
      <c r="B245" s="53"/>
      <c r="C245" s="53"/>
      <c r="D245" s="53"/>
      <c r="E245" s="53"/>
      <c r="F245" s="58"/>
    </row>
    <row r="246" spans="2:6" x14ac:dyDescent="0.25">
      <c r="B246" s="53"/>
      <c r="C246" s="53"/>
      <c r="D246" s="53"/>
      <c r="E246" s="53"/>
      <c r="F246" s="58"/>
    </row>
    <row r="247" spans="2:6" x14ac:dyDescent="0.25">
      <c r="B247" s="53"/>
      <c r="C247" s="53"/>
      <c r="D247" s="53"/>
      <c r="E247" s="53"/>
      <c r="F247" s="58"/>
    </row>
    <row r="248" spans="2:6" x14ac:dyDescent="0.25">
      <c r="B248" s="53"/>
      <c r="C248" s="53"/>
      <c r="D248" s="53"/>
      <c r="E248" s="53"/>
      <c r="F248" s="58"/>
    </row>
    <row r="249" spans="2:6" x14ac:dyDescent="0.25">
      <c r="B249" s="53"/>
      <c r="C249" s="53"/>
      <c r="D249" s="53"/>
      <c r="E249" s="53"/>
      <c r="F249" s="58"/>
    </row>
    <row r="250" spans="2:6" x14ac:dyDescent="0.25">
      <c r="B250" s="53"/>
      <c r="C250" s="53"/>
      <c r="D250" s="53"/>
      <c r="E250" s="53"/>
      <c r="F250" s="58"/>
    </row>
    <row r="251" spans="2:6" x14ac:dyDescent="0.25">
      <c r="B251" s="53"/>
      <c r="C251" s="53"/>
      <c r="D251" s="53"/>
      <c r="E251" s="53"/>
      <c r="F251" s="58"/>
    </row>
    <row r="252" spans="2:6" x14ac:dyDescent="0.25">
      <c r="B252" s="53"/>
      <c r="C252" s="53"/>
      <c r="D252" s="53"/>
      <c r="E252" s="53"/>
      <c r="F252" s="58"/>
    </row>
    <row r="253" spans="2:6" x14ac:dyDescent="0.25">
      <c r="B253" s="53"/>
      <c r="C253" s="53"/>
      <c r="D253" s="53"/>
      <c r="E253" s="53"/>
      <c r="F253" s="58"/>
    </row>
    <row r="254" spans="2:6" x14ac:dyDescent="0.25">
      <c r="B254" s="53"/>
      <c r="C254" s="53"/>
      <c r="D254" s="53"/>
      <c r="E254" s="53"/>
      <c r="F254" s="58"/>
    </row>
    <row r="255" spans="2:6" x14ac:dyDescent="0.25">
      <c r="B255" s="53"/>
      <c r="C255" s="53"/>
      <c r="D255" s="53"/>
      <c r="E255" s="53"/>
      <c r="F255" s="58"/>
    </row>
    <row r="256" spans="2:6" x14ac:dyDescent="0.25">
      <c r="B256" s="53"/>
      <c r="C256" s="53"/>
      <c r="D256" s="53"/>
      <c r="E256" s="53"/>
      <c r="F256" s="58"/>
    </row>
    <row r="257" spans="2:6" x14ac:dyDescent="0.25">
      <c r="B257" s="53"/>
      <c r="C257" s="53"/>
      <c r="D257" s="53"/>
      <c r="E257" s="53"/>
      <c r="F257" s="58"/>
    </row>
    <row r="258" spans="2:6" x14ac:dyDescent="0.25">
      <c r="B258" s="53"/>
      <c r="C258" s="53"/>
      <c r="D258" s="53"/>
      <c r="E258" s="53"/>
      <c r="F258" s="58"/>
    </row>
    <row r="259" spans="2:6" x14ac:dyDescent="0.25">
      <c r="B259" s="53"/>
      <c r="C259" s="53"/>
      <c r="D259" s="53"/>
      <c r="E259" s="53"/>
      <c r="F259" s="58"/>
    </row>
    <row r="260" spans="2:6" x14ac:dyDescent="0.25">
      <c r="B260" s="53"/>
      <c r="C260" s="53"/>
      <c r="D260" s="53"/>
      <c r="E260" s="53"/>
      <c r="F260" s="58"/>
    </row>
    <row r="261" spans="2:6" x14ac:dyDescent="0.25">
      <c r="B261" s="53"/>
      <c r="C261" s="53"/>
      <c r="D261" s="53"/>
      <c r="E261" s="53"/>
      <c r="F261" s="58"/>
    </row>
    <row r="262" spans="2:6" x14ac:dyDescent="0.25">
      <c r="B262" s="53"/>
      <c r="C262" s="53"/>
      <c r="D262" s="53"/>
      <c r="E262" s="53"/>
      <c r="F262" s="58"/>
    </row>
    <row r="263" spans="2:6" x14ac:dyDescent="0.25">
      <c r="B263" s="53"/>
      <c r="C263" s="53"/>
      <c r="D263" s="53"/>
      <c r="E263" s="53"/>
      <c r="F263" s="58"/>
    </row>
    <row r="264" spans="2:6" x14ac:dyDescent="0.25">
      <c r="B264" s="53"/>
      <c r="C264" s="53"/>
      <c r="D264" s="53"/>
      <c r="E264" s="53"/>
      <c r="F264" s="58"/>
    </row>
    <row r="265" spans="2:6" x14ac:dyDescent="0.25">
      <c r="B265" s="53"/>
      <c r="C265" s="53"/>
      <c r="D265" s="53"/>
      <c r="E265" s="53"/>
      <c r="F265" s="58"/>
    </row>
    <row r="266" spans="2:6" x14ac:dyDescent="0.25">
      <c r="B266" s="53"/>
      <c r="C266" s="53"/>
      <c r="D266" s="53"/>
      <c r="E266" s="53"/>
      <c r="F266" s="58"/>
    </row>
    <row r="267" spans="2:6" x14ac:dyDescent="0.25">
      <c r="B267" s="53"/>
      <c r="C267" s="53"/>
      <c r="D267" s="53"/>
      <c r="E267" s="53"/>
      <c r="F267" s="58"/>
    </row>
    <row r="268" spans="2:6" x14ac:dyDescent="0.25">
      <c r="B268" s="53"/>
      <c r="C268" s="53"/>
      <c r="D268" s="53"/>
      <c r="E268" s="53"/>
      <c r="F268" s="58"/>
    </row>
    <row r="269" spans="2:6" x14ac:dyDescent="0.25">
      <c r="B269" s="53"/>
      <c r="C269" s="53"/>
      <c r="D269" s="53"/>
      <c r="E269" s="53"/>
      <c r="F269" s="58"/>
    </row>
    <row r="270" spans="2:6" x14ac:dyDescent="0.25">
      <c r="B270" s="53"/>
      <c r="C270" s="53"/>
      <c r="D270" s="53"/>
      <c r="E270" s="53"/>
      <c r="F270" s="58"/>
    </row>
    <row r="271" spans="2:6" x14ac:dyDescent="0.25">
      <c r="B271" s="53"/>
      <c r="C271" s="53"/>
      <c r="D271" s="53"/>
      <c r="E271" s="53"/>
      <c r="F271" s="58"/>
    </row>
    <row r="272" spans="2:6" x14ac:dyDescent="0.25">
      <c r="B272" s="53"/>
      <c r="C272" s="53"/>
      <c r="D272" s="53"/>
      <c r="E272" s="53"/>
      <c r="F272" s="58"/>
    </row>
    <row r="273" spans="2:6" x14ac:dyDescent="0.25">
      <c r="B273" s="53"/>
      <c r="C273" s="53"/>
      <c r="D273" s="53"/>
      <c r="E273" s="53"/>
      <c r="F273" s="58"/>
    </row>
    <row r="274" spans="2:6" x14ac:dyDescent="0.25">
      <c r="B274" s="53"/>
      <c r="C274" s="53"/>
      <c r="D274" s="53"/>
      <c r="E274" s="53"/>
      <c r="F274" s="58"/>
    </row>
    <row r="275" spans="2:6" x14ac:dyDescent="0.25">
      <c r="B275" s="53"/>
      <c r="C275" s="53"/>
      <c r="D275" s="53"/>
      <c r="E275" s="53"/>
      <c r="F275" s="58"/>
    </row>
    <row r="276" spans="2:6" x14ac:dyDescent="0.25">
      <c r="B276" s="53"/>
      <c r="C276" s="53"/>
      <c r="D276" s="53"/>
      <c r="E276" s="53"/>
      <c r="F276" s="58"/>
    </row>
    <row r="277" spans="2:6" x14ac:dyDescent="0.25">
      <c r="B277" s="53"/>
      <c r="C277" s="53"/>
      <c r="D277" s="53"/>
      <c r="E277" s="53"/>
      <c r="F277" s="58"/>
    </row>
    <row r="278" spans="2:6" x14ac:dyDescent="0.25">
      <c r="B278" s="53"/>
      <c r="C278" s="53"/>
      <c r="D278" s="53"/>
      <c r="E278" s="53"/>
      <c r="F278" s="58"/>
    </row>
    <row r="279" spans="2:6" x14ac:dyDescent="0.25">
      <c r="B279" s="53"/>
      <c r="C279" s="53"/>
      <c r="D279" s="53"/>
      <c r="E279" s="53"/>
      <c r="F279" s="58"/>
    </row>
    <row r="280" spans="2:6" x14ac:dyDescent="0.25">
      <c r="B280" s="53"/>
      <c r="C280" s="53"/>
      <c r="D280" s="53"/>
      <c r="E280" s="53"/>
      <c r="F280" s="58"/>
    </row>
    <row r="281" spans="2:6" x14ac:dyDescent="0.25">
      <c r="B281" s="53"/>
      <c r="C281" s="53"/>
      <c r="D281" s="53"/>
      <c r="E281" s="53"/>
      <c r="F281" s="58"/>
    </row>
    <row r="282" spans="2:6" x14ac:dyDescent="0.25">
      <c r="B282" s="53"/>
      <c r="C282" s="53"/>
      <c r="D282" s="53"/>
      <c r="E282" s="53"/>
      <c r="F282" s="58"/>
    </row>
    <row r="283" spans="2:6" x14ac:dyDescent="0.25">
      <c r="B283" s="53"/>
      <c r="C283" s="53"/>
      <c r="D283" s="53"/>
      <c r="E283" s="53"/>
      <c r="F283" s="58"/>
    </row>
    <row r="284" spans="2:6" x14ac:dyDescent="0.25">
      <c r="B284" s="53"/>
      <c r="C284" s="53"/>
      <c r="D284" s="53"/>
      <c r="E284" s="53"/>
      <c r="F284" s="58"/>
    </row>
    <row r="285" spans="2:6" x14ac:dyDescent="0.25">
      <c r="B285" s="53"/>
      <c r="C285" s="53"/>
      <c r="D285" s="53"/>
      <c r="E285" s="53"/>
      <c r="F285" s="58"/>
    </row>
    <row r="286" spans="2:6" x14ac:dyDescent="0.25">
      <c r="B286" s="53"/>
      <c r="C286" s="53"/>
      <c r="D286" s="53"/>
      <c r="E286" s="53"/>
      <c r="F286" s="58"/>
    </row>
    <row r="287" spans="2:6" x14ac:dyDescent="0.25">
      <c r="B287" s="53"/>
      <c r="C287" s="53"/>
      <c r="D287" s="53"/>
      <c r="E287" s="53"/>
      <c r="F287" s="58"/>
    </row>
    <row r="288" spans="2:6" x14ac:dyDescent="0.25">
      <c r="B288" s="53"/>
      <c r="C288" s="53"/>
      <c r="D288" s="53"/>
      <c r="E288" s="53"/>
      <c r="F288" s="58"/>
    </row>
    <row r="289" spans="2:6" x14ac:dyDescent="0.25">
      <c r="B289" s="53"/>
      <c r="C289" s="53"/>
      <c r="D289" s="53"/>
      <c r="E289" s="53"/>
      <c r="F289" s="58"/>
    </row>
    <row r="290" spans="2:6" x14ac:dyDescent="0.25">
      <c r="B290" s="53"/>
      <c r="C290" s="53"/>
      <c r="D290" s="53"/>
      <c r="E290" s="53"/>
      <c r="F290" s="58"/>
    </row>
    <row r="291" spans="2:6" x14ac:dyDescent="0.25">
      <c r="B291" s="53"/>
      <c r="C291" s="53"/>
      <c r="D291" s="53"/>
      <c r="E291" s="53"/>
      <c r="F291" s="58"/>
    </row>
    <row r="292" spans="2:6" x14ac:dyDescent="0.25">
      <c r="B292" s="53"/>
      <c r="C292" s="53"/>
      <c r="D292" s="53"/>
      <c r="E292" s="53"/>
      <c r="F292" s="58"/>
    </row>
    <row r="293" spans="2:6" x14ac:dyDescent="0.25">
      <c r="B293" s="53"/>
      <c r="C293" s="53"/>
      <c r="D293" s="53"/>
      <c r="E293" s="53"/>
      <c r="F293" s="58"/>
    </row>
    <row r="294" spans="2:6" x14ac:dyDescent="0.25">
      <c r="B294" s="53"/>
      <c r="C294" s="53"/>
      <c r="D294" s="53"/>
      <c r="E294" s="53"/>
      <c r="F294" s="58"/>
    </row>
    <row r="295" spans="2:6" x14ac:dyDescent="0.25">
      <c r="B295" s="53"/>
      <c r="C295" s="53"/>
      <c r="D295" s="53"/>
      <c r="E295" s="53"/>
      <c r="F295" s="58"/>
    </row>
    <row r="296" spans="2:6" x14ac:dyDescent="0.25">
      <c r="B296" s="53"/>
      <c r="C296" s="53"/>
      <c r="D296" s="53"/>
      <c r="E296" s="53"/>
      <c r="F296" s="58"/>
    </row>
    <row r="297" spans="2:6" x14ac:dyDescent="0.25">
      <c r="B297" s="53"/>
      <c r="C297" s="53"/>
      <c r="D297" s="53"/>
      <c r="E297" s="53"/>
      <c r="F297" s="58"/>
    </row>
    <row r="298" spans="2:6" x14ac:dyDescent="0.25">
      <c r="B298" s="53"/>
      <c r="C298" s="53"/>
      <c r="D298" s="53"/>
      <c r="E298" s="53"/>
      <c r="F298" s="58"/>
    </row>
    <row r="299" spans="2:6" x14ac:dyDescent="0.25">
      <c r="B299" s="53"/>
      <c r="C299" s="53"/>
      <c r="D299" s="53"/>
      <c r="E299" s="53"/>
      <c r="F299" s="58"/>
    </row>
    <row r="300" spans="2:6" x14ac:dyDescent="0.25">
      <c r="B300" s="53"/>
      <c r="C300" s="53"/>
      <c r="D300" s="53"/>
      <c r="E300" s="53"/>
      <c r="F300" s="58"/>
    </row>
    <row r="301" spans="2:6" x14ac:dyDescent="0.25">
      <c r="B301" s="53"/>
      <c r="C301" s="53"/>
      <c r="D301" s="53"/>
      <c r="E301" s="53"/>
      <c r="F301" s="58"/>
    </row>
    <row r="302" spans="2:6" x14ac:dyDescent="0.25">
      <c r="B302" s="53"/>
      <c r="C302" s="53"/>
      <c r="D302" s="53"/>
      <c r="E302" s="53"/>
      <c r="F302" s="58"/>
    </row>
    <row r="303" spans="2:6" x14ac:dyDescent="0.25">
      <c r="B303" s="53"/>
      <c r="C303" s="53"/>
      <c r="D303" s="53"/>
      <c r="E303" s="53"/>
      <c r="F303" s="58"/>
    </row>
    <row r="304" spans="2:6" x14ac:dyDescent="0.25">
      <c r="B304" s="53"/>
      <c r="C304" s="53"/>
      <c r="D304" s="53"/>
      <c r="E304" s="53"/>
      <c r="F304" s="58"/>
    </row>
    <row r="305" spans="2:6" x14ac:dyDescent="0.25">
      <c r="B305" s="53"/>
      <c r="C305" s="53"/>
      <c r="D305" s="53"/>
      <c r="E305" s="53"/>
      <c r="F305" s="58"/>
    </row>
    <row r="306" spans="2:6" x14ac:dyDescent="0.25">
      <c r="B306" s="53"/>
      <c r="C306" s="53"/>
      <c r="D306" s="53"/>
      <c r="E306" s="53"/>
      <c r="F306" s="58"/>
    </row>
    <row r="307" spans="2:6" x14ac:dyDescent="0.25">
      <c r="B307" s="53"/>
      <c r="C307" s="53"/>
      <c r="D307" s="53"/>
      <c r="E307" s="53"/>
      <c r="F307" s="58"/>
    </row>
    <row r="308" spans="2:6" x14ac:dyDescent="0.25">
      <c r="B308" s="53"/>
      <c r="C308" s="53"/>
      <c r="D308" s="53"/>
      <c r="E308" s="53"/>
      <c r="F308" s="58"/>
    </row>
    <row r="309" spans="2:6" x14ac:dyDescent="0.25">
      <c r="B309" s="53"/>
      <c r="C309" s="53"/>
      <c r="D309" s="53"/>
      <c r="E309" s="53"/>
      <c r="F309" s="58"/>
    </row>
    <row r="310" spans="2:6" x14ac:dyDescent="0.25">
      <c r="B310" s="53"/>
      <c r="C310" s="53"/>
      <c r="D310" s="53"/>
      <c r="E310" s="53"/>
      <c r="F310" s="58"/>
    </row>
    <row r="311" spans="2:6" x14ac:dyDescent="0.25">
      <c r="B311" s="53"/>
      <c r="C311" s="53"/>
      <c r="D311" s="53"/>
      <c r="E311" s="53"/>
      <c r="F311" s="58"/>
    </row>
    <row r="312" spans="2:6" x14ac:dyDescent="0.25">
      <c r="B312" s="53"/>
      <c r="C312" s="53"/>
      <c r="D312" s="53"/>
      <c r="E312" s="53"/>
      <c r="F312" s="58"/>
    </row>
    <row r="313" spans="2:6" x14ac:dyDescent="0.25">
      <c r="B313" s="53"/>
      <c r="C313" s="53"/>
      <c r="D313" s="53"/>
      <c r="E313" s="53"/>
      <c r="F313" s="58"/>
    </row>
    <row r="314" spans="2:6" x14ac:dyDescent="0.25">
      <c r="B314" s="53"/>
      <c r="C314" s="53"/>
      <c r="D314" s="53"/>
      <c r="E314" s="53"/>
      <c r="F314" s="58"/>
    </row>
    <row r="315" spans="2:6" x14ac:dyDescent="0.25">
      <c r="B315" s="53"/>
      <c r="C315" s="53"/>
      <c r="D315" s="53"/>
      <c r="E315" s="53"/>
      <c r="F315" s="58"/>
    </row>
    <row r="316" spans="2:6" x14ac:dyDescent="0.25">
      <c r="B316" s="53"/>
      <c r="C316" s="53"/>
      <c r="D316" s="53"/>
      <c r="E316" s="53"/>
      <c r="F316" s="58"/>
    </row>
    <row r="317" spans="2:6" x14ac:dyDescent="0.25">
      <c r="B317" s="53"/>
      <c r="C317" s="53"/>
      <c r="D317" s="53"/>
      <c r="E317" s="53"/>
      <c r="F317" s="58"/>
    </row>
    <row r="318" spans="2:6" x14ac:dyDescent="0.25">
      <c r="B318" s="53"/>
      <c r="C318" s="53"/>
      <c r="D318" s="53"/>
      <c r="E318" s="53"/>
      <c r="F318" s="58"/>
    </row>
    <row r="319" spans="2:6" x14ac:dyDescent="0.25">
      <c r="B319" s="53"/>
      <c r="C319" s="53"/>
      <c r="D319" s="53"/>
      <c r="E319" s="53"/>
      <c r="F319" s="58"/>
    </row>
    <row r="320" spans="2:6" x14ac:dyDescent="0.25">
      <c r="B320" s="53"/>
      <c r="C320" s="53"/>
      <c r="D320" s="53"/>
      <c r="E320" s="53"/>
      <c r="F320" s="58"/>
    </row>
    <row r="321" spans="2:6" x14ac:dyDescent="0.25">
      <c r="B321" s="53"/>
      <c r="C321" s="53"/>
      <c r="D321" s="53"/>
      <c r="E321" s="53"/>
      <c r="F321" s="58"/>
    </row>
    <row r="322" spans="2:6" x14ac:dyDescent="0.25">
      <c r="B322" s="53"/>
      <c r="C322" s="53"/>
      <c r="D322" s="53"/>
      <c r="E322" s="53"/>
      <c r="F322" s="58"/>
    </row>
    <row r="323" spans="2:6" x14ac:dyDescent="0.25">
      <c r="B323" s="53"/>
      <c r="C323" s="53"/>
      <c r="D323" s="53"/>
      <c r="E323" s="53"/>
      <c r="F323" s="58"/>
    </row>
    <row r="324" spans="2:6" x14ac:dyDescent="0.25">
      <c r="B324" s="53"/>
      <c r="C324" s="53"/>
      <c r="D324" s="53"/>
      <c r="E324" s="53"/>
      <c r="F324" s="58"/>
    </row>
    <row r="325" spans="2:6" x14ac:dyDescent="0.25">
      <c r="B325" s="53"/>
      <c r="C325" s="53"/>
      <c r="D325" s="53"/>
      <c r="E325" s="53"/>
      <c r="F325" s="58"/>
    </row>
    <row r="326" spans="2:6" x14ac:dyDescent="0.25">
      <c r="B326" s="53"/>
      <c r="C326" s="53"/>
      <c r="D326" s="53"/>
      <c r="E326" s="53"/>
      <c r="F326" s="58"/>
    </row>
    <row r="327" spans="2:6" x14ac:dyDescent="0.25">
      <c r="B327" s="53"/>
      <c r="C327" s="53"/>
      <c r="D327" s="53"/>
      <c r="E327" s="53"/>
      <c r="F327" s="58"/>
    </row>
    <row r="328" spans="2:6" x14ac:dyDescent="0.25">
      <c r="B328" s="53"/>
      <c r="C328" s="53"/>
      <c r="D328" s="53"/>
      <c r="E328" s="53"/>
      <c r="F328" s="58"/>
    </row>
    <row r="329" spans="2:6" x14ac:dyDescent="0.25">
      <c r="B329" s="53"/>
      <c r="C329" s="53"/>
      <c r="D329" s="53"/>
      <c r="E329" s="53"/>
      <c r="F329" s="58"/>
    </row>
    <row r="330" spans="2:6" x14ac:dyDescent="0.25">
      <c r="B330" s="53"/>
      <c r="C330" s="53"/>
      <c r="D330" s="53"/>
      <c r="E330" s="53"/>
      <c r="F330" s="58"/>
    </row>
    <row r="331" spans="2:6" x14ac:dyDescent="0.25">
      <c r="B331" s="53"/>
      <c r="C331" s="53"/>
      <c r="D331" s="53"/>
      <c r="E331" s="53"/>
      <c r="F331" s="58"/>
    </row>
    <row r="332" spans="2:6" x14ac:dyDescent="0.25">
      <c r="B332" s="53"/>
      <c r="C332" s="53"/>
      <c r="D332" s="53"/>
      <c r="E332" s="53"/>
      <c r="F332" s="58"/>
    </row>
    <row r="333" spans="2:6" x14ac:dyDescent="0.25">
      <c r="B333" s="53"/>
      <c r="C333" s="53"/>
      <c r="D333" s="53"/>
      <c r="E333" s="53"/>
      <c r="F333" s="58"/>
    </row>
    <row r="334" spans="2:6" x14ac:dyDescent="0.25">
      <c r="B334" s="53"/>
      <c r="C334" s="53"/>
      <c r="D334" s="53"/>
      <c r="E334" s="53"/>
      <c r="F334" s="58"/>
    </row>
    <row r="335" spans="2:6" x14ac:dyDescent="0.25">
      <c r="B335" s="53"/>
      <c r="C335" s="53"/>
      <c r="D335" s="53"/>
      <c r="E335" s="53"/>
      <c r="F335" s="58"/>
    </row>
    <row r="336" spans="2:6" x14ac:dyDescent="0.25">
      <c r="B336" s="53"/>
      <c r="C336" s="53"/>
      <c r="D336" s="53"/>
      <c r="E336" s="53"/>
      <c r="F336" s="58"/>
    </row>
    <row r="337" spans="2:6" x14ac:dyDescent="0.25">
      <c r="B337" s="53"/>
      <c r="C337" s="53"/>
      <c r="D337" s="53"/>
      <c r="E337" s="53"/>
      <c r="F337" s="58"/>
    </row>
    <row r="338" spans="2:6" x14ac:dyDescent="0.25">
      <c r="B338" s="53"/>
      <c r="C338" s="53"/>
      <c r="D338" s="53"/>
      <c r="E338" s="53"/>
      <c r="F338" s="58"/>
    </row>
    <row r="339" spans="2:6" x14ac:dyDescent="0.25">
      <c r="B339" s="53"/>
      <c r="C339" s="53"/>
      <c r="D339" s="53"/>
      <c r="E339" s="53"/>
      <c r="F339" s="58"/>
    </row>
    <row r="340" spans="2:6" x14ac:dyDescent="0.25">
      <c r="B340" s="53"/>
      <c r="C340" s="53"/>
      <c r="D340" s="53"/>
      <c r="E340" s="53"/>
      <c r="F340" s="58"/>
    </row>
    <row r="341" spans="2:6" x14ac:dyDescent="0.25">
      <c r="B341" s="53"/>
      <c r="C341" s="53"/>
      <c r="D341" s="53"/>
      <c r="E341" s="53"/>
      <c r="F341" s="58"/>
    </row>
    <row r="342" spans="2:6" x14ac:dyDescent="0.25">
      <c r="B342" s="53"/>
      <c r="C342" s="53"/>
      <c r="D342" s="53"/>
      <c r="E342" s="53"/>
      <c r="F342" s="58"/>
    </row>
    <row r="343" spans="2:6" x14ac:dyDescent="0.25">
      <c r="B343" s="53"/>
      <c r="C343" s="53"/>
      <c r="D343" s="53"/>
      <c r="E343" s="53"/>
      <c r="F343" s="58"/>
    </row>
    <row r="344" spans="2:6" x14ac:dyDescent="0.25">
      <c r="B344" s="53"/>
      <c r="C344" s="53"/>
      <c r="D344" s="53"/>
      <c r="E344" s="53"/>
      <c r="F344" s="58"/>
    </row>
    <row r="345" spans="2:6" x14ac:dyDescent="0.25">
      <c r="B345" s="53"/>
      <c r="C345" s="53"/>
      <c r="D345" s="53"/>
      <c r="E345" s="53"/>
      <c r="F345" s="58"/>
    </row>
    <row r="346" spans="2:6" x14ac:dyDescent="0.25">
      <c r="B346" s="53"/>
      <c r="C346" s="53"/>
      <c r="D346" s="53"/>
      <c r="E346" s="53"/>
      <c r="F346" s="58"/>
    </row>
    <row r="347" spans="2:6" x14ac:dyDescent="0.25">
      <c r="B347" s="53"/>
      <c r="C347" s="53"/>
      <c r="D347" s="53"/>
      <c r="E347" s="53"/>
      <c r="F347" s="58"/>
    </row>
    <row r="348" spans="2:6" x14ac:dyDescent="0.25">
      <c r="B348" s="53"/>
      <c r="C348" s="53"/>
      <c r="D348" s="53"/>
      <c r="E348" s="53"/>
      <c r="F348" s="58"/>
    </row>
    <row r="349" spans="2:6" x14ac:dyDescent="0.25">
      <c r="B349" s="53"/>
      <c r="C349" s="53"/>
      <c r="D349" s="53"/>
      <c r="E349" s="53"/>
      <c r="F349" s="58"/>
    </row>
    <row r="350" spans="2:6" x14ac:dyDescent="0.25">
      <c r="B350" s="53"/>
      <c r="C350" s="53"/>
      <c r="D350" s="53"/>
      <c r="E350" s="53"/>
      <c r="F350" s="58"/>
    </row>
    <row r="351" spans="2:6" x14ac:dyDescent="0.25">
      <c r="B351" s="53"/>
      <c r="C351" s="53"/>
      <c r="D351" s="53"/>
      <c r="E351" s="53"/>
      <c r="F351" s="58"/>
    </row>
    <row r="352" spans="2:6" x14ac:dyDescent="0.25">
      <c r="B352" s="53"/>
      <c r="C352" s="53"/>
      <c r="D352" s="53"/>
      <c r="E352" s="53"/>
      <c r="F352" s="58"/>
    </row>
    <row r="353" spans="2:6" x14ac:dyDescent="0.25">
      <c r="B353" s="53"/>
      <c r="C353" s="53"/>
      <c r="D353" s="53"/>
      <c r="E353" s="53"/>
      <c r="F353" s="58"/>
    </row>
    <row r="354" spans="2:6" x14ac:dyDescent="0.25">
      <c r="B354" s="53"/>
      <c r="C354" s="53"/>
      <c r="D354" s="53"/>
      <c r="E354" s="53"/>
      <c r="F354" s="58"/>
    </row>
    <row r="355" spans="2:6" x14ac:dyDescent="0.25">
      <c r="B355" s="53"/>
      <c r="C355" s="53"/>
      <c r="D355" s="53"/>
      <c r="E355" s="53"/>
      <c r="F355" s="58"/>
    </row>
    <row r="356" spans="2:6" x14ac:dyDescent="0.25">
      <c r="B356" s="53"/>
      <c r="C356" s="53"/>
      <c r="D356" s="53"/>
      <c r="E356" s="53"/>
      <c r="F356" s="58"/>
    </row>
    <row r="357" spans="2:6" x14ac:dyDescent="0.25">
      <c r="B357" s="53"/>
      <c r="C357" s="53"/>
      <c r="D357" s="53"/>
      <c r="E357" s="53"/>
      <c r="F357" s="58"/>
    </row>
    <row r="358" spans="2:6" x14ac:dyDescent="0.25">
      <c r="B358" s="53"/>
      <c r="C358" s="53"/>
      <c r="D358" s="53"/>
      <c r="E358" s="53"/>
      <c r="F358" s="58"/>
    </row>
    <row r="359" spans="2:6" x14ac:dyDescent="0.25">
      <c r="B359" s="53"/>
      <c r="C359" s="53"/>
      <c r="D359" s="53"/>
      <c r="E359" s="53"/>
      <c r="F359" s="58"/>
    </row>
    <row r="360" spans="2:6" x14ac:dyDescent="0.25">
      <c r="B360" s="53"/>
      <c r="C360" s="53"/>
      <c r="D360" s="53"/>
      <c r="E360" s="53"/>
      <c r="F360" s="58"/>
    </row>
    <row r="361" spans="2:6" x14ac:dyDescent="0.25">
      <c r="B361" s="53"/>
      <c r="C361" s="53"/>
      <c r="D361" s="53"/>
      <c r="E361" s="53"/>
      <c r="F361" s="58"/>
    </row>
    <row r="362" spans="2:6" x14ac:dyDescent="0.25">
      <c r="B362" s="53"/>
      <c r="C362" s="53"/>
      <c r="D362" s="53"/>
      <c r="E362" s="53"/>
      <c r="F362" s="58"/>
    </row>
    <row r="363" spans="2:6" x14ac:dyDescent="0.25">
      <c r="B363" s="53"/>
      <c r="C363" s="53"/>
      <c r="D363" s="53"/>
      <c r="E363" s="53"/>
      <c r="F363" s="58"/>
    </row>
    <row r="364" spans="2:6" x14ac:dyDescent="0.25">
      <c r="B364" s="53"/>
      <c r="C364" s="53"/>
      <c r="D364" s="53"/>
      <c r="E364" s="53"/>
      <c r="F364" s="58"/>
    </row>
    <row r="365" spans="2:6" x14ac:dyDescent="0.25">
      <c r="B365" s="53"/>
      <c r="C365" s="53"/>
      <c r="D365" s="53"/>
      <c r="E365" s="53"/>
      <c r="F365" s="58"/>
    </row>
    <row r="366" spans="2:6" x14ac:dyDescent="0.25">
      <c r="B366" s="53"/>
      <c r="C366" s="53"/>
      <c r="D366" s="53"/>
      <c r="E366" s="53"/>
      <c r="F366" s="58"/>
    </row>
    <row r="367" spans="2:6" x14ac:dyDescent="0.25">
      <c r="B367" s="53"/>
      <c r="C367" s="53"/>
      <c r="D367" s="53"/>
      <c r="E367" s="53"/>
      <c r="F367" s="58"/>
    </row>
    <row r="368" spans="2:6" x14ac:dyDescent="0.25">
      <c r="B368" s="53"/>
      <c r="C368" s="53"/>
      <c r="D368" s="53"/>
      <c r="E368" s="53"/>
      <c r="F368" s="58"/>
    </row>
    <row r="369" spans="2:6" x14ac:dyDescent="0.25">
      <c r="B369" s="53"/>
      <c r="C369" s="53"/>
      <c r="D369" s="53"/>
      <c r="E369" s="53"/>
      <c r="F369" s="58"/>
    </row>
    <row r="370" spans="2:6" x14ac:dyDescent="0.25">
      <c r="B370" s="53"/>
      <c r="C370" s="53"/>
      <c r="D370" s="53"/>
      <c r="E370" s="53"/>
      <c r="F370" s="58"/>
    </row>
    <row r="371" spans="2:6" x14ac:dyDescent="0.25">
      <c r="B371" s="53"/>
      <c r="C371" s="53"/>
      <c r="D371" s="53"/>
      <c r="E371" s="53"/>
      <c r="F371" s="58"/>
    </row>
    <row r="372" spans="2:6" x14ac:dyDescent="0.25">
      <c r="B372" s="53"/>
      <c r="C372" s="53"/>
      <c r="D372" s="53"/>
      <c r="E372" s="53"/>
      <c r="F372" s="58"/>
    </row>
    <row r="373" spans="2:6" x14ac:dyDescent="0.25">
      <c r="B373" s="53"/>
      <c r="C373" s="53"/>
      <c r="D373" s="53"/>
      <c r="E373" s="53"/>
      <c r="F373" s="58"/>
    </row>
    <row r="374" spans="2:6" x14ac:dyDescent="0.25">
      <c r="B374" s="53"/>
      <c r="C374" s="53"/>
      <c r="D374" s="53"/>
      <c r="E374" s="53"/>
      <c r="F374" s="58"/>
    </row>
    <row r="375" spans="2:6" x14ac:dyDescent="0.25">
      <c r="B375" s="53"/>
      <c r="C375" s="53"/>
      <c r="D375" s="53"/>
      <c r="E375" s="53"/>
      <c r="F375" s="58"/>
    </row>
    <row r="376" spans="2:6" x14ac:dyDescent="0.25">
      <c r="B376" s="53"/>
      <c r="C376" s="53"/>
      <c r="D376" s="53"/>
      <c r="E376" s="53"/>
      <c r="F376" s="58"/>
    </row>
    <row r="377" spans="2:6" x14ac:dyDescent="0.25">
      <c r="B377" s="53"/>
      <c r="C377" s="53"/>
      <c r="D377" s="53"/>
      <c r="E377" s="53"/>
      <c r="F377" s="58"/>
    </row>
    <row r="378" spans="2:6" x14ac:dyDescent="0.25">
      <c r="B378" s="53"/>
      <c r="C378" s="53"/>
      <c r="D378" s="53"/>
      <c r="E378" s="53"/>
      <c r="F378" s="58"/>
    </row>
    <row r="379" spans="2:6" x14ac:dyDescent="0.25">
      <c r="B379" s="53"/>
      <c r="C379" s="53"/>
      <c r="D379" s="53"/>
      <c r="E379" s="53"/>
      <c r="F379" s="58"/>
    </row>
    <row r="380" spans="2:6" x14ac:dyDescent="0.25">
      <c r="B380" s="53"/>
      <c r="C380" s="53"/>
      <c r="D380" s="53"/>
      <c r="E380" s="53"/>
      <c r="F380" s="58"/>
    </row>
    <row r="381" spans="2:6" x14ac:dyDescent="0.25">
      <c r="B381" s="53"/>
      <c r="C381" s="53"/>
      <c r="D381" s="53"/>
      <c r="E381" s="53"/>
      <c r="F381" s="58"/>
    </row>
    <row r="382" spans="2:6" x14ac:dyDescent="0.25">
      <c r="B382" s="53"/>
      <c r="C382" s="53"/>
      <c r="D382" s="53"/>
      <c r="E382" s="53"/>
      <c r="F382" s="58"/>
    </row>
    <row r="383" spans="2:6" x14ac:dyDescent="0.25">
      <c r="B383" s="53"/>
      <c r="C383" s="53"/>
      <c r="D383" s="53"/>
      <c r="E383" s="53"/>
      <c r="F383" s="58"/>
    </row>
    <row r="384" spans="2:6" x14ac:dyDescent="0.25">
      <c r="B384" s="53"/>
      <c r="C384" s="53"/>
      <c r="D384" s="53"/>
      <c r="E384" s="53"/>
      <c r="F384" s="58"/>
    </row>
    <row r="385" spans="2:6" x14ac:dyDescent="0.25">
      <c r="B385" s="53"/>
      <c r="C385" s="53"/>
      <c r="D385" s="53"/>
      <c r="E385" s="53"/>
      <c r="F385" s="58"/>
    </row>
    <row r="386" spans="2:6" x14ac:dyDescent="0.25">
      <c r="B386" s="53"/>
      <c r="C386" s="53"/>
      <c r="D386" s="53"/>
      <c r="E386" s="53"/>
      <c r="F386" s="58"/>
    </row>
    <row r="387" spans="2:6" x14ac:dyDescent="0.25">
      <c r="B387" s="53"/>
      <c r="C387" s="53"/>
      <c r="D387" s="53"/>
      <c r="E387" s="53"/>
      <c r="F387" s="58"/>
    </row>
    <row r="388" spans="2:6" x14ac:dyDescent="0.25">
      <c r="B388" s="53"/>
      <c r="C388" s="53"/>
      <c r="D388" s="53"/>
      <c r="E388" s="53"/>
      <c r="F388" s="58"/>
    </row>
    <row r="389" spans="2:6" x14ac:dyDescent="0.25">
      <c r="B389" s="53"/>
      <c r="C389" s="53"/>
      <c r="D389" s="53"/>
      <c r="E389" s="53"/>
      <c r="F389" s="58"/>
    </row>
    <row r="390" spans="2:6" x14ac:dyDescent="0.25">
      <c r="B390" s="53"/>
      <c r="C390" s="53"/>
      <c r="D390" s="53"/>
      <c r="E390" s="53"/>
      <c r="F390" s="58"/>
    </row>
    <row r="391" spans="2:6" x14ac:dyDescent="0.25">
      <c r="B391" s="53"/>
      <c r="C391" s="53"/>
      <c r="D391" s="53"/>
      <c r="E391" s="53"/>
      <c r="F391" s="58"/>
    </row>
    <row r="392" spans="2:6" x14ac:dyDescent="0.25">
      <c r="B392" s="53"/>
      <c r="C392" s="53"/>
      <c r="D392" s="53"/>
      <c r="E392" s="53"/>
      <c r="F392" s="58"/>
    </row>
    <row r="393" spans="2:6" x14ac:dyDescent="0.25">
      <c r="B393" s="53"/>
      <c r="C393" s="53"/>
      <c r="D393" s="53"/>
      <c r="E393" s="53"/>
      <c r="F393" s="58"/>
    </row>
    <row r="394" spans="2:6" x14ac:dyDescent="0.25">
      <c r="B394" s="53"/>
      <c r="C394" s="53"/>
      <c r="D394" s="53"/>
      <c r="E394" s="53"/>
      <c r="F394" s="58"/>
    </row>
    <row r="395" spans="2:6" x14ac:dyDescent="0.25">
      <c r="B395" s="53"/>
      <c r="C395" s="53"/>
      <c r="D395" s="53"/>
      <c r="E395" s="53"/>
      <c r="F395" s="58"/>
    </row>
    <row r="396" spans="2:6" x14ac:dyDescent="0.25">
      <c r="B396" s="53"/>
      <c r="C396" s="53"/>
      <c r="D396" s="53"/>
      <c r="E396" s="53"/>
      <c r="F396" s="58"/>
    </row>
    <row r="397" spans="2:6" x14ac:dyDescent="0.25">
      <c r="B397" s="53"/>
      <c r="C397" s="53"/>
      <c r="D397" s="53"/>
      <c r="E397" s="53"/>
      <c r="F397" s="58"/>
    </row>
    <row r="398" spans="2:6" x14ac:dyDescent="0.25">
      <c r="B398" s="53"/>
      <c r="C398" s="53"/>
      <c r="D398" s="53"/>
      <c r="E398" s="53"/>
      <c r="F398" s="58"/>
    </row>
    <row r="399" spans="2:6" x14ac:dyDescent="0.25">
      <c r="B399" s="53"/>
      <c r="C399" s="53"/>
      <c r="D399" s="53"/>
      <c r="E399" s="53"/>
      <c r="F399" s="58"/>
    </row>
    <row r="400" spans="2:6" x14ac:dyDescent="0.25">
      <c r="B400" s="53"/>
      <c r="C400" s="53"/>
      <c r="D400" s="53"/>
      <c r="E400" s="53"/>
      <c r="F400" s="58"/>
    </row>
    <row r="401" spans="2:6" x14ac:dyDescent="0.25">
      <c r="B401" s="53"/>
      <c r="C401" s="53"/>
      <c r="D401" s="53"/>
      <c r="E401" s="53"/>
      <c r="F401" s="58"/>
    </row>
    <row r="402" spans="2:6" x14ac:dyDescent="0.25">
      <c r="B402" s="53"/>
      <c r="C402" s="53"/>
      <c r="D402" s="53"/>
      <c r="E402" s="53"/>
      <c r="F402" s="58"/>
    </row>
    <row r="403" spans="2:6" x14ac:dyDescent="0.25">
      <c r="B403" s="53"/>
      <c r="C403" s="53"/>
      <c r="D403" s="53"/>
      <c r="E403" s="53"/>
      <c r="F403" s="58"/>
    </row>
    <row r="404" spans="2:6" x14ac:dyDescent="0.25">
      <c r="B404" s="53"/>
      <c r="C404" s="53"/>
      <c r="D404" s="53"/>
      <c r="E404" s="53"/>
      <c r="F404" s="58"/>
    </row>
    <row r="405" spans="2:6" x14ac:dyDescent="0.25">
      <c r="B405" s="53"/>
      <c r="C405" s="53"/>
      <c r="D405" s="53"/>
      <c r="E405" s="53"/>
      <c r="F405" s="58"/>
    </row>
    <row r="406" spans="2:6" x14ac:dyDescent="0.25">
      <c r="B406" s="53"/>
      <c r="C406" s="53"/>
      <c r="D406" s="53"/>
      <c r="E406" s="53"/>
      <c r="F406" s="58"/>
    </row>
    <row r="407" spans="2:6" x14ac:dyDescent="0.25">
      <c r="B407" s="53"/>
      <c r="C407" s="53"/>
      <c r="D407" s="53"/>
      <c r="E407" s="53"/>
      <c r="F407" s="58"/>
    </row>
    <row r="408" spans="2:6" x14ac:dyDescent="0.25">
      <c r="B408" s="53"/>
      <c r="C408" s="53"/>
      <c r="D408" s="53"/>
      <c r="E408" s="53"/>
      <c r="F408" s="58"/>
    </row>
    <row r="409" spans="2:6" x14ac:dyDescent="0.25">
      <c r="B409" s="53"/>
      <c r="C409" s="53"/>
      <c r="D409" s="53"/>
      <c r="E409" s="53"/>
      <c r="F409" s="58"/>
    </row>
    <row r="410" spans="2:6" x14ac:dyDescent="0.25">
      <c r="B410" s="53"/>
      <c r="C410" s="53"/>
      <c r="D410" s="53"/>
      <c r="E410" s="53"/>
      <c r="F410" s="58"/>
    </row>
    <row r="411" spans="2:6" x14ac:dyDescent="0.25">
      <c r="B411" s="53"/>
      <c r="C411" s="53"/>
      <c r="D411" s="53"/>
      <c r="E411" s="53"/>
      <c r="F411" s="58"/>
    </row>
    <row r="412" spans="2:6" x14ac:dyDescent="0.25">
      <c r="B412" s="53"/>
      <c r="C412" s="53"/>
      <c r="D412" s="53"/>
      <c r="E412" s="53"/>
      <c r="F412" s="58"/>
    </row>
    <row r="413" spans="2:6" x14ac:dyDescent="0.25">
      <c r="B413" s="53"/>
      <c r="C413" s="53"/>
      <c r="D413" s="53"/>
      <c r="E413" s="53"/>
      <c r="F413" s="58"/>
    </row>
    <row r="414" spans="2:6" x14ac:dyDescent="0.25">
      <c r="B414" s="53"/>
      <c r="C414" s="53"/>
      <c r="D414" s="53"/>
      <c r="E414" s="53"/>
      <c r="F414" s="58"/>
    </row>
    <row r="415" spans="2:6" x14ac:dyDescent="0.25">
      <c r="B415" s="53"/>
      <c r="C415" s="53"/>
      <c r="D415" s="53"/>
      <c r="E415" s="53"/>
      <c r="F415" s="58"/>
    </row>
    <row r="416" spans="2:6" x14ac:dyDescent="0.25">
      <c r="B416" s="53"/>
      <c r="C416" s="53"/>
      <c r="D416" s="53"/>
      <c r="E416" s="53"/>
      <c r="F416" s="58"/>
    </row>
    <row r="417" spans="2:6" x14ac:dyDescent="0.25">
      <c r="B417" s="53"/>
      <c r="C417" s="53"/>
      <c r="D417" s="53"/>
      <c r="E417" s="53"/>
      <c r="F417" s="58"/>
    </row>
    <row r="418" spans="2:6" x14ac:dyDescent="0.25">
      <c r="B418" s="53"/>
      <c r="C418" s="53"/>
      <c r="D418" s="53"/>
      <c r="E418" s="53"/>
      <c r="F418" s="58"/>
    </row>
    <row r="419" spans="2:6" x14ac:dyDescent="0.25">
      <c r="B419" s="53"/>
      <c r="C419" s="53"/>
      <c r="D419" s="53"/>
      <c r="E419" s="53"/>
      <c r="F419" s="58"/>
    </row>
    <row r="420" spans="2:6" x14ac:dyDescent="0.25">
      <c r="B420" s="53"/>
      <c r="C420" s="53"/>
      <c r="D420" s="53"/>
      <c r="E420" s="53"/>
      <c r="F420" s="58"/>
    </row>
    <row r="421" spans="2:6" x14ac:dyDescent="0.25">
      <c r="B421" s="53"/>
      <c r="C421" s="53"/>
      <c r="D421" s="53"/>
      <c r="E421" s="53"/>
      <c r="F421" s="58"/>
    </row>
    <row r="422" spans="2:6" x14ac:dyDescent="0.25">
      <c r="B422" s="53"/>
      <c r="C422" s="53"/>
      <c r="D422" s="53"/>
      <c r="E422" s="53"/>
      <c r="F422" s="58"/>
    </row>
    <row r="423" spans="2:6" x14ac:dyDescent="0.25">
      <c r="B423" s="53"/>
      <c r="C423" s="53"/>
      <c r="D423" s="53"/>
      <c r="E423" s="53"/>
      <c r="F423" s="58"/>
    </row>
    <row r="424" spans="2:6" x14ac:dyDescent="0.25">
      <c r="B424" s="53"/>
      <c r="C424" s="53"/>
      <c r="D424" s="53"/>
      <c r="E424" s="53"/>
      <c r="F424" s="58"/>
    </row>
    <row r="425" spans="2:6" x14ac:dyDescent="0.25">
      <c r="B425" s="53"/>
      <c r="C425" s="53"/>
      <c r="D425" s="53"/>
      <c r="E425" s="53"/>
      <c r="F425" s="58"/>
    </row>
    <row r="426" spans="2:6" x14ac:dyDescent="0.25">
      <c r="B426" s="53"/>
      <c r="C426" s="53"/>
      <c r="D426" s="53"/>
      <c r="E426" s="53"/>
      <c r="F426" s="58"/>
    </row>
    <row r="427" spans="2:6" x14ac:dyDescent="0.25">
      <c r="B427" s="53"/>
      <c r="C427" s="53"/>
      <c r="D427" s="53"/>
      <c r="E427" s="53"/>
      <c r="F427" s="58"/>
    </row>
    <row r="428" spans="2:6" x14ac:dyDescent="0.25">
      <c r="B428" s="53"/>
      <c r="C428" s="53"/>
      <c r="D428" s="53"/>
      <c r="E428" s="53"/>
      <c r="F428" s="58"/>
    </row>
    <row r="429" spans="2:6" x14ac:dyDescent="0.25">
      <c r="B429" s="53"/>
      <c r="C429" s="53"/>
      <c r="D429" s="53"/>
      <c r="E429" s="53"/>
      <c r="F429" s="58"/>
    </row>
    <row r="430" spans="2:6" x14ac:dyDescent="0.25">
      <c r="B430" s="53"/>
      <c r="C430" s="53"/>
      <c r="D430" s="53"/>
      <c r="E430" s="53"/>
      <c r="F430" s="58"/>
    </row>
    <row r="431" spans="2:6" x14ac:dyDescent="0.25">
      <c r="B431" s="53"/>
      <c r="C431" s="53"/>
      <c r="D431" s="53"/>
      <c r="E431" s="53"/>
      <c r="F431" s="58"/>
    </row>
    <row r="432" spans="2:6" x14ac:dyDescent="0.25">
      <c r="B432" s="53"/>
      <c r="C432" s="53"/>
      <c r="D432" s="53"/>
      <c r="E432" s="53"/>
      <c r="F432" s="58"/>
    </row>
    <row r="433" spans="2:6" x14ac:dyDescent="0.25">
      <c r="B433" s="53"/>
      <c r="C433" s="53"/>
      <c r="D433" s="53"/>
      <c r="E433" s="53"/>
      <c r="F433" s="58"/>
    </row>
    <row r="434" spans="2:6" x14ac:dyDescent="0.25">
      <c r="B434" s="53"/>
      <c r="C434" s="53"/>
      <c r="D434" s="53"/>
      <c r="E434" s="53"/>
      <c r="F434" s="58"/>
    </row>
    <row r="435" spans="2:6" x14ac:dyDescent="0.25">
      <c r="B435" s="53"/>
      <c r="C435" s="53"/>
      <c r="D435" s="53"/>
      <c r="E435" s="53"/>
      <c r="F435" s="58"/>
    </row>
    <row r="436" spans="2:6" x14ac:dyDescent="0.25">
      <c r="B436" s="53"/>
      <c r="C436" s="53"/>
      <c r="D436" s="53"/>
      <c r="E436" s="53"/>
      <c r="F436" s="58"/>
    </row>
    <row r="437" spans="2:6" x14ac:dyDescent="0.25">
      <c r="B437" s="53"/>
      <c r="C437" s="53"/>
      <c r="D437" s="53"/>
      <c r="E437" s="53"/>
      <c r="F437" s="58"/>
    </row>
    <row r="438" spans="2:6" x14ac:dyDescent="0.25">
      <c r="B438" s="53"/>
      <c r="C438" s="53"/>
      <c r="D438" s="53"/>
      <c r="E438" s="53"/>
      <c r="F438" s="58"/>
    </row>
    <row r="439" spans="2:6" x14ac:dyDescent="0.25">
      <c r="B439" s="53"/>
      <c r="C439" s="53"/>
      <c r="D439" s="53"/>
      <c r="E439" s="53"/>
      <c r="F439" s="58"/>
    </row>
    <row r="440" spans="2:6" x14ac:dyDescent="0.25">
      <c r="B440" s="53"/>
      <c r="C440" s="53"/>
      <c r="D440" s="53"/>
      <c r="E440" s="53"/>
      <c r="F440" s="58"/>
    </row>
    <row r="441" spans="2:6" x14ac:dyDescent="0.25">
      <c r="B441" s="53"/>
      <c r="C441" s="53"/>
      <c r="D441" s="53"/>
      <c r="E441" s="53"/>
      <c r="F441" s="58"/>
    </row>
    <row r="442" spans="2:6" x14ac:dyDescent="0.25">
      <c r="B442" s="53"/>
      <c r="C442" s="53"/>
      <c r="D442" s="53"/>
      <c r="E442" s="53"/>
      <c r="F442" s="58"/>
    </row>
    <row r="443" spans="2:6" x14ac:dyDescent="0.25">
      <c r="B443" s="53"/>
      <c r="C443" s="53"/>
      <c r="D443" s="53"/>
      <c r="E443" s="53"/>
      <c r="F443" s="58"/>
    </row>
    <row r="444" spans="2:6" x14ac:dyDescent="0.25">
      <c r="B444" s="53"/>
      <c r="C444" s="53"/>
      <c r="D444" s="53"/>
      <c r="E444" s="53"/>
      <c r="F444" s="58"/>
    </row>
    <row r="445" spans="2:6" x14ac:dyDescent="0.25">
      <c r="B445" s="53"/>
      <c r="C445" s="53"/>
      <c r="D445" s="53"/>
      <c r="E445" s="53"/>
      <c r="F445" s="58"/>
    </row>
    <row r="446" spans="2:6" x14ac:dyDescent="0.25">
      <c r="B446" s="53"/>
      <c r="C446" s="53"/>
      <c r="D446" s="53"/>
      <c r="E446" s="53"/>
      <c r="F446" s="58"/>
    </row>
    <row r="447" spans="2:6" x14ac:dyDescent="0.25">
      <c r="B447" s="53"/>
      <c r="C447" s="53"/>
      <c r="D447" s="53"/>
      <c r="E447" s="53"/>
      <c r="F447" s="58"/>
    </row>
    <row r="448" spans="2:6" x14ac:dyDescent="0.25">
      <c r="B448" s="53"/>
      <c r="C448" s="53"/>
      <c r="D448" s="53"/>
      <c r="E448" s="53"/>
      <c r="F448" s="58"/>
    </row>
    <row r="449" spans="2:6" x14ac:dyDescent="0.25">
      <c r="B449" s="53"/>
      <c r="C449" s="53"/>
      <c r="D449" s="53"/>
      <c r="E449" s="53"/>
      <c r="F449" s="58"/>
    </row>
    <row r="450" spans="2:6" x14ac:dyDescent="0.25">
      <c r="B450" s="53"/>
      <c r="C450" s="53"/>
      <c r="D450" s="53"/>
      <c r="E450" s="53"/>
      <c r="F450" s="58"/>
    </row>
    <row r="451" spans="2:6" x14ac:dyDescent="0.25">
      <c r="B451" s="53"/>
      <c r="C451" s="53"/>
      <c r="D451" s="53"/>
      <c r="E451" s="53"/>
      <c r="F451" s="58"/>
    </row>
    <row r="452" spans="2:6" x14ac:dyDescent="0.25">
      <c r="B452" s="53"/>
      <c r="C452" s="53"/>
      <c r="D452" s="53"/>
      <c r="E452" s="53"/>
      <c r="F452" s="58"/>
    </row>
    <row r="453" spans="2:6" x14ac:dyDescent="0.25">
      <c r="B453" s="53"/>
      <c r="C453" s="53"/>
      <c r="D453" s="53"/>
      <c r="E453" s="53"/>
      <c r="F453" s="58"/>
    </row>
    <row r="454" spans="2:6" x14ac:dyDescent="0.25">
      <c r="B454" s="53"/>
      <c r="C454" s="53"/>
      <c r="D454" s="53"/>
      <c r="E454" s="53"/>
      <c r="F454" s="58"/>
    </row>
    <row r="455" spans="2:6" x14ac:dyDescent="0.25">
      <c r="B455" s="53"/>
      <c r="C455" s="53"/>
      <c r="D455" s="53"/>
      <c r="E455" s="53"/>
      <c r="F455" s="58"/>
    </row>
    <row r="456" spans="2:6" x14ac:dyDescent="0.25">
      <c r="B456" s="53"/>
      <c r="C456" s="53"/>
      <c r="D456" s="53"/>
      <c r="E456" s="53"/>
      <c r="F456" s="58"/>
    </row>
    <row r="457" spans="2:6" x14ac:dyDescent="0.25">
      <c r="B457" s="53"/>
      <c r="C457" s="53"/>
      <c r="D457" s="53"/>
      <c r="E457" s="53"/>
      <c r="F457" s="58"/>
    </row>
    <row r="458" spans="2:6" x14ac:dyDescent="0.25">
      <c r="B458" s="53"/>
      <c r="C458" s="53"/>
      <c r="D458" s="53"/>
      <c r="E458" s="53"/>
      <c r="F458" s="58"/>
    </row>
    <row r="459" spans="2:6" x14ac:dyDescent="0.25">
      <c r="B459" s="53"/>
      <c r="C459" s="53"/>
      <c r="D459" s="53"/>
      <c r="E459" s="53"/>
      <c r="F459" s="58"/>
    </row>
    <row r="460" spans="2:6" x14ac:dyDescent="0.25">
      <c r="B460" s="53"/>
      <c r="C460" s="53"/>
      <c r="D460" s="53"/>
      <c r="E460" s="53"/>
      <c r="F460" s="58"/>
    </row>
    <row r="461" spans="2:6" x14ac:dyDescent="0.25">
      <c r="B461" s="53"/>
      <c r="C461" s="53"/>
      <c r="D461" s="53"/>
      <c r="E461" s="53"/>
      <c r="F461" s="58"/>
    </row>
    <row r="462" spans="2:6" x14ac:dyDescent="0.25">
      <c r="B462" s="53"/>
      <c r="C462" s="53"/>
      <c r="D462" s="53"/>
      <c r="E462" s="53"/>
      <c r="F462" s="58"/>
    </row>
    <row r="463" spans="2:6" x14ac:dyDescent="0.25">
      <c r="B463" s="53"/>
      <c r="C463" s="53"/>
      <c r="D463" s="53"/>
      <c r="E463" s="53"/>
      <c r="F463" s="58"/>
    </row>
    <row r="464" spans="2:6" x14ac:dyDescent="0.25">
      <c r="B464" s="53"/>
      <c r="C464" s="53"/>
      <c r="D464" s="53"/>
      <c r="E464" s="53"/>
      <c r="F464" s="58"/>
    </row>
    <row r="465" spans="2:6" x14ac:dyDescent="0.25">
      <c r="B465" s="53"/>
      <c r="C465" s="53"/>
      <c r="D465" s="53"/>
      <c r="E465" s="53"/>
      <c r="F465" s="58"/>
    </row>
    <row r="466" spans="2:6" x14ac:dyDescent="0.25">
      <c r="B466" s="53"/>
      <c r="C466" s="53"/>
      <c r="D466" s="53"/>
      <c r="E466" s="53"/>
      <c r="F466" s="58"/>
    </row>
    <row r="467" spans="2:6" x14ac:dyDescent="0.25">
      <c r="B467" s="53"/>
      <c r="C467" s="53"/>
      <c r="D467" s="53"/>
      <c r="E467" s="53"/>
      <c r="F467" s="58"/>
    </row>
    <row r="468" spans="2:6" x14ac:dyDescent="0.25">
      <c r="B468" s="53"/>
      <c r="C468" s="53"/>
      <c r="D468" s="53"/>
      <c r="E468" s="53"/>
      <c r="F468" s="58"/>
    </row>
    <row r="469" spans="2:6" x14ac:dyDescent="0.25">
      <c r="B469" s="53"/>
      <c r="C469" s="53"/>
      <c r="D469" s="53"/>
      <c r="E469" s="53"/>
      <c r="F469" s="58"/>
    </row>
    <row r="470" spans="2:6" x14ac:dyDescent="0.25">
      <c r="B470" s="53"/>
      <c r="C470" s="53"/>
      <c r="D470" s="53"/>
      <c r="E470" s="53"/>
      <c r="F470" s="58"/>
    </row>
    <row r="471" spans="2:6" x14ac:dyDescent="0.25">
      <c r="B471" s="53"/>
      <c r="C471" s="53"/>
      <c r="D471" s="53"/>
      <c r="E471" s="53"/>
      <c r="F471" s="58"/>
    </row>
    <row r="472" spans="2:6" x14ac:dyDescent="0.25">
      <c r="B472" s="53"/>
      <c r="C472" s="53"/>
      <c r="D472" s="53"/>
      <c r="E472" s="53"/>
      <c r="F472" s="58"/>
    </row>
    <row r="473" spans="2:6" x14ac:dyDescent="0.25">
      <c r="B473" s="53"/>
      <c r="C473" s="53"/>
      <c r="D473" s="53"/>
      <c r="E473" s="53"/>
      <c r="F473" s="58"/>
    </row>
    <row r="474" spans="2:6" x14ac:dyDescent="0.25">
      <c r="B474" s="53"/>
      <c r="C474" s="53"/>
      <c r="D474" s="53"/>
      <c r="E474" s="53"/>
      <c r="F474" s="58"/>
    </row>
    <row r="475" spans="2:6" x14ac:dyDescent="0.25">
      <c r="B475" s="53"/>
      <c r="C475" s="53"/>
      <c r="D475" s="53"/>
      <c r="E475" s="53"/>
      <c r="F475" s="58"/>
    </row>
    <row r="476" spans="2:6" x14ac:dyDescent="0.25">
      <c r="B476" s="53"/>
      <c r="C476" s="53"/>
      <c r="D476" s="53"/>
      <c r="E476" s="53"/>
      <c r="F476" s="58"/>
    </row>
    <row r="477" spans="2:6" x14ac:dyDescent="0.25">
      <c r="B477" s="53"/>
      <c r="C477" s="53"/>
      <c r="D477" s="53"/>
      <c r="E477" s="53"/>
      <c r="F477" s="58"/>
    </row>
    <row r="478" spans="2:6" x14ac:dyDescent="0.25">
      <c r="B478" s="53"/>
      <c r="C478" s="53"/>
      <c r="D478" s="53"/>
      <c r="E478" s="53"/>
      <c r="F478" s="58"/>
    </row>
    <row r="479" spans="2:6" x14ac:dyDescent="0.25">
      <c r="B479" s="53"/>
      <c r="C479" s="53"/>
      <c r="D479" s="53"/>
      <c r="E479" s="53"/>
      <c r="F479" s="58"/>
    </row>
    <row r="480" spans="2:6" x14ac:dyDescent="0.25">
      <c r="B480" s="53"/>
      <c r="C480" s="53"/>
      <c r="D480" s="53"/>
      <c r="E480" s="53"/>
      <c r="F480" s="58"/>
    </row>
    <row r="481" spans="2:6" x14ac:dyDescent="0.25">
      <c r="B481" s="53"/>
      <c r="C481" s="53"/>
      <c r="D481" s="53"/>
      <c r="E481" s="53"/>
      <c r="F481" s="58"/>
    </row>
    <row r="482" spans="2:6" x14ac:dyDescent="0.25">
      <c r="B482" s="53"/>
      <c r="C482" s="53"/>
      <c r="D482" s="53"/>
      <c r="E482" s="53"/>
      <c r="F482" s="58"/>
    </row>
    <row r="483" spans="2:6" x14ac:dyDescent="0.25">
      <c r="B483" s="53"/>
      <c r="C483" s="53"/>
      <c r="D483" s="53"/>
      <c r="E483" s="53"/>
      <c r="F483" s="58"/>
    </row>
    <row r="484" spans="2:6" x14ac:dyDescent="0.25">
      <c r="B484" s="53"/>
      <c r="C484" s="53"/>
      <c r="D484" s="53"/>
      <c r="E484" s="53"/>
      <c r="F484" s="58"/>
    </row>
    <row r="485" spans="2:6" x14ac:dyDescent="0.25">
      <c r="B485" s="53"/>
      <c r="C485" s="53"/>
      <c r="D485" s="53"/>
      <c r="E485" s="53"/>
      <c r="F485" s="58"/>
    </row>
    <row r="486" spans="2:6" x14ac:dyDescent="0.25">
      <c r="B486" s="53"/>
      <c r="C486" s="53"/>
      <c r="D486" s="53"/>
      <c r="E486" s="53"/>
      <c r="F486" s="58"/>
    </row>
    <row r="487" spans="2:6" x14ac:dyDescent="0.25">
      <c r="B487" s="53"/>
      <c r="C487" s="53"/>
      <c r="D487" s="53"/>
      <c r="E487" s="53"/>
      <c r="F487" s="58"/>
    </row>
    <row r="488" spans="2:6" x14ac:dyDescent="0.25">
      <c r="B488" s="53"/>
      <c r="C488" s="53"/>
      <c r="D488" s="53"/>
      <c r="E488" s="53"/>
      <c r="F488" s="58"/>
    </row>
    <row r="489" spans="2:6" x14ac:dyDescent="0.25">
      <c r="B489" s="53"/>
      <c r="C489" s="53"/>
      <c r="D489" s="53"/>
      <c r="E489" s="53"/>
      <c r="F489" s="58"/>
    </row>
    <row r="490" spans="2:6" x14ac:dyDescent="0.25">
      <c r="B490" s="53"/>
      <c r="C490" s="53"/>
      <c r="D490" s="53"/>
      <c r="E490" s="53"/>
      <c r="F490" s="58"/>
    </row>
    <row r="491" spans="2:6" x14ac:dyDescent="0.25">
      <c r="B491" s="53"/>
      <c r="C491" s="53"/>
      <c r="D491" s="53"/>
      <c r="E491" s="53"/>
      <c r="F491" s="58"/>
    </row>
    <row r="492" spans="2:6" x14ac:dyDescent="0.25">
      <c r="B492" s="53"/>
      <c r="C492" s="53"/>
      <c r="D492" s="53"/>
      <c r="E492" s="53"/>
      <c r="F492" s="58"/>
    </row>
    <row r="493" spans="2:6" x14ac:dyDescent="0.25">
      <c r="B493" s="53"/>
      <c r="C493" s="53"/>
      <c r="D493" s="53"/>
      <c r="E493" s="53"/>
      <c r="F493" s="58"/>
    </row>
    <row r="494" spans="2:6" x14ac:dyDescent="0.25">
      <c r="B494" s="53"/>
      <c r="C494" s="53"/>
      <c r="D494" s="53"/>
      <c r="E494" s="53"/>
      <c r="F494" s="58"/>
    </row>
    <row r="495" spans="2:6" x14ac:dyDescent="0.25">
      <c r="B495" s="53"/>
      <c r="C495" s="53"/>
      <c r="D495" s="53"/>
      <c r="E495" s="53"/>
      <c r="F495" s="58"/>
    </row>
    <row r="496" spans="2:6" x14ac:dyDescent="0.25">
      <c r="B496" s="53"/>
      <c r="C496" s="53"/>
      <c r="D496" s="53"/>
      <c r="E496" s="53"/>
      <c r="F496" s="58"/>
    </row>
    <row r="497" spans="2:6" x14ac:dyDescent="0.25">
      <c r="B497" s="53"/>
      <c r="C497" s="53"/>
      <c r="D497" s="53"/>
      <c r="E497" s="53"/>
      <c r="F497" s="58"/>
    </row>
    <row r="498" spans="2:6" x14ac:dyDescent="0.25">
      <c r="B498" s="53"/>
      <c r="C498" s="53"/>
      <c r="D498" s="53"/>
      <c r="E498" s="53"/>
      <c r="F498" s="58"/>
    </row>
    <row r="499" spans="2:6" x14ac:dyDescent="0.25">
      <c r="B499" s="53"/>
      <c r="C499" s="53"/>
      <c r="D499" s="53"/>
      <c r="E499" s="53"/>
      <c r="F499" s="58"/>
    </row>
    <row r="500" spans="2:6" x14ac:dyDescent="0.25">
      <c r="B500" s="53"/>
      <c r="C500" s="53"/>
      <c r="D500" s="53"/>
      <c r="E500" s="53"/>
      <c r="F500" s="58"/>
    </row>
    <row r="501" spans="2:6" x14ac:dyDescent="0.25">
      <c r="B501" s="53"/>
      <c r="C501" s="53"/>
      <c r="D501" s="53"/>
      <c r="E501" s="53"/>
      <c r="F501" s="58"/>
    </row>
    <row r="502" spans="2:6" x14ac:dyDescent="0.25">
      <c r="B502" s="53"/>
      <c r="C502" s="53"/>
      <c r="D502" s="53"/>
      <c r="E502" s="53"/>
      <c r="F502" s="58"/>
    </row>
    <row r="503" spans="2:6" x14ac:dyDescent="0.25">
      <c r="B503" s="53"/>
      <c r="C503" s="53"/>
      <c r="D503" s="53"/>
      <c r="E503" s="53"/>
      <c r="F503" s="58"/>
    </row>
    <row r="504" spans="2:6" x14ac:dyDescent="0.25">
      <c r="B504" s="53"/>
      <c r="C504" s="53"/>
      <c r="D504" s="53"/>
      <c r="E504" s="53"/>
      <c r="F504" s="58"/>
    </row>
    <row r="505" spans="2:6" x14ac:dyDescent="0.25">
      <c r="B505" s="53"/>
      <c r="C505" s="53"/>
      <c r="D505" s="53"/>
      <c r="E505" s="53"/>
      <c r="F505" s="58"/>
    </row>
    <row r="506" spans="2:6" x14ac:dyDescent="0.25">
      <c r="B506" s="53"/>
      <c r="C506" s="53"/>
      <c r="D506" s="53"/>
      <c r="E506" s="53"/>
      <c r="F506" s="58"/>
    </row>
    <row r="507" spans="2:6" x14ac:dyDescent="0.25">
      <c r="B507" s="53"/>
      <c r="C507" s="53"/>
      <c r="D507" s="53"/>
      <c r="E507" s="53"/>
      <c r="F507" s="58"/>
    </row>
    <row r="508" spans="2:6" x14ac:dyDescent="0.25">
      <c r="B508" s="53"/>
      <c r="C508" s="53"/>
      <c r="D508" s="53"/>
      <c r="E508" s="53"/>
      <c r="F508" s="58"/>
    </row>
    <row r="509" spans="2:6" x14ac:dyDescent="0.25">
      <c r="B509" s="53"/>
      <c r="C509" s="53"/>
      <c r="D509" s="53"/>
      <c r="E509" s="53"/>
      <c r="F509" s="58"/>
    </row>
    <row r="510" spans="2:6" x14ac:dyDescent="0.25">
      <c r="B510" s="53"/>
      <c r="C510" s="53"/>
      <c r="D510" s="53"/>
      <c r="E510" s="53"/>
      <c r="F510" s="58"/>
    </row>
    <row r="511" spans="2:6" x14ac:dyDescent="0.25">
      <c r="B511" s="53"/>
      <c r="C511" s="53"/>
      <c r="D511" s="53"/>
      <c r="E511" s="53"/>
      <c r="F511" s="58"/>
    </row>
    <row r="512" spans="2:6" x14ac:dyDescent="0.25">
      <c r="B512" s="53"/>
      <c r="C512" s="53"/>
      <c r="D512" s="53"/>
      <c r="E512" s="53"/>
      <c r="F512" s="58"/>
    </row>
    <row r="513" spans="2:6" x14ac:dyDescent="0.25">
      <c r="B513" s="53"/>
      <c r="C513" s="53"/>
      <c r="D513" s="53"/>
      <c r="E513" s="53"/>
      <c r="F513" s="58"/>
    </row>
    <row r="514" spans="2:6" x14ac:dyDescent="0.25">
      <c r="B514" s="53"/>
      <c r="C514" s="53"/>
      <c r="D514" s="53"/>
      <c r="E514" s="53"/>
      <c r="F514" s="58"/>
    </row>
    <row r="515" spans="2:6" x14ac:dyDescent="0.25">
      <c r="B515" s="53"/>
      <c r="C515" s="53"/>
      <c r="D515" s="53"/>
      <c r="E515" s="53"/>
      <c r="F515" s="58"/>
    </row>
    <row r="516" spans="2:6" x14ac:dyDescent="0.25">
      <c r="B516" s="53"/>
      <c r="C516" s="53"/>
      <c r="D516" s="53"/>
      <c r="E516" s="53"/>
      <c r="F516" s="58"/>
    </row>
    <row r="517" spans="2:6" x14ac:dyDescent="0.25">
      <c r="B517" s="53"/>
      <c r="C517" s="53"/>
      <c r="D517" s="53"/>
      <c r="E517" s="53"/>
      <c r="F517" s="58"/>
    </row>
    <row r="518" spans="2:6" x14ac:dyDescent="0.25">
      <c r="B518" s="53"/>
      <c r="C518" s="53"/>
      <c r="D518" s="53"/>
      <c r="E518" s="53"/>
      <c r="F518" s="58"/>
    </row>
    <row r="519" spans="2:6" x14ac:dyDescent="0.25">
      <c r="B519" s="53"/>
      <c r="C519" s="53"/>
      <c r="D519" s="53"/>
      <c r="E519" s="53"/>
      <c r="F519" s="58"/>
    </row>
    <row r="520" spans="2:6" x14ac:dyDescent="0.25">
      <c r="B520" s="53"/>
      <c r="C520" s="53"/>
      <c r="D520" s="53"/>
      <c r="E520" s="53"/>
      <c r="F520" s="58"/>
    </row>
    <row r="521" spans="2:6" x14ac:dyDescent="0.25">
      <c r="B521" s="53"/>
      <c r="C521" s="53"/>
      <c r="D521" s="53"/>
      <c r="E521" s="53"/>
      <c r="F521" s="58"/>
    </row>
    <row r="522" spans="2:6" x14ac:dyDescent="0.25">
      <c r="B522" s="53"/>
      <c r="C522" s="53"/>
      <c r="D522" s="53"/>
      <c r="E522" s="53"/>
      <c r="F522" s="58"/>
    </row>
    <row r="523" spans="2:6" x14ac:dyDescent="0.25">
      <c r="B523" s="53"/>
      <c r="C523" s="53"/>
      <c r="D523" s="53"/>
      <c r="E523" s="53"/>
      <c r="F523" s="58"/>
    </row>
    <row r="524" spans="2:6" x14ac:dyDescent="0.25">
      <c r="B524" s="53"/>
      <c r="C524" s="53"/>
      <c r="D524" s="53"/>
      <c r="E524" s="53"/>
      <c r="F524" s="58"/>
    </row>
    <row r="525" spans="2:6" x14ac:dyDescent="0.25">
      <c r="B525" s="53"/>
      <c r="C525" s="53"/>
      <c r="D525" s="53"/>
      <c r="E525" s="53"/>
      <c r="F525" s="58"/>
    </row>
    <row r="526" spans="2:6" x14ac:dyDescent="0.25">
      <c r="B526" s="53"/>
      <c r="C526" s="53"/>
      <c r="D526" s="53"/>
      <c r="E526" s="53"/>
      <c r="F526" s="58"/>
    </row>
    <row r="527" spans="2:6" x14ac:dyDescent="0.25">
      <c r="B527" s="53"/>
      <c r="C527" s="53"/>
      <c r="D527" s="53"/>
      <c r="E527" s="53"/>
      <c r="F527" s="58"/>
    </row>
    <row r="528" spans="2:6" x14ac:dyDescent="0.25">
      <c r="B528" s="53"/>
      <c r="C528" s="53"/>
      <c r="D528" s="53"/>
      <c r="E528" s="53"/>
      <c r="F528" s="58"/>
    </row>
    <row r="529" spans="2:6" x14ac:dyDescent="0.25">
      <c r="B529" s="53"/>
      <c r="C529" s="53"/>
      <c r="D529" s="53"/>
      <c r="E529" s="53"/>
      <c r="F529" s="58"/>
    </row>
    <row r="530" spans="2:6" x14ac:dyDescent="0.25">
      <c r="B530" s="53"/>
      <c r="C530" s="53"/>
      <c r="D530" s="53"/>
      <c r="E530" s="53"/>
      <c r="F530" s="58"/>
    </row>
    <row r="531" spans="2:6" x14ac:dyDescent="0.25">
      <c r="B531" s="53"/>
      <c r="C531" s="53"/>
      <c r="D531" s="53"/>
      <c r="E531" s="53"/>
      <c r="F531" s="58"/>
    </row>
    <row r="532" spans="2:6" x14ac:dyDescent="0.25">
      <c r="B532" s="53"/>
      <c r="C532" s="53"/>
      <c r="D532" s="53"/>
      <c r="E532" s="53"/>
      <c r="F532" s="58"/>
    </row>
    <row r="533" spans="2:6" x14ac:dyDescent="0.25">
      <c r="B533" s="53"/>
      <c r="C533" s="53"/>
      <c r="D533" s="53"/>
      <c r="E533" s="53"/>
      <c r="F533" s="58"/>
    </row>
    <row r="534" spans="2:6" x14ac:dyDescent="0.25">
      <c r="B534" s="53"/>
      <c r="C534" s="53"/>
      <c r="D534" s="53"/>
      <c r="E534" s="53"/>
      <c r="F534" s="58"/>
    </row>
    <row r="535" spans="2:6" x14ac:dyDescent="0.25">
      <c r="B535" s="53"/>
      <c r="C535" s="53"/>
      <c r="D535" s="53"/>
      <c r="E535" s="53"/>
      <c r="F535" s="58"/>
    </row>
    <row r="536" spans="2:6" x14ac:dyDescent="0.25">
      <c r="B536" s="53"/>
      <c r="C536" s="53"/>
      <c r="D536" s="53"/>
      <c r="E536" s="53"/>
      <c r="F536" s="58"/>
    </row>
    <row r="537" spans="2:6" x14ac:dyDescent="0.25">
      <c r="B537" s="53"/>
      <c r="C537" s="53"/>
      <c r="D537" s="53"/>
      <c r="E537" s="53"/>
      <c r="F537" s="58"/>
    </row>
    <row r="538" spans="2:6" x14ac:dyDescent="0.25">
      <c r="B538" s="53"/>
      <c r="C538" s="53"/>
      <c r="D538" s="53"/>
      <c r="E538" s="53"/>
      <c r="F538" s="58"/>
    </row>
    <row r="539" spans="2:6" x14ac:dyDescent="0.25">
      <c r="B539" s="53"/>
      <c r="C539" s="53"/>
      <c r="D539" s="53"/>
      <c r="E539" s="53"/>
      <c r="F539" s="58"/>
    </row>
    <row r="540" spans="2:6" x14ac:dyDescent="0.25">
      <c r="B540" s="53"/>
      <c r="C540" s="53"/>
      <c r="D540" s="53"/>
      <c r="E540" s="53"/>
      <c r="F540" s="58"/>
    </row>
    <row r="541" spans="2:6" x14ac:dyDescent="0.25">
      <c r="B541" s="53"/>
      <c r="C541" s="53"/>
      <c r="D541" s="53"/>
      <c r="E541" s="53"/>
      <c r="F541" s="58"/>
    </row>
    <row r="542" spans="2:6" x14ac:dyDescent="0.25">
      <c r="B542" s="53"/>
      <c r="C542" s="53"/>
      <c r="D542" s="53"/>
      <c r="E542" s="53"/>
      <c r="F542" s="58"/>
    </row>
    <row r="543" spans="2:6" x14ac:dyDescent="0.25">
      <c r="B543" s="53"/>
      <c r="C543" s="53"/>
      <c r="D543" s="53"/>
      <c r="E543" s="53"/>
      <c r="F543" s="58"/>
    </row>
    <row r="544" spans="2:6" x14ac:dyDescent="0.25">
      <c r="B544" s="53"/>
      <c r="C544" s="53"/>
      <c r="D544" s="53"/>
      <c r="E544" s="53"/>
      <c r="F544" s="58"/>
    </row>
    <row r="545" spans="2:6" x14ac:dyDescent="0.25">
      <c r="B545" s="53"/>
      <c r="C545" s="53"/>
      <c r="D545" s="53"/>
      <c r="E545" s="53"/>
      <c r="F545" s="58"/>
    </row>
    <row r="546" spans="2:6" x14ac:dyDescent="0.25">
      <c r="B546" s="53"/>
      <c r="C546" s="53"/>
      <c r="D546" s="53"/>
      <c r="E546" s="53"/>
      <c r="F546" s="58"/>
    </row>
    <row r="547" spans="2:6" x14ac:dyDescent="0.25">
      <c r="B547" s="53"/>
      <c r="C547" s="53"/>
      <c r="D547" s="53"/>
      <c r="E547" s="53"/>
      <c r="F547" s="58"/>
    </row>
    <row r="548" spans="2:6" x14ac:dyDescent="0.25">
      <c r="B548" s="53"/>
      <c r="C548" s="53"/>
      <c r="D548" s="53"/>
      <c r="E548" s="53"/>
      <c r="F548" s="58"/>
    </row>
    <row r="549" spans="2:6" x14ac:dyDescent="0.25">
      <c r="B549" s="53"/>
      <c r="C549" s="53"/>
      <c r="D549" s="53"/>
      <c r="E549" s="53"/>
      <c r="F549" s="58"/>
    </row>
    <row r="550" spans="2:6" x14ac:dyDescent="0.25">
      <c r="B550" s="53"/>
      <c r="C550" s="53"/>
      <c r="D550" s="53"/>
      <c r="E550" s="53"/>
      <c r="F550" s="58"/>
    </row>
    <row r="551" spans="2:6" x14ac:dyDescent="0.25">
      <c r="B551" s="53"/>
      <c r="C551" s="53"/>
      <c r="D551" s="53"/>
      <c r="E551" s="53"/>
      <c r="F551" s="58"/>
    </row>
    <row r="552" spans="2:6" x14ac:dyDescent="0.25">
      <c r="B552" s="53"/>
      <c r="C552" s="53"/>
      <c r="D552" s="53"/>
      <c r="E552" s="53"/>
      <c r="F552" s="58"/>
    </row>
    <row r="553" spans="2:6" x14ac:dyDescent="0.25">
      <c r="B553" s="53"/>
      <c r="C553" s="53"/>
      <c r="D553" s="53"/>
      <c r="E553" s="53"/>
      <c r="F553" s="58"/>
    </row>
    <row r="554" spans="2:6" x14ac:dyDescent="0.25">
      <c r="B554" s="53"/>
      <c r="C554" s="53"/>
      <c r="D554" s="53"/>
      <c r="E554" s="53"/>
      <c r="F554" s="58"/>
    </row>
    <row r="555" spans="2:6" x14ac:dyDescent="0.25">
      <c r="B555" s="53"/>
      <c r="C555" s="53"/>
      <c r="D555" s="53"/>
      <c r="E555" s="53"/>
      <c r="F555" s="58"/>
    </row>
    <row r="556" spans="2:6" x14ac:dyDescent="0.25">
      <c r="B556" s="53"/>
      <c r="C556" s="53"/>
      <c r="D556" s="53"/>
      <c r="E556" s="53"/>
      <c r="F556" s="58"/>
    </row>
    <row r="557" spans="2:6" x14ac:dyDescent="0.25">
      <c r="B557" s="53"/>
      <c r="C557" s="53"/>
      <c r="D557" s="53"/>
      <c r="E557" s="53"/>
      <c r="F557" s="58"/>
    </row>
    <row r="558" spans="2:6" x14ac:dyDescent="0.25">
      <c r="B558" s="53"/>
      <c r="C558" s="53"/>
      <c r="D558" s="53"/>
      <c r="E558" s="53"/>
      <c r="F558" s="58"/>
    </row>
    <row r="559" spans="2:6" x14ac:dyDescent="0.25">
      <c r="B559" s="53"/>
      <c r="C559" s="53"/>
      <c r="D559" s="53"/>
      <c r="E559" s="53"/>
      <c r="F559" s="58"/>
    </row>
    <row r="560" spans="2:6" x14ac:dyDescent="0.25">
      <c r="B560" s="53"/>
      <c r="C560" s="53"/>
      <c r="D560" s="53"/>
      <c r="E560" s="53"/>
      <c r="F560" s="58"/>
    </row>
    <row r="561" spans="2:6" x14ac:dyDescent="0.25">
      <c r="B561" s="53"/>
      <c r="C561" s="53"/>
      <c r="D561" s="53"/>
      <c r="E561" s="53"/>
      <c r="F561" s="58"/>
    </row>
    <row r="562" spans="2:6" x14ac:dyDescent="0.25">
      <c r="B562" s="53"/>
      <c r="C562" s="53"/>
      <c r="D562" s="53"/>
      <c r="E562" s="53"/>
      <c r="F562" s="58"/>
    </row>
    <row r="563" spans="2:6" x14ac:dyDescent="0.25">
      <c r="B563" s="53"/>
      <c r="C563" s="53"/>
      <c r="D563" s="53"/>
      <c r="E563" s="53"/>
      <c r="F563" s="58"/>
    </row>
  </sheetData>
  <pageMargins left="0.39370078740157483" right="0.39370078740157483" top="1.1811023622047245" bottom="0.78740157480314965" header="0.51181102362204722" footer="0.31496062992125984"/>
  <pageSetup paperSize="17" scale="64" fitToWidth="3" fitToHeight="50" orientation="landscape" r:id="rId1"/>
  <headerFooter scaleWithDoc="0">
    <oddHeader>&amp;R&amp;"Arial,Gras italique"Société en commandite Gaz Métro
Demande portant sur l'allocation des coûts et la structure tarifaire de Gaz Métro, R-3867-2013</oddHeader>
    <oddFooter>&amp;L&amp;"Arial,Gras italique"&amp;10Original : 2014.11.20
&amp;R&amp;"Arial,Gras italique"&amp;10Gaz Métro - 2, Document 7
Page &amp;P de &amp;N</oddFooter>
  </headerFooter>
  <rowBreaks count="3" manualBreakCount="3">
    <brk id="63" max="39" man="1"/>
    <brk id="128" max="39" man="1"/>
    <brk id="201" max="39" man="1"/>
  </rowBreaks>
  <colBreaks count="1" manualBreakCount="1">
    <brk id="28" max="214" man="1"/>
  </colBreaks>
  <ignoredErrors>
    <ignoredError sqref="AH106:AH10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13" t="s">
        <v>275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276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6.9445359378318666E-2</v>
      </c>
      <c r="F5" s="87"/>
      <c r="G5" s="87"/>
      <c r="H5" s="89"/>
      <c r="I5" s="89"/>
      <c r="J5" s="87"/>
      <c r="K5" s="87"/>
      <c r="L5" s="87"/>
      <c r="M5" s="87"/>
      <c r="N5" s="87"/>
      <c r="O5" s="87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9.9749946912472187E-2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0.46199987121872166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0.17540859697807923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0.11303309466029952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5.3239027966705363E-2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1.2987355564737905E-2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1.9246798131855843E-3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3.2588489160238787E-4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9.3488365219989329E-3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5.5292857918867288E-4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5.5685185361184725E-4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3.5942256005855598E-4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2.7336363722763409E-4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2.1008501749901511E-4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4.809175099375044E-5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1.5186868734868561E-5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7.5934343674342804E-6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2.9487836793536457E-4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4.42950338100333E-5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1.5186868734868561E-5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0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0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1.2529166706266563E-4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2.6577020286019981E-5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7.5934343674342804E-6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0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1.5703125" customWidth="1"/>
    <col min="7" max="7" width="8.140625" bestFit="1" customWidth="1"/>
    <col min="8" max="9" width="11.5703125" bestFit="1" customWidth="1"/>
  </cols>
  <sheetData>
    <row r="2" spans="2:46" x14ac:dyDescent="0.25">
      <c r="B2" s="113" t="s">
        <v>277</v>
      </c>
      <c r="C2" s="113"/>
      <c r="D2" s="113"/>
      <c r="E2" s="113"/>
    </row>
    <row r="4" spans="2:46" x14ac:dyDescent="0.25">
      <c r="B4" s="82" t="s">
        <v>237</v>
      </c>
      <c r="C4" s="82" t="s">
        <v>238</v>
      </c>
      <c r="D4" s="82" t="s">
        <v>239</v>
      </c>
      <c r="E4" s="82" t="s">
        <v>30</v>
      </c>
    </row>
    <row r="5" spans="2:46" ht="18" x14ac:dyDescent="0.35">
      <c r="B5" s="83">
        <v>1</v>
      </c>
      <c r="C5" s="84" t="s">
        <v>228</v>
      </c>
      <c r="D5" s="85" t="s">
        <v>240</v>
      </c>
      <c r="E5" s="86">
        <v>5.3731673799262906E-2</v>
      </c>
      <c r="F5" s="87"/>
      <c r="G5" s="91"/>
      <c r="H5" s="91"/>
      <c r="I5" s="91"/>
      <c r="AQ5">
        <v>0</v>
      </c>
      <c r="AR5">
        <v>0</v>
      </c>
      <c r="AS5">
        <v>0</v>
      </c>
      <c r="AT5">
        <v>0</v>
      </c>
    </row>
    <row r="6" spans="2:46" ht="18" x14ac:dyDescent="0.35">
      <c r="B6" s="83">
        <v>2</v>
      </c>
      <c r="C6" s="84" t="s">
        <v>228</v>
      </c>
      <c r="D6" s="85" t="s">
        <v>241</v>
      </c>
      <c r="E6" s="86">
        <v>6.2926434188877112E-2</v>
      </c>
      <c r="F6" s="87"/>
      <c r="G6" s="92"/>
    </row>
    <row r="7" spans="2:46" ht="18" x14ac:dyDescent="0.35">
      <c r="B7" s="83">
        <v>3</v>
      </c>
      <c r="C7" s="84" t="s">
        <v>228</v>
      </c>
      <c r="D7" s="85" t="s">
        <v>242</v>
      </c>
      <c r="E7" s="86">
        <v>0.2941095462733887</v>
      </c>
      <c r="F7" s="87"/>
      <c r="G7" s="92"/>
      <c r="O7" s="88"/>
    </row>
    <row r="8" spans="2:46" ht="18" x14ac:dyDescent="0.35">
      <c r="B8" s="83">
        <v>4</v>
      </c>
      <c r="C8" s="84" t="s">
        <v>228</v>
      </c>
      <c r="D8" s="85" t="s">
        <v>243</v>
      </c>
      <c r="E8" s="86">
        <v>0.18191098133969108</v>
      </c>
      <c r="F8" s="87"/>
      <c r="G8" s="92"/>
    </row>
    <row r="9" spans="2:46" ht="18" x14ac:dyDescent="0.35">
      <c r="B9" s="83">
        <v>5</v>
      </c>
      <c r="C9" s="84" t="s">
        <v>228</v>
      </c>
      <c r="D9" s="85" t="s">
        <v>244</v>
      </c>
      <c r="E9" s="86">
        <v>0.17499933419916733</v>
      </c>
      <c r="F9" s="87"/>
      <c r="G9" s="92"/>
    </row>
    <row r="10" spans="2:46" ht="18" x14ac:dyDescent="0.35">
      <c r="B10" s="83">
        <v>6</v>
      </c>
      <c r="C10" s="84" t="s">
        <v>228</v>
      </c>
      <c r="D10" s="85" t="s">
        <v>245</v>
      </c>
      <c r="E10" s="86">
        <v>0.1094679454352591</v>
      </c>
      <c r="F10" s="87"/>
      <c r="G10" s="92"/>
    </row>
    <row r="11" spans="2:46" ht="18" x14ac:dyDescent="0.35">
      <c r="B11" s="83">
        <v>7</v>
      </c>
      <c r="C11" s="84" t="s">
        <v>228</v>
      </c>
      <c r="D11" s="85" t="s">
        <v>246</v>
      </c>
      <c r="E11" s="86">
        <v>3.8561702203976596E-2</v>
      </c>
      <c r="F11" s="87"/>
      <c r="G11" s="92"/>
    </row>
    <row r="12" spans="2:46" ht="18" x14ac:dyDescent="0.35">
      <c r="B12" s="83">
        <v>8</v>
      </c>
      <c r="C12" s="84" t="s">
        <v>228</v>
      </c>
      <c r="D12" s="85" t="s">
        <v>247</v>
      </c>
      <c r="E12" s="86">
        <v>9.6932897614224554E-3</v>
      </c>
      <c r="F12" s="87"/>
      <c r="G12" s="92"/>
    </row>
    <row r="13" spans="2:46" ht="18" x14ac:dyDescent="0.35">
      <c r="B13" s="83">
        <v>9</v>
      </c>
      <c r="C13" s="84" t="s">
        <v>228</v>
      </c>
      <c r="D13" s="85" t="s">
        <v>248</v>
      </c>
      <c r="E13" s="86">
        <v>4.0190691748257104E-3</v>
      </c>
      <c r="F13" s="87"/>
      <c r="G13" s="92"/>
    </row>
    <row r="14" spans="2:46" ht="18" x14ac:dyDescent="0.35">
      <c r="B14" s="83">
        <v>10</v>
      </c>
      <c r="C14" s="84" t="s">
        <v>249</v>
      </c>
      <c r="D14" s="85"/>
      <c r="E14" s="86">
        <v>3.5188729426788017E-2</v>
      </c>
      <c r="F14" s="89"/>
      <c r="G14" s="92"/>
    </row>
    <row r="15" spans="2:46" ht="18" x14ac:dyDescent="0.35">
      <c r="B15" s="83">
        <v>11</v>
      </c>
      <c r="C15" s="84" t="s">
        <v>250</v>
      </c>
      <c r="D15" s="85"/>
      <c r="E15" s="86">
        <v>2.8072242750040335E-3</v>
      </c>
      <c r="F15" s="89"/>
      <c r="G15" s="92"/>
    </row>
    <row r="16" spans="2:46" ht="18" x14ac:dyDescent="0.35">
      <c r="B16" s="83">
        <v>12</v>
      </c>
      <c r="C16" s="84" t="s">
        <v>251</v>
      </c>
      <c r="D16" s="85"/>
      <c r="E16" s="86">
        <v>3.0279006755002638E-3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3.2726911222295441E-3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4.2373874723431564E-3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6.9322907258591625E-3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3.1239209091683232E-3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2.4459782903453798E-3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2.2332637508484681E-3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3.4674698149891477E-3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8.3403878376571091E-4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6.3702576943852835E-4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0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0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1.8465521791367746E-3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4.1689779821163129E-4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1.0865263050102513E-4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0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f>+SUM(E5:E31)</f>
        <v>1.0000000000000002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1.5703125" customWidth="1"/>
    <col min="7" max="7" width="8.140625" bestFit="1" customWidth="1"/>
    <col min="8" max="9" width="11.5703125" bestFit="1" customWidth="1"/>
  </cols>
  <sheetData>
    <row r="2" spans="2:46" x14ac:dyDescent="0.25">
      <c r="B2" s="113" t="s">
        <v>278</v>
      </c>
      <c r="C2" s="113"/>
      <c r="D2" s="113"/>
      <c r="E2" s="113"/>
    </row>
    <row r="4" spans="2:46" x14ac:dyDescent="0.25">
      <c r="B4" s="82" t="s">
        <v>237</v>
      </c>
      <c r="C4" s="82" t="s">
        <v>238</v>
      </c>
      <c r="D4" s="82" t="s">
        <v>239</v>
      </c>
      <c r="E4" s="82" t="s">
        <v>31</v>
      </c>
    </row>
    <row r="5" spans="2:46" ht="18" x14ac:dyDescent="0.35">
      <c r="B5" s="83">
        <v>1</v>
      </c>
      <c r="C5" s="84" t="s">
        <v>228</v>
      </c>
      <c r="D5" s="85" t="s">
        <v>240</v>
      </c>
      <c r="E5" s="86">
        <v>7.2771873531472742E-2</v>
      </c>
      <c r="F5" s="87"/>
      <c r="G5" s="91"/>
      <c r="H5" s="91"/>
      <c r="I5" s="91"/>
      <c r="AQ5">
        <v>0</v>
      </c>
      <c r="AR5">
        <v>0</v>
      </c>
      <c r="AS5">
        <v>0</v>
      </c>
      <c r="AT5">
        <v>0</v>
      </c>
    </row>
    <row r="6" spans="2:46" ht="18" x14ac:dyDescent="0.35">
      <c r="B6" s="83">
        <v>2</v>
      </c>
      <c r="C6" s="84" t="s">
        <v>228</v>
      </c>
      <c r="D6" s="85" t="s">
        <v>241</v>
      </c>
      <c r="E6" s="86">
        <v>5.110952284563533E-2</v>
      </c>
      <c r="F6" s="87"/>
      <c r="G6" s="92"/>
    </row>
    <row r="7" spans="2:46" ht="18" x14ac:dyDescent="0.35">
      <c r="B7" s="83">
        <v>3</v>
      </c>
      <c r="C7" s="84" t="s">
        <v>228</v>
      </c>
      <c r="D7" s="85" t="s">
        <v>242</v>
      </c>
      <c r="E7" s="86">
        <v>0.16026011247715483</v>
      </c>
      <c r="F7" s="87"/>
      <c r="G7" s="92"/>
      <c r="O7" s="88"/>
    </row>
    <row r="8" spans="2:46" ht="18" x14ac:dyDescent="0.35">
      <c r="B8" s="83">
        <v>4</v>
      </c>
      <c r="C8" s="84" t="s">
        <v>228</v>
      </c>
      <c r="D8" s="85" t="s">
        <v>243</v>
      </c>
      <c r="E8" s="86">
        <v>0.14109898712997671</v>
      </c>
      <c r="F8" s="87"/>
      <c r="G8" s="92"/>
    </row>
    <row r="9" spans="2:46" ht="18" x14ac:dyDescent="0.35">
      <c r="B9" s="83">
        <v>5</v>
      </c>
      <c r="C9" s="84" t="s">
        <v>228</v>
      </c>
      <c r="D9" s="85" t="s">
        <v>244</v>
      </c>
      <c r="E9" s="86">
        <v>0.25496015958599572</v>
      </c>
      <c r="F9" s="87"/>
      <c r="G9" s="92"/>
    </row>
    <row r="10" spans="2:46" ht="18" x14ac:dyDescent="0.35">
      <c r="B10" s="83">
        <v>6</v>
      </c>
      <c r="C10" s="84" t="s">
        <v>228</v>
      </c>
      <c r="D10" s="85" t="s">
        <v>245</v>
      </c>
      <c r="E10" s="86">
        <v>0.17723647673322299</v>
      </c>
      <c r="F10" s="87"/>
      <c r="G10" s="92"/>
    </row>
    <row r="11" spans="2:46" ht="18" x14ac:dyDescent="0.35">
      <c r="B11" s="83">
        <v>7</v>
      </c>
      <c r="C11" s="84" t="s">
        <v>228</v>
      </c>
      <c r="D11" s="85" t="s">
        <v>246</v>
      </c>
      <c r="E11" s="86">
        <v>5.5905107865204848E-2</v>
      </c>
      <c r="F11" s="87"/>
      <c r="G11" s="92"/>
    </row>
    <row r="12" spans="2:46" ht="18" x14ac:dyDescent="0.35">
      <c r="B12" s="83">
        <v>8</v>
      </c>
      <c r="C12" s="84" t="s">
        <v>228</v>
      </c>
      <c r="D12" s="85" t="s">
        <v>247</v>
      </c>
      <c r="E12" s="86">
        <v>1.2040973642800171E-2</v>
      </c>
      <c r="F12" s="87"/>
      <c r="G12" s="92"/>
    </row>
    <row r="13" spans="2:46" ht="18" x14ac:dyDescent="0.35">
      <c r="B13" s="83">
        <v>9</v>
      </c>
      <c r="C13" s="84" t="s">
        <v>228</v>
      </c>
      <c r="D13" s="85" t="s">
        <v>248</v>
      </c>
      <c r="E13" s="86">
        <v>3.2927018022808857E-3</v>
      </c>
      <c r="F13" s="87"/>
      <c r="G13" s="92"/>
    </row>
    <row r="14" spans="2:46" ht="18" x14ac:dyDescent="0.35">
      <c r="B14" s="83">
        <v>10</v>
      </c>
      <c r="C14" s="84" t="s">
        <v>249</v>
      </c>
      <c r="D14" s="85"/>
      <c r="E14" s="86">
        <v>4.5998090286696276E-2</v>
      </c>
      <c r="F14" s="89"/>
      <c r="G14" s="92"/>
    </row>
    <row r="15" spans="2:46" ht="18" x14ac:dyDescent="0.35">
      <c r="B15" s="83">
        <v>11</v>
      </c>
      <c r="C15" s="84" t="s">
        <v>250</v>
      </c>
      <c r="D15" s="85"/>
      <c r="E15" s="86">
        <v>3.1486167714708277E-3</v>
      </c>
      <c r="F15" s="89"/>
      <c r="G15" s="92"/>
    </row>
    <row r="16" spans="2:46" ht="18" x14ac:dyDescent="0.35">
      <c r="B16" s="83">
        <v>12</v>
      </c>
      <c r="C16" s="84" t="s">
        <v>251</v>
      </c>
      <c r="D16" s="85"/>
      <c r="E16" s="86">
        <v>3.5854468767231441E-3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3.0901142459367442E-3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3.4516206353649857E-3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3.3729775126300344E-3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1.1796708932432459E-3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8.048433989908927E-4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0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3.5577149988978169E-3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6.5039923548157377E-4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4.1268248324815302E-4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0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0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1.6713783231576775E-3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4.0052872441432127E-4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0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0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f>+SUM(E5:E31)</f>
        <v>0.99999999999999989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46"/>
  <sheetViews>
    <sheetView workbookViewId="0">
      <selection activeCell="E5" sqref="E5:E31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  <col min="6" max="6" width="27.5703125" customWidth="1"/>
    <col min="7" max="7" width="11.5703125" bestFit="1" customWidth="1"/>
  </cols>
  <sheetData>
    <row r="2" spans="2:41" x14ac:dyDescent="0.25">
      <c r="B2" s="113" t="s">
        <v>279</v>
      </c>
      <c r="C2" s="113"/>
      <c r="D2" s="113"/>
      <c r="E2" s="113"/>
    </row>
    <row r="4" spans="2:41" x14ac:dyDescent="0.25">
      <c r="B4" s="82" t="s">
        <v>237</v>
      </c>
      <c r="C4" s="82" t="s">
        <v>238</v>
      </c>
      <c r="D4" s="82" t="s">
        <v>239</v>
      </c>
      <c r="E4" s="93" t="s">
        <v>35</v>
      </c>
      <c r="F4" s="82"/>
    </row>
    <row r="5" spans="2:41" ht="18" x14ac:dyDescent="0.35">
      <c r="B5" s="83">
        <v>1</v>
      </c>
      <c r="C5" s="84" t="s">
        <v>228</v>
      </c>
      <c r="D5" s="85" t="s">
        <v>240</v>
      </c>
      <c r="E5" s="86">
        <v>2.608191352503602E-3</v>
      </c>
      <c r="F5" s="94"/>
      <c r="G5" s="91"/>
      <c r="AL5">
        <v>0</v>
      </c>
      <c r="AM5">
        <v>0</v>
      </c>
      <c r="AN5">
        <v>0</v>
      </c>
      <c r="AO5">
        <v>0</v>
      </c>
    </row>
    <row r="6" spans="2:41" ht="18" x14ac:dyDescent="0.35">
      <c r="B6" s="83">
        <v>2</v>
      </c>
      <c r="C6" s="84" t="s">
        <v>228</v>
      </c>
      <c r="D6" s="85" t="s">
        <v>241</v>
      </c>
      <c r="E6" s="86">
        <v>1.2111980894099933E-2</v>
      </c>
      <c r="F6" s="94"/>
    </row>
    <row r="7" spans="2:41" ht="18" x14ac:dyDescent="0.35">
      <c r="B7" s="83">
        <v>3</v>
      </c>
      <c r="C7" s="84" t="s">
        <v>228</v>
      </c>
      <c r="D7" s="85" t="s">
        <v>242</v>
      </c>
      <c r="E7" s="86">
        <v>6.4012352920343574E-2</v>
      </c>
      <c r="F7" s="94"/>
      <c r="J7" s="88"/>
    </row>
    <row r="8" spans="2:41" ht="18" x14ac:dyDescent="0.35">
      <c r="B8" s="83">
        <v>4</v>
      </c>
      <c r="C8" s="84" t="s">
        <v>228</v>
      </c>
      <c r="D8" s="85" t="s">
        <v>243</v>
      </c>
      <c r="E8" s="86">
        <v>6.7037404566093403E-2</v>
      </c>
      <c r="F8" s="94"/>
    </row>
    <row r="9" spans="2:41" ht="18" x14ac:dyDescent="0.35">
      <c r="B9" s="83">
        <v>5</v>
      </c>
      <c r="C9" s="84" t="s">
        <v>228</v>
      </c>
      <c r="D9" s="85" t="s">
        <v>244</v>
      </c>
      <c r="E9" s="86">
        <v>0.13843396074133002</v>
      </c>
      <c r="F9" s="94"/>
    </row>
    <row r="10" spans="2:41" ht="18" x14ac:dyDescent="0.35">
      <c r="B10" s="83">
        <v>6</v>
      </c>
      <c r="C10" s="84" t="s">
        <v>228</v>
      </c>
      <c r="D10" s="85" t="s">
        <v>245</v>
      </c>
      <c r="E10" s="86">
        <v>0.17648416463720148</v>
      </c>
      <c r="F10" s="94"/>
    </row>
    <row r="11" spans="2:41" ht="18" x14ac:dyDescent="0.35">
      <c r="B11" s="83">
        <v>7</v>
      </c>
      <c r="C11" s="84" t="s">
        <v>228</v>
      </c>
      <c r="D11" s="85" t="s">
        <v>246</v>
      </c>
      <c r="E11" s="86">
        <v>0.21514731841823365</v>
      </c>
      <c r="F11" s="94"/>
    </row>
    <row r="12" spans="2:41" ht="18" x14ac:dyDescent="0.35">
      <c r="B12" s="83">
        <v>8</v>
      </c>
      <c r="C12" s="84" t="s">
        <v>228</v>
      </c>
      <c r="D12" s="85" t="s">
        <v>247</v>
      </c>
      <c r="E12" s="86">
        <v>5.1390276200836874E-2</v>
      </c>
      <c r="F12" s="94"/>
    </row>
    <row r="13" spans="2:41" ht="18" x14ac:dyDescent="0.35">
      <c r="B13" s="83">
        <v>9</v>
      </c>
      <c r="C13" s="84" t="s">
        <v>228</v>
      </c>
      <c r="D13" s="85" t="s">
        <v>248</v>
      </c>
      <c r="E13" s="86">
        <v>2.4522566799468529E-2</v>
      </c>
      <c r="F13" s="94"/>
    </row>
    <row r="14" spans="2:41" ht="18" x14ac:dyDescent="0.35">
      <c r="B14" s="83">
        <v>10</v>
      </c>
      <c r="C14" s="84" t="s">
        <v>249</v>
      </c>
      <c r="D14" s="85"/>
      <c r="E14" s="86">
        <v>0.11497093926373017</v>
      </c>
      <c r="F14" s="94"/>
    </row>
    <row r="15" spans="2:41" ht="18" x14ac:dyDescent="0.35">
      <c r="B15" s="83">
        <v>11</v>
      </c>
      <c r="C15" s="84" t="s">
        <v>250</v>
      </c>
      <c r="D15" s="85"/>
      <c r="E15" s="86">
        <v>2.9443431693639034E-3</v>
      </c>
      <c r="F15" s="94"/>
    </row>
    <row r="16" spans="2:41" ht="18" x14ac:dyDescent="0.35">
      <c r="B16" s="83">
        <v>12</v>
      </c>
      <c r="C16" s="84" t="s">
        <v>251</v>
      </c>
      <c r="D16" s="85"/>
      <c r="E16" s="86">
        <v>7.9637772441293903E-3</v>
      </c>
      <c r="F16" s="94"/>
    </row>
    <row r="17" spans="2:6" ht="18" x14ac:dyDescent="0.35">
      <c r="B17" s="83">
        <v>13</v>
      </c>
      <c r="C17" s="84" t="s">
        <v>252</v>
      </c>
      <c r="D17" s="85"/>
      <c r="E17" s="86">
        <v>9.9298324277361637E-3</v>
      </c>
      <c r="F17" s="94"/>
    </row>
    <row r="18" spans="2:6" ht="18" x14ac:dyDescent="0.35">
      <c r="B18" s="83">
        <v>14</v>
      </c>
      <c r="C18" s="84" t="s">
        <v>253</v>
      </c>
      <c r="D18" s="85"/>
      <c r="E18" s="86">
        <v>1.5640057479953711E-2</v>
      </c>
      <c r="F18" s="94"/>
    </row>
    <row r="19" spans="2:6" ht="18" x14ac:dyDescent="0.35">
      <c r="B19" s="83">
        <v>15</v>
      </c>
      <c r="C19" s="84" t="s">
        <v>254</v>
      </c>
      <c r="D19" s="85"/>
      <c r="E19" s="86">
        <v>2.5599450889670392E-2</v>
      </c>
      <c r="F19" s="94"/>
    </row>
    <row r="20" spans="2:6" ht="18" x14ac:dyDescent="0.35">
      <c r="B20" s="83">
        <v>16</v>
      </c>
      <c r="C20" s="84" t="s">
        <v>255</v>
      </c>
      <c r="D20" s="85"/>
      <c r="E20" s="86">
        <v>9.8804865283080162E-3</v>
      </c>
      <c r="F20" s="94"/>
    </row>
    <row r="21" spans="2:6" ht="18" x14ac:dyDescent="0.35">
      <c r="B21" s="83">
        <v>17</v>
      </c>
      <c r="C21" s="84" t="s">
        <v>256</v>
      </c>
      <c r="D21" s="85"/>
      <c r="E21" s="86">
        <v>1.4936200444704563E-2</v>
      </c>
      <c r="F21" s="94"/>
    </row>
    <row r="22" spans="2:6" ht="18" x14ac:dyDescent="0.35">
      <c r="B22" s="83">
        <v>18</v>
      </c>
      <c r="C22" s="84" t="s">
        <v>257</v>
      </c>
      <c r="D22" s="85"/>
      <c r="E22" s="86">
        <v>1.0021373282224433E-2</v>
      </c>
      <c r="F22" s="94"/>
    </row>
    <row r="23" spans="2:6" ht="18" x14ac:dyDescent="0.35">
      <c r="B23" s="83">
        <v>19</v>
      </c>
      <c r="C23" s="84" t="s">
        <v>258</v>
      </c>
      <c r="D23" s="85"/>
      <c r="E23" s="86">
        <v>8.2848045552040735E-3</v>
      </c>
      <c r="F23" s="94"/>
    </row>
    <row r="24" spans="2:6" ht="18" x14ac:dyDescent="0.35">
      <c r="B24" s="83">
        <v>20</v>
      </c>
      <c r="C24" s="84" t="s">
        <v>259</v>
      </c>
      <c r="D24" s="85"/>
      <c r="E24" s="86">
        <v>3.4087337278353386E-3</v>
      </c>
      <c r="F24" s="94"/>
    </row>
    <row r="25" spans="2:6" ht="18" x14ac:dyDescent="0.35">
      <c r="B25" s="83">
        <v>21</v>
      </c>
      <c r="C25" s="84" t="s">
        <v>260</v>
      </c>
      <c r="D25" s="85"/>
      <c r="E25" s="86">
        <v>7.0235588550346308E-3</v>
      </c>
      <c r="F25" s="94"/>
    </row>
    <row r="26" spans="2:6" ht="18" x14ac:dyDescent="0.35">
      <c r="B26" s="83">
        <v>22</v>
      </c>
      <c r="C26" s="84" t="s">
        <v>261</v>
      </c>
      <c r="D26" s="85"/>
      <c r="E26" s="86">
        <v>1.6628456216773561E-3</v>
      </c>
      <c r="F26" s="94"/>
    </row>
    <row r="27" spans="2:6" ht="18" x14ac:dyDescent="0.35">
      <c r="B27" s="83">
        <v>23</v>
      </c>
      <c r="C27" s="84" t="s">
        <v>262</v>
      </c>
      <c r="D27" s="85"/>
      <c r="E27" s="86">
        <v>2.9868826007627409E-3</v>
      </c>
      <c r="F27" s="94"/>
    </row>
    <row r="28" spans="2:6" ht="18" x14ac:dyDescent="0.35">
      <c r="B28" s="83">
        <v>24</v>
      </c>
      <c r="C28" s="84" t="s">
        <v>263</v>
      </c>
      <c r="D28" s="85"/>
      <c r="E28" s="86">
        <v>5.237077352881845E-3</v>
      </c>
      <c r="F28" s="94"/>
    </row>
    <row r="29" spans="2:6" ht="18" x14ac:dyDescent="0.35">
      <c r="B29" s="83">
        <v>25</v>
      </c>
      <c r="C29" s="84" t="s">
        <v>264</v>
      </c>
      <c r="D29" s="85"/>
      <c r="E29" s="86">
        <v>5.662580270158959E-3</v>
      </c>
      <c r="F29" s="94"/>
    </row>
    <row r="30" spans="2:6" ht="18" x14ac:dyDescent="0.35">
      <c r="B30" s="83">
        <v>26</v>
      </c>
      <c r="C30" s="84" t="s">
        <v>265</v>
      </c>
      <c r="D30" s="85"/>
      <c r="E30" s="86">
        <v>2.001325110704914E-3</v>
      </c>
      <c r="F30" s="94"/>
    </row>
    <row r="31" spans="2:6" ht="18" x14ac:dyDescent="0.35">
      <c r="B31" s="83">
        <v>27</v>
      </c>
      <c r="C31" s="84" t="s">
        <v>266</v>
      </c>
      <c r="D31" s="85"/>
      <c r="E31" s="86">
        <v>9.7514645808290961E-5</v>
      </c>
      <c r="F31" s="94"/>
    </row>
    <row r="32" spans="2:6" x14ac:dyDescent="0.25">
      <c r="E32" s="95"/>
      <c r="F32" s="94"/>
    </row>
    <row r="33" spans="2:6" ht="18" x14ac:dyDescent="0.35">
      <c r="B33" s="83">
        <v>28</v>
      </c>
      <c r="C33" s="70" t="s">
        <v>188</v>
      </c>
      <c r="D33" s="82"/>
      <c r="E33" s="96">
        <f>+SUM(E5:E31)</f>
        <v>1</v>
      </c>
      <c r="F33" s="94"/>
    </row>
    <row r="35" spans="2:6" x14ac:dyDescent="0.25">
      <c r="F35" s="92"/>
    </row>
    <row r="46" spans="2:6" x14ac:dyDescent="0.25">
      <c r="F46" s="92"/>
    </row>
  </sheetData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38" x14ac:dyDescent="0.25">
      <c r="B2" s="113" t="s">
        <v>280</v>
      </c>
      <c r="C2" s="113"/>
      <c r="D2" s="113"/>
      <c r="E2" s="113"/>
    </row>
    <row r="4" spans="2:38" x14ac:dyDescent="0.25">
      <c r="B4" s="82" t="s">
        <v>237</v>
      </c>
      <c r="C4" s="82" t="s">
        <v>238</v>
      </c>
      <c r="D4" s="82" t="s">
        <v>239</v>
      </c>
      <c r="E4" s="82" t="s">
        <v>33</v>
      </c>
    </row>
    <row r="5" spans="2:38" ht="18" x14ac:dyDescent="0.35">
      <c r="B5" s="83">
        <v>1</v>
      </c>
      <c r="C5" s="84" t="s">
        <v>228</v>
      </c>
      <c r="D5" s="85" t="s">
        <v>240</v>
      </c>
      <c r="E5" s="86">
        <v>3.3112769678581837E-2</v>
      </c>
      <c r="AI5">
        <v>0</v>
      </c>
      <c r="AJ5">
        <v>0</v>
      </c>
      <c r="AK5">
        <v>0</v>
      </c>
      <c r="AL5">
        <v>0</v>
      </c>
    </row>
    <row r="6" spans="2:38" ht="18" x14ac:dyDescent="0.35">
      <c r="B6" s="83">
        <v>2</v>
      </c>
      <c r="C6" s="84" t="s">
        <v>228</v>
      </c>
      <c r="D6" s="85" t="s">
        <v>241</v>
      </c>
      <c r="E6" s="86">
        <v>3.525696939260145E-2</v>
      </c>
    </row>
    <row r="7" spans="2:38" ht="18" x14ac:dyDescent="0.35">
      <c r="B7" s="83">
        <v>3</v>
      </c>
      <c r="C7" s="84" t="s">
        <v>228</v>
      </c>
      <c r="D7" s="85" t="s">
        <v>242</v>
      </c>
      <c r="E7" s="86">
        <v>0.1202250039483506</v>
      </c>
      <c r="G7" s="88"/>
    </row>
    <row r="8" spans="2:38" ht="18" x14ac:dyDescent="0.35">
      <c r="B8" s="83">
        <v>4</v>
      </c>
      <c r="C8" s="84" t="s">
        <v>228</v>
      </c>
      <c r="D8" s="85" t="s">
        <v>243</v>
      </c>
      <c r="E8" s="86">
        <v>0.12721405578057188</v>
      </c>
    </row>
    <row r="9" spans="2:38" ht="18" x14ac:dyDescent="0.35">
      <c r="B9" s="83">
        <v>5</v>
      </c>
      <c r="C9" s="84" t="s">
        <v>228</v>
      </c>
      <c r="D9" s="85" t="s">
        <v>244</v>
      </c>
      <c r="E9" s="86">
        <v>0.13607974632795128</v>
      </c>
    </row>
    <row r="10" spans="2:38" ht="18" x14ac:dyDescent="0.35">
      <c r="B10" s="83">
        <v>6</v>
      </c>
      <c r="C10" s="84" t="s">
        <v>228</v>
      </c>
      <c r="D10" s="85" t="s">
        <v>245</v>
      </c>
      <c r="E10" s="86">
        <v>6.7022380913859925E-2</v>
      </c>
    </row>
    <row r="11" spans="2:38" ht="18" x14ac:dyDescent="0.35">
      <c r="B11" s="83">
        <v>7</v>
      </c>
      <c r="C11" s="84" t="s">
        <v>228</v>
      </c>
      <c r="D11" s="85" t="s">
        <v>246</v>
      </c>
      <c r="E11" s="86">
        <v>2.5360388635543872E-2</v>
      </c>
    </row>
    <row r="12" spans="2:38" ht="18" x14ac:dyDescent="0.35">
      <c r="B12" s="83">
        <v>8</v>
      </c>
      <c r="C12" s="84" t="s">
        <v>228</v>
      </c>
      <c r="D12" s="85" t="s">
        <v>247</v>
      </c>
      <c r="E12" s="86">
        <v>1.2057576031355377E-2</v>
      </c>
    </row>
    <row r="13" spans="2:38" ht="18" x14ac:dyDescent="0.35">
      <c r="B13" s="83">
        <v>9</v>
      </c>
      <c r="C13" s="84" t="s">
        <v>228</v>
      </c>
      <c r="D13" s="85" t="s">
        <v>248</v>
      </c>
      <c r="E13" s="86">
        <v>1.4882096705187954E-2</v>
      </c>
    </row>
    <row r="14" spans="2:38" ht="18" x14ac:dyDescent="0.35">
      <c r="B14" s="83">
        <v>10</v>
      </c>
      <c r="C14" s="84" t="s">
        <v>249</v>
      </c>
      <c r="D14" s="85"/>
      <c r="E14" s="86">
        <v>0.2517770315019105</v>
      </c>
    </row>
    <row r="15" spans="2:38" ht="18" x14ac:dyDescent="0.35">
      <c r="B15" s="83">
        <v>11</v>
      </c>
      <c r="C15" s="84" t="s">
        <v>250</v>
      </c>
      <c r="D15" s="85"/>
      <c r="E15" s="86">
        <v>9.9332318548872936E-3</v>
      </c>
    </row>
    <row r="16" spans="2:38" ht="18" x14ac:dyDescent="0.35">
      <c r="B16" s="83">
        <v>12</v>
      </c>
      <c r="C16" s="84" t="s">
        <v>251</v>
      </c>
      <c r="D16" s="85"/>
      <c r="E16" s="86">
        <v>2.8315266106061759E-2</v>
      </c>
    </row>
    <row r="17" spans="2:5" ht="18" x14ac:dyDescent="0.35">
      <c r="B17" s="83">
        <v>13</v>
      </c>
      <c r="C17" s="84" t="s">
        <v>252</v>
      </c>
      <c r="D17" s="85"/>
      <c r="E17" s="86">
        <v>4.087483043939772E-2</v>
      </c>
    </row>
    <row r="18" spans="2:5" ht="18" x14ac:dyDescent="0.35">
      <c r="B18" s="83">
        <v>14</v>
      </c>
      <c r="C18" s="84" t="s">
        <v>253</v>
      </c>
      <c r="D18" s="85"/>
      <c r="E18" s="86">
        <v>8.3946879929510474E-3</v>
      </c>
    </row>
    <row r="19" spans="2:5" ht="18" x14ac:dyDescent="0.35">
      <c r="B19" s="83">
        <v>15</v>
      </c>
      <c r="C19" s="84" t="s">
        <v>254</v>
      </c>
      <c r="D19" s="85"/>
      <c r="E19" s="86">
        <v>2.0007348965095817E-2</v>
      </c>
    </row>
    <row r="20" spans="2:5" ht="18" x14ac:dyDescent="0.35">
      <c r="B20" s="83">
        <v>16</v>
      </c>
      <c r="C20" s="84" t="s">
        <v>255</v>
      </c>
      <c r="D20" s="85"/>
      <c r="E20" s="86">
        <v>1.2805826780127346E-2</v>
      </c>
    </row>
    <row r="21" spans="2:5" ht="18" x14ac:dyDescent="0.35">
      <c r="B21" s="83">
        <v>17</v>
      </c>
      <c r="C21" s="84" t="s">
        <v>256</v>
      </c>
      <c r="D21" s="85"/>
      <c r="E21" s="86">
        <v>1.71238287612729E-2</v>
      </c>
    </row>
    <row r="22" spans="2:5" ht="18" x14ac:dyDescent="0.35">
      <c r="B22" s="83">
        <v>18</v>
      </c>
      <c r="C22" s="84" t="s">
        <v>257</v>
      </c>
      <c r="D22" s="85"/>
      <c r="E22" s="86">
        <v>1.7393391830455789E-2</v>
      </c>
    </row>
    <row r="23" spans="2:5" ht="18" x14ac:dyDescent="0.35">
      <c r="B23" s="83">
        <v>19</v>
      </c>
      <c r="C23" s="84" t="s">
        <v>258</v>
      </c>
      <c r="D23" s="85"/>
      <c r="E23" s="86">
        <v>3.7765669568475884E-3</v>
      </c>
    </row>
    <row r="24" spans="2:5" ht="18" x14ac:dyDescent="0.35">
      <c r="B24" s="83">
        <v>20</v>
      </c>
      <c r="C24" s="84" t="s">
        <v>259</v>
      </c>
      <c r="D24" s="85"/>
      <c r="E24" s="86">
        <v>2.6562720838748232E-3</v>
      </c>
    </row>
    <row r="25" spans="2:5" ht="18" x14ac:dyDescent="0.35">
      <c r="B25" s="83">
        <v>21</v>
      </c>
      <c r="C25" s="84" t="s">
        <v>260</v>
      </c>
      <c r="D25" s="85"/>
      <c r="E25" s="86">
        <v>5.134969103609761E-3</v>
      </c>
    </row>
    <row r="26" spans="2:5" ht="18" x14ac:dyDescent="0.35">
      <c r="B26" s="83">
        <v>22</v>
      </c>
      <c r="C26" s="84" t="s">
        <v>261</v>
      </c>
      <c r="D26" s="85"/>
      <c r="E26" s="86">
        <v>1.5170822041564041E-3</v>
      </c>
    </row>
    <row r="27" spans="2:5" ht="18" x14ac:dyDescent="0.35">
      <c r="B27" s="83">
        <v>23</v>
      </c>
      <c r="C27" s="84" t="s">
        <v>262</v>
      </c>
      <c r="D27" s="85"/>
      <c r="E27" s="86">
        <v>3.5701715497465556E-3</v>
      </c>
    </row>
    <row r="28" spans="2:5" ht="18" x14ac:dyDescent="0.35">
      <c r="B28" s="83">
        <v>24</v>
      </c>
      <c r="C28" s="84" t="s">
        <v>263</v>
      </c>
      <c r="D28" s="85"/>
      <c r="E28" s="86">
        <v>1.6225856114891566E-3</v>
      </c>
    </row>
    <row r="29" spans="2:5" ht="18" x14ac:dyDescent="0.35">
      <c r="B29" s="83">
        <v>25</v>
      </c>
      <c r="C29" s="84" t="s">
        <v>264</v>
      </c>
      <c r="D29" s="85"/>
      <c r="E29" s="86">
        <v>2.2484761684534943E-3</v>
      </c>
    </row>
    <row r="30" spans="2:5" ht="18" x14ac:dyDescent="0.35">
      <c r="B30" s="83">
        <v>26</v>
      </c>
      <c r="C30" s="84" t="s">
        <v>265</v>
      </c>
      <c r="D30" s="85"/>
      <c r="E30" s="86">
        <v>1.5809137686358379E-3</v>
      </c>
    </row>
    <row r="31" spans="2:5" ht="18" x14ac:dyDescent="0.35">
      <c r="B31" s="83">
        <v>27</v>
      </c>
      <c r="C31" s="84" t="s">
        <v>266</v>
      </c>
      <c r="D31" s="85"/>
      <c r="E31" s="86">
        <v>5.6530907022192226E-5</v>
      </c>
    </row>
    <row r="33" spans="2:5" ht="18" x14ac:dyDescent="0.35">
      <c r="B33" s="83">
        <v>28</v>
      </c>
      <c r="C33" s="70" t="s">
        <v>188</v>
      </c>
      <c r="D33" s="82"/>
      <c r="E33" s="96">
        <f>+SUM(E5:E31)</f>
        <v>1.0000000000000002</v>
      </c>
    </row>
  </sheetData>
  <mergeCells count="1"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38" x14ac:dyDescent="0.25">
      <c r="B2" s="113" t="s">
        <v>281</v>
      </c>
      <c r="C2" s="113"/>
      <c r="D2" s="113"/>
      <c r="E2" s="113"/>
    </row>
    <row r="4" spans="2:38" x14ac:dyDescent="0.25">
      <c r="B4" s="82" t="s">
        <v>237</v>
      </c>
      <c r="C4" s="82" t="s">
        <v>238</v>
      </c>
      <c r="D4" s="82" t="s">
        <v>239</v>
      </c>
      <c r="E4" s="82" t="s">
        <v>32</v>
      </c>
    </row>
    <row r="5" spans="2:38" ht="18" x14ac:dyDescent="0.35">
      <c r="B5" s="83">
        <v>1</v>
      </c>
      <c r="C5" s="84" t="s">
        <v>228</v>
      </c>
      <c r="D5" s="85" t="s">
        <v>240</v>
      </c>
      <c r="E5" s="86">
        <v>1.3270143684409416E-2</v>
      </c>
      <c r="AI5">
        <v>0</v>
      </c>
      <c r="AJ5">
        <v>0</v>
      </c>
      <c r="AK5">
        <v>0</v>
      </c>
      <c r="AL5">
        <v>0</v>
      </c>
    </row>
    <row r="6" spans="2:38" ht="18" x14ac:dyDescent="0.35">
      <c r="B6" s="83">
        <v>2</v>
      </c>
      <c r="C6" s="84" t="s">
        <v>228</v>
      </c>
      <c r="D6" s="85" t="s">
        <v>241</v>
      </c>
      <c r="E6" s="86">
        <v>2.0028092592644795E-2</v>
      </c>
    </row>
    <row r="7" spans="2:38" ht="18" x14ac:dyDescent="0.35">
      <c r="B7" s="83">
        <v>3</v>
      </c>
      <c r="C7" s="84" t="s">
        <v>228</v>
      </c>
      <c r="D7" s="85" t="s">
        <v>242</v>
      </c>
      <c r="E7" s="86">
        <v>7.3967073804067127E-2</v>
      </c>
      <c r="G7" s="88"/>
    </row>
    <row r="8" spans="2:38" ht="18" x14ac:dyDescent="0.35">
      <c r="B8" s="83">
        <v>4</v>
      </c>
      <c r="C8" s="84" t="s">
        <v>228</v>
      </c>
      <c r="D8" s="85" t="s">
        <v>243</v>
      </c>
      <c r="E8" s="86">
        <v>8.6883480284874914E-2</v>
      </c>
    </row>
    <row r="9" spans="2:38" ht="18" x14ac:dyDescent="0.35">
      <c r="B9" s="83">
        <v>5</v>
      </c>
      <c r="C9" s="84" t="s">
        <v>228</v>
      </c>
      <c r="D9" s="85" t="s">
        <v>244</v>
      </c>
      <c r="E9" s="86">
        <v>0.12441793646003851</v>
      </c>
    </row>
    <row r="10" spans="2:38" ht="18" x14ac:dyDescent="0.35">
      <c r="B10" s="83">
        <v>6</v>
      </c>
      <c r="C10" s="84" t="s">
        <v>228</v>
      </c>
      <c r="D10" s="85" t="s">
        <v>245</v>
      </c>
      <c r="E10" s="86">
        <v>0.10483161240514537</v>
      </c>
    </row>
    <row r="11" spans="2:38" ht="18" x14ac:dyDescent="0.35">
      <c r="B11" s="83">
        <v>7</v>
      </c>
      <c r="C11" s="84" t="s">
        <v>228</v>
      </c>
      <c r="D11" s="85" t="s">
        <v>246</v>
      </c>
      <c r="E11" s="86">
        <v>4.9928986810804675E-2</v>
      </c>
    </row>
    <row r="12" spans="2:38" ht="18" x14ac:dyDescent="0.35">
      <c r="B12" s="83">
        <v>8</v>
      </c>
      <c r="C12" s="84" t="s">
        <v>228</v>
      </c>
      <c r="D12" s="85" t="s">
        <v>247</v>
      </c>
      <c r="E12" s="86">
        <v>2.1931547698226937E-2</v>
      </c>
    </row>
    <row r="13" spans="2:38" ht="18" x14ac:dyDescent="0.35">
      <c r="B13" s="83">
        <v>9</v>
      </c>
      <c r="C13" s="84" t="s">
        <v>228</v>
      </c>
      <c r="D13" s="85" t="s">
        <v>248</v>
      </c>
      <c r="E13" s="86">
        <v>1.8551364957239733E-2</v>
      </c>
    </row>
    <row r="14" spans="2:38" ht="18" x14ac:dyDescent="0.35">
      <c r="B14" s="83">
        <v>10</v>
      </c>
      <c r="C14" s="84" t="s">
        <v>249</v>
      </c>
      <c r="D14" s="85"/>
      <c r="E14" s="86">
        <v>0.18457504662120716</v>
      </c>
    </row>
    <row r="15" spans="2:38" ht="18" x14ac:dyDescent="0.35">
      <c r="B15" s="83">
        <v>11</v>
      </c>
      <c r="C15" s="84" t="s">
        <v>250</v>
      </c>
      <c r="D15" s="85"/>
      <c r="E15" s="86">
        <v>6.7379901444190194E-3</v>
      </c>
    </row>
    <row r="16" spans="2:38" ht="18" x14ac:dyDescent="0.35">
      <c r="B16" s="83">
        <v>12</v>
      </c>
      <c r="C16" s="84" t="s">
        <v>251</v>
      </c>
      <c r="D16" s="85"/>
      <c r="E16" s="86">
        <v>2.032939828838062E-2</v>
      </c>
    </row>
    <row r="17" spans="2:5" ht="18" x14ac:dyDescent="0.35">
      <c r="B17" s="83">
        <v>13</v>
      </c>
      <c r="C17" s="84" t="s">
        <v>252</v>
      </c>
      <c r="D17" s="85"/>
      <c r="E17" s="86">
        <v>2.9549643420916108E-2</v>
      </c>
    </row>
    <row r="18" spans="2:5" ht="18" x14ac:dyDescent="0.35">
      <c r="B18" s="83">
        <v>14</v>
      </c>
      <c r="C18" s="84" t="s">
        <v>253</v>
      </c>
      <c r="D18" s="85"/>
      <c r="E18" s="86">
        <v>2.1780257967867048E-2</v>
      </c>
    </row>
    <row r="19" spans="2:5" ht="18" x14ac:dyDescent="0.35">
      <c r="B19" s="83">
        <v>15</v>
      </c>
      <c r="C19" s="84" t="s">
        <v>254</v>
      </c>
      <c r="D19" s="85"/>
      <c r="E19" s="86">
        <v>5.1029111408912295E-2</v>
      </c>
    </row>
    <row r="20" spans="2:5" ht="18" x14ac:dyDescent="0.35">
      <c r="B20" s="83">
        <v>16</v>
      </c>
      <c r="C20" s="84" t="s">
        <v>255</v>
      </c>
      <c r="D20" s="85"/>
      <c r="E20" s="86">
        <v>3.1971455838915377E-2</v>
      </c>
    </row>
    <row r="21" spans="2:5" ht="18" x14ac:dyDescent="0.35">
      <c r="B21" s="83">
        <v>17</v>
      </c>
      <c r="C21" s="84" t="s">
        <v>256</v>
      </c>
      <c r="D21" s="85"/>
      <c r="E21" s="86">
        <v>4.1783894781329711E-2</v>
      </c>
    </row>
    <row r="22" spans="2:5" ht="18" x14ac:dyDescent="0.35">
      <c r="B22" s="83">
        <v>18</v>
      </c>
      <c r="C22" s="84" t="s">
        <v>257</v>
      </c>
      <c r="D22" s="85"/>
      <c r="E22" s="86">
        <v>4.3156696931933636E-2</v>
      </c>
    </row>
    <row r="23" spans="2:5" ht="18" x14ac:dyDescent="0.35">
      <c r="B23" s="83">
        <v>19</v>
      </c>
      <c r="C23" s="84" t="s">
        <v>258</v>
      </c>
      <c r="D23" s="85"/>
      <c r="E23" s="86">
        <v>9.6412438030335692E-3</v>
      </c>
    </row>
    <row r="24" spans="2:5" ht="18" x14ac:dyDescent="0.35">
      <c r="B24" s="83">
        <v>20</v>
      </c>
      <c r="C24" s="84" t="s">
        <v>259</v>
      </c>
      <c r="D24" s="85"/>
      <c r="E24" s="86">
        <v>6.6431754549591574E-3</v>
      </c>
    </row>
    <row r="25" spans="2:5" ht="18" x14ac:dyDescent="0.35">
      <c r="B25" s="83">
        <v>21</v>
      </c>
      <c r="C25" s="84" t="s">
        <v>260</v>
      </c>
      <c r="D25" s="85"/>
      <c r="E25" s="86">
        <v>1.2691475038236436E-2</v>
      </c>
    </row>
    <row r="26" spans="2:5" ht="18" x14ac:dyDescent="0.35">
      <c r="B26" s="83">
        <v>22</v>
      </c>
      <c r="C26" s="84" t="s">
        <v>261</v>
      </c>
      <c r="D26" s="85"/>
      <c r="E26" s="86">
        <v>3.6907845214966175E-3</v>
      </c>
    </row>
    <row r="27" spans="2:5" ht="18" x14ac:dyDescent="0.35">
      <c r="B27" s="83">
        <v>23</v>
      </c>
      <c r="C27" s="84" t="s">
        <v>262</v>
      </c>
      <c r="D27" s="85"/>
      <c r="E27" s="86">
        <v>8.4957808623903012E-3</v>
      </c>
    </row>
    <row r="28" spans="2:5" ht="18" x14ac:dyDescent="0.35">
      <c r="B28" s="83">
        <v>24</v>
      </c>
      <c r="C28" s="84" t="s">
        <v>263</v>
      </c>
      <c r="D28" s="85"/>
      <c r="E28" s="86">
        <v>4.2349699383840804E-3</v>
      </c>
    </row>
    <row r="29" spans="2:5" ht="18" x14ac:dyDescent="0.35">
      <c r="B29" s="83">
        <v>25</v>
      </c>
      <c r="C29" s="84" t="s">
        <v>264</v>
      </c>
      <c r="D29" s="85"/>
      <c r="E29" s="86">
        <v>5.7922545512081574E-3</v>
      </c>
    </row>
    <row r="30" spans="2:5" ht="18" x14ac:dyDescent="0.35">
      <c r="B30" s="83">
        <v>26</v>
      </c>
      <c r="C30" s="84" t="s">
        <v>265</v>
      </c>
      <c r="D30" s="85"/>
      <c r="E30" s="86">
        <v>3.9362031867639915E-3</v>
      </c>
    </row>
    <row r="31" spans="2:5" ht="18" x14ac:dyDescent="0.35">
      <c r="B31" s="83">
        <v>27</v>
      </c>
      <c r="C31" s="84" t="s">
        <v>266</v>
      </c>
      <c r="D31" s="85"/>
      <c r="E31" s="86">
        <v>1.5037854219505668E-4</v>
      </c>
    </row>
    <row r="33" spans="2:5" ht="18" x14ac:dyDescent="0.35">
      <c r="B33" s="83">
        <v>28</v>
      </c>
      <c r="C33" s="70" t="s">
        <v>188</v>
      </c>
      <c r="D33" s="82"/>
      <c r="E33" s="96">
        <f>+SUM(E5:E31)</f>
        <v>1</v>
      </c>
    </row>
  </sheetData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3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  <col min="6" max="6" width="11.5703125" bestFit="1" customWidth="1"/>
  </cols>
  <sheetData>
    <row r="2" spans="2:40" x14ac:dyDescent="0.25">
      <c r="B2" s="113" t="s">
        <v>282</v>
      </c>
      <c r="C2" s="113"/>
      <c r="D2" s="113"/>
      <c r="E2" s="113"/>
    </row>
    <row r="4" spans="2:40" x14ac:dyDescent="0.25">
      <c r="B4" s="82" t="s">
        <v>237</v>
      </c>
      <c r="C4" s="82" t="s">
        <v>238</v>
      </c>
      <c r="D4" s="82" t="s">
        <v>239</v>
      </c>
      <c r="E4" s="93" t="s">
        <v>87</v>
      </c>
    </row>
    <row r="5" spans="2:40" ht="18" x14ac:dyDescent="0.35">
      <c r="B5" s="83">
        <v>1</v>
      </c>
      <c r="C5" s="84" t="s">
        <v>228</v>
      </c>
      <c r="D5" s="85" t="s">
        <v>240</v>
      </c>
      <c r="E5" s="86">
        <v>3.0881900099930127E-3</v>
      </c>
      <c r="F5" s="91"/>
      <c r="AK5">
        <v>0</v>
      </c>
      <c r="AL5">
        <v>0</v>
      </c>
      <c r="AM5">
        <v>0</v>
      </c>
      <c r="AN5">
        <v>0</v>
      </c>
    </row>
    <row r="6" spans="2:40" ht="18" x14ac:dyDescent="0.35">
      <c r="B6" s="83">
        <v>2</v>
      </c>
      <c r="C6" s="84" t="s">
        <v>228</v>
      </c>
      <c r="D6" s="85" t="s">
        <v>241</v>
      </c>
      <c r="E6" s="86">
        <v>1.434101004992654E-2</v>
      </c>
    </row>
    <row r="7" spans="2:40" ht="18" x14ac:dyDescent="0.35">
      <c r="B7" s="83">
        <v>3</v>
      </c>
      <c r="C7" s="84" t="s">
        <v>228</v>
      </c>
      <c r="D7" s="85" t="s">
        <v>242</v>
      </c>
      <c r="E7" s="86">
        <v>6.0700910960781972E-2</v>
      </c>
      <c r="I7" s="88"/>
    </row>
    <row r="8" spans="2:40" ht="18" x14ac:dyDescent="0.35">
      <c r="B8" s="83">
        <v>4</v>
      </c>
      <c r="C8" s="84" t="s">
        <v>228</v>
      </c>
      <c r="D8" s="85" t="s">
        <v>243</v>
      </c>
      <c r="E8" s="86">
        <v>5.8059174596328526E-2</v>
      </c>
    </row>
    <row r="9" spans="2:40" ht="18" x14ac:dyDescent="0.35">
      <c r="B9" s="83">
        <v>5</v>
      </c>
      <c r="C9" s="84" t="s">
        <v>228</v>
      </c>
      <c r="D9" s="85" t="s">
        <v>244</v>
      </c>
      <c r="E9" s="86">
        <v>0.111628682214978</v>
      </c>
    </row>
    <row r="10" spans="2:40" ht="18" x14ac:dyDescent="0.35">
      <c r="B10" s="83">
        <v>6</v>
      </c>
      <c r="C10" s="84" t="s">
        <v>228</v>
      </c>
      <c r="D10" s="85" t="s">
        <v>245</v>
      </c>
      <c r="E10" s="86">
        <v>0.1375823423752813</v>
      </c>
    </row>
    <row r="11" spans="2:40" ht="18" x14ac:dyDescent="0.35">
      <c r="B11" s="83">
        <v>7</v>
      </c>
      <c r="C11" s="84" t="s">
        <v>228</v>
      </c>
      <c r="D11" s="85" t="s">
        <v>246</v>
      </c>
      <c r="E11" s="86">
        <v>7.0612477391106973E-2</v>
      </c>
    </row>
    <row r="12" spans="2:40" ht="18" x14ac:dyDescent="0.35">
      <c r="B12" s="83">
        <v>8</v>
      </c>
      <c r="C12" s="84" t="s">
        <v>228</v>
      </c>
      <c r="D12" s="85" t="s">
        <v>247</v>
      </c>
      <c r="E12" s="86">
        <v>2.9885373627147872E-2</v>
      </c>
    </row>
    <row r="13" spans="2:40" ht="18" x14ac:dyDescent="0.35">
      <c r="B13" s="83">
        <v>9</v>
      </c>
      <c r="C13" s="84" t="s">
        <v>228</v>
      </c>
      <c r="D13" s="85" t="s">
        <v>248</v>
      </c>
      <c r="E13" s="86">
        <v>2.005934507022341E-2</v>
      </c>
    </row>
    <row r="14" spans="2:40" ht="18" x14ac:dyDescent="0.35">
      <c r="B14" s="83">
        <v>10</v>
      </c>
      <c r="C14" s="84" t="s">
        <v>249</v>
      </c>
      <c r="D14" s="85"/>
      <c r="E14" s="86">
        <v>9.4694812094705941E-2</v>
      </c>
    </row>
    <row r="15" spans="2:40" ht="18" x14ac:dyDescent="0.35">
      <c r="B15" s="83">
        <v>11</v>
      </c>
      <c r="C15" s="84" t="s">
        <v>250</v>
      </c>
      <c r="D15" s="85"/>
      <c r="E15" s="86">
        <v>2.7684535111516207E-3</v>
      </c>
    </row>
    <row r="16" spans="2:40" ht="18" x14ac:dyDescent="0.35">
      <c r="B16" s="83">
        <v>12</v>
      </c>
      <c r="C16" s="84" t="s">
        <v>251</v>
      </c>
      <c r="D16" s="85"/>
      <c r="E16" s="86">
        <v>9.8878941205946275E-3</v>
      </c>
    </row>
    <row r="17" spans="2:5" ht="18" x14ac:dyDescent="0.35">
      <c r="B17" s="83">
        <v>13</v>
      </c>
      <c r="C17" s="84" t="s">
        <v>252</v>
      </c>
      <c r="D17" s="85"/>
      <c r="E17" s="86">
        <v>1.4634675867194783E-2</v>
      </c>
    </row>
    <row r="18" spans="2:5" ht="18" x14ac:dyDescent="0.35">
      <c r="B18" s="83">
        <v>14</v>
      </c>
      <c r="C18" s="84" t="s">
        <v>253</v>
      </c>
      <c r="D18" s="85"/>
      <c r="E18" s="86">
        <v>3.311682257332315E-2</v>
      </c>
    </row>
    <row r="19" spans="2:5" ht="18" x14ac:dyDescent="0.35">
      <c r="B19" s="83">
        <v>15</v>
      </c>
      <c r="C19" s="84" t="s">
        <v>254</v>
      </c>
      <c r="D19" s="85"/>
      <c r="E19" s="86">
        <v>7.7544343601829199E-2</v>
      </c>
    </row>
    <row r="20" spans="2:5" ht="18" x14ac:dyDescent="0.35">
      <c r="B20" s="83">
        <v>16</v>
      </c>
      <c r="C20" s="84" t="s">
        <v>255</v>
      </c>
      <c r="D20" s="85"/>
      <c r="E20" s="86">
        <v>4.8548044090810788E-2</v>
      </c>
    </row>
    <row r="21" spans="2:5" ht="18" x14ac:dyDescent="0.35">
      <c r="B21" s="83">
        <v>17</v>
      </c>
      <c r="C21" s="84" t="s">
        <v>256</v>
      </c>
      <c r="D21" s="85"/>
      <c r="E21" s="86">
        <v>6.339631276460686E-2</v>
      </c>
    </row>
    <row r="22" spans="2:5" ht="18" x14ac:dyDescent="0.35">
      <c r="B22" s="83">
        <v>18</v>
      </c>
      <c r="C22" s="84" t="s">
        <v>257</v>
      </c>
      <c r="D22" s="85"/>
      <c r="E22" s="86">
        <v>6.5518284466032181E-2</v>
      </c>
    </row>
    <row r="23" spans="2:5" ht="18" x14ac:dyDescent="0.35">
      <c r="B23" s="83">
        <v>19</v>
      </c>
      <c r="C23" s="84" t="s">
        <v>258</v>
      </c>
      <c r="D23" s="85"/>
      <c r="E23" s="86">
        <v>1.4651402581840759E-2</v>
      </c>
    </row>
    <row r="24" spans="2:5" ht="18" x14ac:dyDescent="0.35">
      <c r="B24" s="83">
        <v>20</v>
      </c>
      <c r="C24" s="84" t="s">
        <v>259</v>
      </c>
      <c r="D24" s="85"/>
      <c r="E24" s="86">
        <v>1.0088146082858391E-2</v>
      </c>
    </row>
    <row r="25" spans="2:5" ht="18" x14ac:dyDescent="0.35">
      <c r="B25" s="83">
        <v>21</v>
      </c>
      <c r="C25" s="84" t="s">
        <v>260</v>
      </c>
      <c r="D25" s="85"/>
      <c r="E25" s="86">
        <v>1.9264886345410716E-2</v>
      </c>
    </row>
    <row r="26" spans="2:5" ht="18" x14ac:dyDescent="0.35">
      <c r="B26" s="83">
        <v>22</v>
      </c>
      <c r="C26" s="84" t="s">
        <v>261</v>
      </c>
      <c r="D26" s="85"/>
      <c r="E26" s="86">
        <v>5.5992119024159195E-3</v>
      </c>
    </row>
    <row r="27" spans="2:5" ht="18" x14ac:dyDescent="0.35">
      <c r="B27" s="83">
        <v>23</v>
      </c>
      <c r="C27" s="84" t="s">
        <v>262</v>
      </c>
      <c r="D27" s="85"/>
      <c r="E27" s="86">
        <v>1.2878362341598556E-2</v>
      </c>
    </row>
    <row r="28" spans="2:5" ht="18" x14ac:dyDescent="0.35">
      <c r="B28" s="83">
        <v>24</v>
      </c>
      <c r="C28" s="84" t="s">
        <v>263</v>
      </c>
      <c r="D28" s="85"/>
      <c r="E28" s="86">
        <v>6.4405522346491174E-3</v>
      </c>
    </row>
    <row r="29" spans="2:5" ht="18" x14ac:dyDescent="0.35">
      <c r="B29" s="83">
        <v>25</v>
      </c>
      <c r="C29" s="84" t="s">
        <v>264</v>
      </c>
      <c r="D29" s="85"/>
      <c r="E29" s="86">
        <v>8.8049740387493095E-3</v>
      </c>
    </row>
    <row r="30" spans="2:5" ht="18" x14ac:dyDescent="0.35">
      <c r="B30" s="83">
        <v>26</v>
      </c>
      <c r="C30" s="84" t="s">
        <v>265</v>
      </c>
      <c r="D30" s="85"/>
      <c r="E30" s="86">
        <v>5.9764742700586775E-3</v>
      </c>
    </row>
    <row r="31" spans="2:5" ht="18" x14ac:dyDescent="0.35">
      <c r="B31" s="83">
        <v>27</v>
      </c>
      <c r="C31" s="84" t="s">
        <v>266</v>
      </c>
      <c r="D31" s="85"/>
      <c r="E31" s="86">
        <v>2.2884081640169978E-4</v>
      </c>
    </row>
    <row r="32" spans="2:5" x14ac:dyDescent="0.25">
      <c r="E32" s="95"/>
    </row>
    <row r="33" spans="2:5" ht="18" x14ac:dyDescent="0.35">
      <c r="B33" s="83">
        <v>28</v>
      </c>
      <c r="C33" s="70" t="s">
        <v>188</v>
      </c>
      <c r="D33" s="82"/>
      <c r="E33" s="96">
        <f>+SUM(E5:E31)</f>
        <v>1</v>
      </c>
    </row>
  </sheetData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52" x14ac:dyDescent="0.25">
      <c r="B2" s="113" t="s">
        <v>284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285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5.1221745172718531E-4</v>
      </c>
      <c r="F5" s="87"/>
      <c r="G5" s="87"/>
      <c r="H5" s="87"/>
      <c r="I5" s="87"/>
      <c r="J5" s="87"/>
      <c r="K5" s="87"/>
      <c r="L5" s="87"/>
      <c r="M5" s="87"/>
      <c r="N5" s="87"/>
      <c r="O5" s="87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3.8046041409043958E-3</v>
      </c>
      <c r="F6" s="87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3.409815365514942E-2</v>
      </c>
      <c r="F7" s="87"/>
      <c r="J7" s="92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3.8940865371807076E-2</v>
      </c>
      <c r="F8" s="87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7.5262782601809644E-2</v>
      </c>
      <c r="F9" s="87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9.8415255048366082E-2</v>
      </c>
      <c r="F10" s="87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7.3490615049216557E-2</v>
      </c>
      <c r="F11" s="87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3.1828064555126226E-2</v>
      </c>
      <c r="F12" s="87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1.7088445255166604E-2</v>
      </c>
      <c r="F13" s="87"/>
      <c r="J13" s="92"/>
    </row>
    <row r="14" spans="2:52" ht="18" x14ac:dyDescent="0.35">
      <c r="B14" s="83">
        <v>10</v>
      </c>
      <c r="C14" s="84" t="s">
        <v>249</v>
      </c>
      <c r="D14" s="85"/>
      <c r="E14" s="86">
        <v>7.4673925695155213E-2</v>
      </c>
      <c r="F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1.0835267819282717E-3</v>
      </c>
      <c r="F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3.3027068169077306E-3</v>
      </c>
      <c r="F16" s="89"/>
    </row>
    <row r="17" spans="2:10" ht="18" x14ac:dyDescent="0.35">
      <c r="B17" s="83">
        <v>13</v>
      </c>
      <c r="C17" s="84" t="s">
        <v>252</v>
      </c>
      <c r="D17" s="85"/>
      <c r="E17" s="86">
        <v>3.4225052045084052E-3</v>
      </c>
      <c r="F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5.1743267074024879E-2</v>
      </c>
      <c r="F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8.6699269260365822E-2</v>
      </c>
      <c r="F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9.480789038085212E-2</v>
      </c>
      <c r="F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7.8557347847803591E-2</v>
      </c>
      <c r="F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9.8921455872583317E-2</v>
      </c>
      <c r="F22" s="89"/>
    </row>
    <row r="23" spans="2:10" ht="18" x14ac:dyDescent="0.35">
      <c r="B23" s="83">
        <v>19</v>
      </c>
      <c r="C23" s="84" t="s">
        <v>258</v>
      </c>
      <c r="D23" s="85"/>
      <c r="E23" s="86">
        <v>3.3707730943671556E-2</v>
      </c>
      <c r="F23" s="89"/>
    </row>
    <row r="24" spans="2:10" ht="18" x14ac:dyDescent="0.35">
      <c r="B24" s="83">
        <v>20</v>
      </c>
      <c r="C24" s="84" t="s">
        <v>259</v>
      </c>
      <c r="D24" s="85"/>
      <c r="E24" s="86">
        <v>1.2103187039063844E-2</v>
      </c>
      <c r="F24" s="89"/>
    </row>
    <row r="25" spans="2:10" ht="18" x14ac:dyDescent="0.35">
      <c r="B25" s="83">
        <v>21</v>
      </c>
      <c r="C25" s="84" t="s">
        <v>260</v>
      </c>
      <c r="D25" s="85"/>
      <c r="E25" s="86">
        <v>1.7115370706667261E-2</v>
      </c>
      <c r="F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1.4201595150024338E-2</v>
      </c>
      <c r="F26" s="89"/>
    </row>
    <row r="27" spans="2:10" ht="18" x14ac:dyDescent="0.35">
      <c r="B27" s="83">
        <v>23</v>
      </c>
      <c r="C27" s="84" t="s">
        <v>262</v>
      </c>
      <c r="D27" s="85"/>
      <c r="E27" s="86">
        <v>1.7343575649422825E-2</v>
      </c>
      <c r="F27" s="89"/>
    </row>
    <row r="28" spans="2:10" ht="18" x14ac:dyDescent="0.35">
      <c r="B28" s="83">
        <v>24</v>
      </c>
      <c r="C28" s="84" t="s">
        <v>263</v>
      </c>
      <c r="D28" s="85"/>
      <c r="E28" s="86">
        <v>9.5380851288628977E-3</v>
      </c>
      <c r="F28" s="89"/>
    </row>
    <row r="29" spans="2:10" ht="18" x14ac:dyDescent="0.35">
      <c r="B29" s="83">
        <v>25</v>
      </c>
      <c r="C29" s="84" t="s">
        <v>264</v>
      </c>
      <c r="D29" s="85"/>
      <c r="E29" s="86">
        <v>1.5062505642222364E-2</v>
      </c>
      <c r="F29" s="89"/>
    </row>
    <row r="30" spans="2:10" ht="18" x14ac:dyDescent="0.35">
      <c r="B30" s="83">
        <v>26</v>
      </c>
      <c r="C30" s="84" t="s">
        <v>265</v>
      </c>
      <c r="D30" s="85"/>
      <c r="E30" s="86">
        <v>1.1091935522346594E-2</v>
      </c>
      <c r="F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3.1831161543157994E-3</v>
      </c>
      <c r="F31" s="89"/>
      <c r="J31" s="92"/>
    </row>
    <row r="32" spans="2:10" x14ac:dyDescent="0.25">
      <c r="F32" s="89"/>
    </row>
    <row r="33" spans="2:10" ht="18" x14ac:dyDescent="0.35">
      <c r="B33" s="83">
        <v>28</v>
      </c>
      <c r="C33" t="s">
        <v>188</v>
      </c>
      <c r="D33" s="85"/>
      <c r="E33" s="86">
        <v>1</v>
      </c>
      <c r="F33" s="89"/>
      <c r="J33" s="92"/>
    </row>
    <row r="34" spans="2:10" x14ac:dyDescent="0.25">
      <c r="F34" s="89"/>
    </row>
    <row r="35" spans="2:10" x14ac:dyDescent="0.25">
      <c r="F35" s="89"/>
      <c r="J35" s="92"/>
    </row>
    <row r="36" spans="2:10" x14ac:dyDescent="0.25">
      <c r="F36" s="89"/>
    </row>
    <row r="37" spans="2:10" x14ac:dyDescent="0.25">
      <c r="F37" s="89"/>
    </row>
    <row r="38" spans="2:10" x14ac:dyDescent="0.25">
      <c r="F38" s="89"/>
    </row>
    <row r="39" spans="2:10" x14ac:dyDescent="0.25">
      <c r="F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5"/>
  <sheetViews>
    <sheetView workbookViewId="0">
      <selection activeCell="K11" sqref="K11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18.85546875" customWidth="1"/>
    <col min="6" max="6" width="21" bestFit="1" customWidth="1"/>
    <col min="7" max="7" width="15.140625" bestFit="1" customWidth="1"/>
    <col min="8" max="8" width="12.5703125" bestFit="1" customWidth="1"/>
  </cols>
  <sheetData>
    <row r="2" spans="2:39" x14ac:dyDescent="0.25">
      <c r="B2" s="113" t="s">
        <v>286</v>
      </c>
      <c r="C2" s="113"/>
      <c r="D2" s="113"/>
      <c r="E2" s="113"/>
      <c r="F2" s="113"/>
      <c r="G2" s="113"/>
    </row>
    <row r="4" spans="2:39" x14ac:dyDescent="0.25">
      <c r="B4" s="82" t="s">
        <v>237</v>
      </c>
      <c r="C4" s="82" t="s">
        <v>238</v>
      </c>
      <c r="D4" s="82" t="s">
        <v>239</v>
      </c>
      <c r="E4" s="82" t="s">
        <v>283</v>
      </c>
      <c r="F4" s="82" t="s">
        <v>28</v>
      </c>
      <c r="G4" s="82" t="s">
        <v>315</v>
      </c>
      <c r="H4" s="82" t="s">
        <v>29</v>
      </c>
    </row>
    <row r="5" spans="2:39" ht="18" x14ac:dyDescent="0.35">
      <c r="B5" s="83">
        <v>1</v>
      </c>
      <c r="C5" s="84" t="s">
        <v>228</v>
      </c>
      <c r="D5" s="85" t="s">
        <v>240</v>
      </c>
      <c r="E5" s="97">
        <v>8.0848094473088617E-4</v>
      </c>
      <c r="F5" s="86">
        <v>0.16538984968729453</v>
      </c>
      <c r="G5" s="87">
        <v>0.11754281745635943</v>
      </c>
      <c r="H5" s="87">
        <v>8.8359233328452302E-2</v>
      </c>
      <c r="AJ5">
        <v>0</v>
      </c>
      <c r="AK5">
        <v>0</v>
      </c>
      <c r="AL5">
        <v>0</v>
      </c>
      <c r="AM5">
        <v>0</v>
      </c>
    </row>
    <row r="6" spans="2:39" ht="18" x14ac:dyDescent="0.35">
      <c r="B6" s="83">
        <v>2</v>
      </c>
      <c r="C6" s="84" t="s">
        <v>228</v>
      </c>
      <c r="D6" s="85" t="s">
        <v>241</v>
      </c>
      <c r="E6" s="97">
        <v>5.9221642969890173E-3</v>
      </c>
      <c r="F6" s="86">
        <v>0.14383942178795153</v>
      </c>
      <c r="G6" s="87">
        <v>0.10374416972637562</v>
      </c>
      <c r="H6" s="87">
        <v>7.9288668369028967E-2</v>
      </c>
    </row>
    <row r="7" spans="2:39" ht="18" x14ac:dyDescent="0.35">
      <c r="B7" s="83">
        <v>3</v>
      </c>
      <c r="C7" s="84" t="s">
        <v>228</v>
      </c>
      <c r="D7" s="85" t="s">
        <v>242</v>
      </c>
      <c r="E7" s="97">
        <v>4.1598740231845101E-2</v>
      </c>
      <c r="F7" s="86">
        <v>0.38872833106513549</v>
      </c>
      <c r="G7" s="87">
        <v>0.2878109499070558</v>
      </c>
      <c r="H7" s="87">
        <v>0.22625789748825312</v>
      </c>
    </row>
    <row r="8" spans="2:39" ht="18" x14ac:dyDescent="0.35">
      <c r="B8" s="83">
        <v>4</v>
      </c>
      <c r="C8" s="84" t="s">
        <v>228</v>
      </c>
      <c r="D8" s="85" t="s">
        <v>243</v>
      </c>
      <c r="E8" s="97">
        <v>4.5079486157251422E-2</v>
      </c>
      <c r="F8" s="86">
        <v>0.14736149976298607</v>
      </c>
      <c r="G8" s="87">
        <v>0.11762611210016077</v>
      </c>
      <c r="H8" s="87">
        <v>9.9489455614433439E-2</v>
      </c>
    </row>
    <row r="9" spans="2:39" ht="18" x14ac:dyDescent="0.35">
      <c r="B9" s="83">
        <v>5</v>
      </c>
      <c r="C9" s="84" t="s">
        <v>228</v>
      </c>
      <c r="D9" s="85" t="s">
        <v>244</v>
      </c>
      <c r="E9" s="97">
        <v>8.9890672965541943E-2</v>
      </c>
      <c r="F9" s="86">
        <v>9.4117467162102231E-2</v>
      </c>
      <c r="G9" s="87">
        <v>9.2888655178695462E-2</v>
      </c>
      <c r="H9" s="87">
        <v>9.2139159625407072E-2</v>
      </c>
    </row>
    <row r="10" spans="2:39" ht="18" x14ac:dyDescent="0.35">
      <c r="B10" s="83">
        <v>6</v>
      </c>
      <c r="C10" s="84" t="s">
        <v>228</v>
      </c>
      <c r="D10" s="85" t="s">
        <v>245</v>
      </c>
      <c r="E10" s="97">
        <v>0.12387567200845497</v>
      </c>
      <c r="F10" s="86">
        <v>4.1602316110321065E-2</v>
      </c>
      <c r="G10" s="87">
        <v>6.5520794498738738E-2</v>
      </c>
      <c r="H10" s="87">
        <v>8.0109513876167798E-2</v>
      </c>
    </row>
    <row r="11" spans="2:39" ht="18" x14ac:dyDescent="0.35">
      <c r="B11" s="83">
        <v>7</v>
      </c>
      <c r="C11" s="84" t="s">
        <v>228</v>
      </c>
      <c r="D11" s="85" t="s">
        <v>246</v>
      </c>
      <c r="E11" s="97">
        <v>6.7651091517776915E-2</v>
      </c>
      <c r="F11" s="86">
        <v>8.5477927122039245E-3</v>
      </c>
      <c r="G11" s="87">
        <v>2.5730281012737118E-2</v>
      </c>
      <c r="H11" s="87">
        <v>3.6210483638997065E-2</v>
      </c>
    </row>
    <row r="12" spans="2:39" ht="18" x14ac:dyDescent="0.35">
      <c r="B12" s="83">
        <v>8</v>
      </c>
      <c r="C12" s="84" t="s">
        <v>228</v>
      </c>
      <c r="D12" s="85" t="s">
        <v>247</v>
      </c>
      <c r="E12" s="97">
        <v>3.008191523286274E-2</v>
      </c>
      <c r="F12" s="86">
        <v>1.3252391801866549E-3</v>
      </c>
      <c r="G12" s="87">
        <v>9.6853689838168194E-3</v>
      </c>
      <c r="H12" s="87">
        <v>1.4784505546078301E-2</v>
      </c>
    </row>
    <row r="13" spans="2:39" ht="18" x14ac:dyDescent="0.35">
      <c r="B13" s="83">
        <v>9</v>
      </c>
      <c r="C13" s="84" t="s">
        <v>228</v>
      </c>
      <c r="D13" s="85" t="s">
        <v>248</v>
      </c>
      <c r="E13" s="97">
        <v>1.9731860251793708E-2</v>
      </c>
      <c r="F13" s="86">
        <v>2.395624671875876E-4</v>
      </c>
      <c r="G13" s="87">
        <v>5.9063557833488644E-3</v>
      </c>
      <c r="H13" s="87">
        <v>9.3627319004600754E-3</v>
      </c>
    </row>
    <row r="14" spans="2:39" ht="18" x14ac:dyDescent="0.35">
      <c r="B14" s="83">
        <v>10</v>
      </c>
      <c r="C14" s="84" t="s">
        <v>249</v>
      </c>
      <c r="D14" s="85"/>
      <c r="E14" s="97">
        <v>7.7084573986057767E-2</v>
      </c>
      <c r="F14" s="86">
        <v>6.4528953927550196E-3</v>
      </c>
      <c r="G14" s="87">
        <v>2.6986909831928918E-2</v>
      </c>
      <c r="H14" s="87">
        <v>3.9511325870461134E-2</v>
      </c>
    </row>
    <row r="15" spans="2:39" ht="18" x14ac:dyDescent="0.35">
      <c r="B15" s="83">
        <v>11</v>
      </c>
      <c r="C15" s="84" t="s">
        <v>250</v>
      </c>
      <c r="D15" s="85"/>
      <c r="E15" s="97">
        <v>1.224518319488286E-3</v>
      </c>
      <c r="F15" s="86">
        <v>4.5363956552543186E-4</v>
      </c>
      <c r="G15" s="87">
        <v>6.7774914043544328E-4</v>
      </c>
      <c r="H15" s="87">
        <v>8.1444143519865397E-4</v>
      </c>
    </row>
    <row r="16" spans="2:39" ht="18" x14ac:dyDescent="0.35">
      <c r="B16" s="83">
        <v>12</v>
      </c>
      <c r="C16" s="84" t="s">
        <v>251</v>
      </c>
      <c r="D16" s="85"/>
      <c r="E16" s="97">
        <v>4.1098973402919174E-3</v>
      </c>
      <c r="F16" s="86">
        <v>4.7402786060522653E-4</v>
      </c>
      <c r="G16" s="87">
        <v>1.5310464375630922E-3</v>
      </c>
      <c r="H16" s="87">
        <v>2.1757591632452986E-3</v>
      </c>
    </row>
    <row r="17" spans="2:8" ht="18" x14ac:dyDescent="0.35">
      <c r="B17" s="83">
        <v>13</v>
      </c>
      <c r="C17" s="84" t="s">
        <v>252</v>
      </c>
      <c r="D17" s="85"/>
      <c r="E17" s="97">
        <v>6.4391496989348812E-3</v>
      </c>
      <c r="F17" s="86">
        <v>3.0582442619692037E-4</v>
      </c>
      <c r="G17" s="87">
        <v>2.0889023909119375E-3</v>
      </c>
      <c r="H17" s="87">
        <v>3.1764642179176734E-3</v>
      </c>
    </row>
    <row r="18" spans="2:8" ht="18" x14ac:dyDescent="0.35">
      <c r="B18" s="83">
        <v>14</v>
      </c>
      <c r="C18" s="84" t="s">
        <v>253</v>
      </c>
      <c r="D18" s="85"/>
      <c r="E18" s="97">
        <v>3.6072017048957593E-2</v>
      </c>
      <c r="F18" s="86">
        <v>2.3446539341763893E-4</v>
      </c>
      <c r="G18" s="87">
        <v>1.0653144629355753E-2</v>
      </c>
      <c r="H18" s="87">
        <v>1.7007862734256213E-2</v>
      </c>
    </row>
    <row r="19" spans="2:8" ht="18" x14ac:dyDescent="0.35">
      <c r="B19" s="83">
        <v>15</v>
      </c>
      <c r="C19" s="84" t="s">
        <v>254</v>
      </c>
      <c r="D19" s="85"/>
      <c r="E19" s="97">
        <v>7.9086302888565344E-2</v>
      </c>
      <c r="F19" s="86">
        <v>1.5800928686840885E-4</v>
      </c>
      <c r="G19" s="87">
        <v>2.3104012450812429E-2</v>
      </c>
      <c r="H19" s="87">
        <v>3.7099585060250656E-2</v>
      </c>
    </row>
    <row r="20" spans="2:8" ht="18" x14ac:dyDescent="0.35">
      <c r="B20" s="83">
        <v>16</v>
      </c>
      <c r="C20" s="84" t="s">
        <v>255</v>
      </c>
      <c r="D20" s="85"/>
      <c r="E20" s="97">
        <v>5.7285507777919902E-2</v>
      </c>
      <c r="F20" s="86">
        <v>4.0776590159589381E-5</v>
      </c>
      <c r="G20" s="87">
        <v>1.6682942827556013E-2</v>
      </c>
      <c r="H20" s="87">
        <v>2.6833584065146986E-2</v>
      </c>
    </row>
    <row r="21" spans="2:8" ht="18" x14ac:dyDescent="0.35">
      <c r="B21" s="83">
        <v>17</v>
      </c>
      <c r="C21" s="84" t="s">
        <v>256</v>
      </c>
      <c r="D21" s="85"/>
      <c r="E21" s="97">
        <v>6.4762884193045517E-2</v>
      </c>
      <c r="F21" s="86">
        <v>1.5291221309846019E-5</v>
      </c>
      <c r="G21" s="87">
        <v>1.8838686551311816E-2</v>
      </c>
      <c r="H21" s="87">
        <v>3.0319735961745239E-2</v>
      </c>
    </row>
    <row r="22" spans="2:8" ht="18" x14ac:dyDescent="0.35">
      <c r="B22" s="83">
        <v>18</v>
      </c>
      <c r="C22" s="84" t="s">
        <v>257</v>
      </c>
      <c r="D22" s="85"/>
      <c r="E22" s="97">
        <v>0.20554569704073677</v>
      </c>
      <c r="F22" s="86">
        <v>1.0194147539897345E-5</v>
      </c>
      <c r="G22" s="87">
        <v>5.9763396509800566E-2</v>
      </c>
      <c r="H22" s="87">
        <v>9.6208971642534613E-2</v>
      </c>
    </row>
    <row r="23" spans="2:8" ht="18" x14ac:dyDescent="0.35">
      <c r="B23" s="83">
        <v>19</v>
      </c>
      <c r="C23" s="84" t="s">
        <v>258</v>
      </c>
      <c r="D23" s="85"/>
      <c r="E23" s="97">
        <v>6.9424063953542683E-3</v>
      </c>
      <c r="F23" s="86">
        <v>3.0582442619692037E-4</v>
      </c>
      <c r="G23" s="87">
        <v>2.2352089841671981E-3</v>
      </c>
      <c r="H23" s="87">
        <v>3.4120083369639656E-3</v>
      </c>
    </row>
    <row r="24" spans="2:8" ht="18" x14ac:dyDescent="0.35">
      <c r="B24" s="83">
        <v>20</v>
      </c>
      <c r="C24" s="84" t="s">
        <v>259</v>
      </c>
      <c r="D24" s="85"/>
      <c r="E24" s="97">
        <v>5.2233503550848312E-3</v>
      </c>
      <c r="F24" s="86">
        <v>7.6456106549230093E-5</v>
      </c>
      <c r="G24" s="87">
        <v>1.5727592232410124E-3</v>
      </c>
      <c r="H24" s="87">
        <v>2.4854070062019671E-3</v>
      </c>
    </row>
    <row r="25" spans="2:8" ht="18" x14ac:dyDescent="0.35">
      <c r="B25" s="83">
        <v>21</v>
      </c>
      <c r="C25" s="84" t="s">
        <v>260</v>
      </c>
      <c r="D25" s="85"/>
      <c r="E25" s="97">
        <v>1.0423151997289258E-2</v>
      </c>
      <c r="F25" s="86">
        <v>4.5873663929538049E-5</v>
      </c>
      <c r="G25" s="87">
        <v>3.0627520304128144E-3</v>
      </c>
      <c r="H25" s="87">
        <v>4.9028520221319257E-3</v>
      </c>
    </row>
    <row r="26" spans="2:8" ht="18" x14ac:dyDescent="0.35">
      <c r="B26" s="83">
        <v>22</v>
      </c>
      <c r="C26" s="84" t="s">
        <v>261</v>
      </c>
      <c r="D26" s="85"/>
      <c r="E26" s="97">
        <v>3.1694367931973514E-3</v>
      </c>
      <c r="F26" s="86">
        <v>1.0194147539897345E-5</v>
      </c>
      <c r="G26" s="87">
        <v>9.2864795459603091E-4</v>
      </c>
      <c r="H26" s="87">
        <v>1.488845164246361E-3</v>
      </c>
    </row>
    <row r="27" spans="2:8" ht="18" x14ac:dyDescent="0.35">
      <c r="B27" s="83">
        <v>23</v>
      </c>
      <c r="C27" s="84" t="s">
        <v>262</v>
      </c>
      <c r="D27" s="85"/>
      <c r="E27" s="97">
        <v>7.7442918243449234E-3</v>
      </c>
      <c r="F27" s="86">
        <v>2.038829507979469E-5</v>
      </c>
      <c r="G27" s="87">
        <v>2.2658785588741911E-3</v>
      </c>
      <c r="H27" s="87">
        <v>3.6354818752418741E-3</v>
      </c>
    </row>
    <row r="28" spans="2:8" ht="18" x14ac:dyDescent="0.35">
      <c r="B28" s="83">
        <v>24</v>
      </c>
      <c r="C28" s="84" t="s">
        <v>263</v>
      </c>
      <c r="D28" s="85"/>
      <c r="E28" s="97">
        <v>2.8489413986657092E-3</v>
      </c>
      <c r="F28" s="86">
        <v>1.2742684424871682E-4</v>
      </c>
      <c r="G28" s="87">
        <v>9.1862450894812696E-4</v>
      </c>
      <c r="H28" s="87">
        <v>1.4012037313775225E-3</v>
      </c>
    </row>
    <row r="29" spans="2:8" ht="18" x14ac:dyDescent="0.35">
      <c r="B29" s="83">
        <v>25</v>
      </c>
      <c r="C29" s="84" t="s">
        <v>264</v>
      </c>
      <c r="D29" s="85"/>
      <c r="E29" s="97">
        <v>4.158935594037373E-3</v>
      </c>
      <c r="F29" s="86">
        <v>7.6456106549230093E-5</v>
      </c>
      <c r="G29" s="87">
        <v>1.2633129732308819E-3</v>
      </c>
      <c r="H29" s="87">
        <v>1.9872186284325046E-3</v>
      </c>
    </row>
    <row r="30" spans="2:8" ht="18" x14ac:dyDescent="0.35">
      <c r="B30" s="83">
        <v>26</v>
      </c>
      <c r="C30" s="84" t="s">
        <v>265</v>
      </c>
      <c r="D30" s="85"/>
      <c r="E30" s="97">
        <v>3.1444648064615391E-3</v>
      </c>
      <c r="F30" s="86">
        <v>3.5679516389640705E-5</v>
      </c>
      <c r="G30" s="87">
        <v>9.3946438043335972E-4</v>
      </c>
      <c r="H30" s="87">
        <v>1.4907144869404044E-3</v>
      </c>
    </row>
    <row r="31" spans="2:8" ht="18" x14ac:dyDescent="0.35">
      <c r="B31" s="83">
        <v>27</v>
      </c>
      <c r="C31" s="84" t="s">
        <v>266</v>
      </c>
      <c r="D31" s="85"/>
      <c r="E31" s="97">
        <v>9.4388934320077881E-5</v>
      </c>
      <c r="F31" s="86">
        <v>5.0970737699486726E-6</v>
      </c>
      <c r="G31" s="87">
        <v>3.1055969131822583E-5</v>
      </c>
      <c r="H31" s="87">
        <v>4.6889210428886411E-5</v>
      </c>
    </row>
    <row r="33" spans="2:8" ht="18" x14ac:dyDescent="0.35">
      <c r="B33" s="83">
        <v>28</v>
      </c>
      <c r="C33" t="s">
        <v>188</v>
      </c>
      <c r="D33" s="85"/>
      <c r="E33" s="98">
        <f>+SUM(E5:E31)</f>
        <v>1</v>
      </c>
      <c r="F33" s="98">
        <f>+SUM(F5:F31)</f>
        <v>0.99999999999999989</v>
      </c>
      <c r="G33" s="98">
        <f>+SUM(G5:G31)</f>
        <v>0.99999999999999967</v>
      </c>
      <c r="H33" s="98">
        <f>+SUM(H5:H31)</f>
        <v>1.0000000000000002</v>
      </c>
    </row>
    <row r="35" spans="2:8" x14ac:dyDescent="0.25">
      <c r="B35" t="s">
        <v>287</v>
      </c>
    </row>
  </sheetData>
  <mergeCells count="1">
    <mergeCell ref="B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/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</cols>
  <sheetData>
    <row r="2" spans="2:5" x14ac:dyDescent="0.25">
      <c r="B2" s="113" t="s">
        <v>288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93" t="s">
        <v>37</v>
      </c>
    </row>
    <row r="5" spans="2:5" ht="18" x14ac:dyDescent="0.35">
      <c r="B5" s="83">
        <v>1</v>
      </c>
      <c r="C5" s="84" t="s">
        <v>228</v>
      </c>
      <c r="D5" s="85" t="s">
        <v>240</v>
      </c>
      <c r="E5" s="86">
        <v>8.8128740281548351E-2</v>
      </c>
    </row>
    <row r="6" spans="2:5" ht="18" x14ac:dyDescent="0.35">
      <c r="B6" s="83">
        <v>2</v>
      </c>
      <c r="C6" s="84" t="s">
        <v>228</v>
      </c>
      <c r="D6" s="85" t="s">
        <v>241</v>
      </c>
      <c r="E6" s="86">
        <v>8.1904223206686125E-2</v>
      </c>
    </row>
    <row r="7" spans="2:5" ht="18" x14ac:dyDescent="0.35">
      <c r="B7" s="83">
        <v>3</v>
      </c>
      <c r="C7" s="84" t="s">
        <v>228</v>
      </c>
      <c r="D7" s="85" t="s">
        <v>242</v>
      </c>
      <c r="E7" s="86">
        <v>0.24621289178617528</v>
      </c>
    </row>
    <row r="8" spans="2:5" ht="18" x14ac:dyDescent="0.35">
      <c r="B8" s="83">
        <v>4</v>
      </c>
      <c r="C8" s="84" t="s">
        <v>228</v>
      </c>
      <c r="D8" s="85" t="s">
        <v>243</v>
      </c>
      <c r="E8" s="86">
        <v>0.12848232758744443</v>
      </c>
    </row>
    <row r="9" spans="2:5" ht="18" x14ac:dyDescent="0.35">
      <c r="B9" s="83">
        <v>5</v>
      </c>
      <c r="C9" s="84" t="s">
        <v>228</v>
      </c>
      <c r="D9" s="85" t="s">
        <v>244</v>
      </c>
      <c r="E9" s="86">
        <v>0.11886500427996213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86">
        <v>7.6513086858530879E-2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86">
        <v>3.013521906968292E-2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86">
        <v>1.0574485278752493E-2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86">
        <v>7.7491093482829065E-3</v>
      </c>
    </row>
    <row r="14" spans="2:5" ht="18" x14ac:dyDescent="0.35">
      <c r="B14" s="83">
        <v>10</v>
      </c>
      <c r="C14" s="84" t="s">
        <v>249</v>
      </c>
      <c r="D14" s="85"/>
      <c r="E14" s="86">
        <v>8.160116136765358E-2</v>
      </c>
    </row>
    <row r="15" spans="2:5" ht="18" x14ac:dyDescent="0.35">
      <c r="B15" s="83">
        <v>11</v>
      </c>
      <c r="C15" s="84" t="s">
        <v>250</v>
      </c>
      <c r="D15" s="85"/>
      <c r="E15" s="86">
        <v>3.2744751794953298E-3</v>
      </c>
    </row>
    <row r="16" spans="2:5" ht="18" x14ac:dyDescent="0.35">
      <c r="B16" s="83">
        <v>12</v>
      </c>
      <c r="C16" s="84" t="s">
        <v>251</v>
      </c>
      <c r="D16" s="85"/>
      <c r="E16" s="86">
        <v>8.3155476181273249E-3</v>
      </c>
    </row>
    <row r="17" spans="2:5" ht="18" x14ac:dyDescent="0.35">
      <c r="B17" s="83">
        <v>13</v>
      </c>
      <c r="C17" s="84" t="s">
        <v>252</v>
      </c>
      <c r="D17" s="85"/>
      <c r="E17" s="86">
        <v>1.1689893797006235E-2</v>
      </c>
    </row>
    <row r="18" spans="2:5" ht="18" x14ac:dyDescent="0.35">
      <c r="B18" s="83">
        <v>14</v>
      </c>
      <c r="C18" s="84" t="s">
        <v>253</v>
      </c>
      <c r="D18" s="85"/>
      <c r="E18" s="86">
        <v>8.9715699573563196E-3</v>
      </c>
    </row>
    <row r="19" spans="2:5" ht="18" x14ac:dyDescent="0.35">
      <c r="B19" s="83">
        <v>15</v>
      </c>
      <c r="C19" s="84" t="s">
        <v>254</v>
      </c>
      <c r="D19" s="85"/>
      <c r="E19" s="86">
        <v>1.9332168978797346E-2</v>
      </c>
    </row>
    <row r="20" spans="2:5" ht="18" x14ac:dyDescent="0.35">
      <c r="B20" s="83">
        <v>16</v>
      </c>
      <c r="C20" s="84" t="s">
        <v>255</v>
      </c>
      <c r="D20" s="85"/>
      <c r="E20" s="86">
        <v>1.2870095361192059E-2</v>
      </c>
    </row>
    <row r="21" spans="2:5" ht="18" x14ac:dyDescent="0.35">
      <c r="B21" s="83">
        <v>17</v>
      </c>
      <c r="C21" s="84" t="s">
        <v>256</v>
      </c>
      <c r="D21" s="85"/>
      <c r="E21" s="86">
        <v>1.5361698276273218E-2</v>
      </c>
    </row>
    <row r="22" spans="2:5" ht="18" x14ac:dyDescent="0.35">
      <c r="B22" s="83">
        <v>18</v>
      </c>
      <c r="C22" s="84" t="s">
        <v>257</v>
      </c>
      <c r="D22" s="85"/>
      <c r="E22" s="86">
        <v>3.364954654384205E-2</v>
      </c>
    </row>
    <row r="23" spans="2:5" ht="18" x14ac:dyDescent="0.35">
      <c r="B23" s="83">
        <v>19</v>
      </c>
      <c r="C23" s="84" t="s">
        <v>258</v>
      </c>
      <c r="D23" s="85"/>
      <c r="E23" s="86">
        <v>3.2964018299801376E-3</v>
      </c>
    </row>
    <row r="24" spans="2:5" ht="18" x14ac:dyDescent="0.35">
      <c r="B24" s="83">
        <v>20</v>
      </c>
      <c r="C24" s="84" t="s">
        <v>259</v>
      </c>
      <c r="D24" s="85"/>
      <c r="E24" s="86">
        <v>1.9316830969336768E-3</v>
      </c>
    </row>
    <row r="25" spans="2:5" ht="18" x14ac:dyDescent="0.35">
      <c r="B25" s="83">
        <v>21</v>
      </c>
      <c r="C25" s="84" t="s">
        <v>260</v>
      </c>
      <c r="D25" s="85"/>
      <c r="E25" s="86">
        <v>3.5195580496944251E-3</v>
      </c>
    </row>
    <row r="26" spans="2:5" ht="18" x14ac:dyDescent="0.35">
      <c r="B26" s="83">
        <v>22</v>
      </c>
      <c r="C26" s="84" t="s">
        <v>261</v>
      </c>
      <c r="D26" s="85"/>
      <c r="E26" s="86">
        <v>1.0147103657317399E-3</v>
      </c>
    </row>
    <row r="27" spans="2:5" ht="18" x14ac:dyDescent="0.35">
      <c r="B27" s="83">
        <v>23</v>
      </c>
      <c r="C27" s="84" t="s">
        <v>262</v>
      </c>
      <c r="D27" s="85"/>
      <c r="E27" s="86">
        <v>2.3962552628131809E-3</v>
      </c>
    </row>
    <row r="28" spans="2:5" ht="18" x14ac:dyDescent="0.35">
      <c r="B28" s="83">
        <v>24</v>
      </c>
      <c r="C28" s="84" t="s">
        <v>263</v>
      </c>
      <c r="D28" s="85"/>
      <c r="E28" s="86">
        <v>1.4633724778718245E-3</v>
      </c>
    </row>
    <row r="29" spans="2:5" ht="18" x14ac:dyDescent="0.35">
      <c r="B29" s="83">
        <v>25</v>
      </c>
      <c r="C29" s="84" t="s">
        <v>264</v>
      </c>
      <c r="D29" s="85"/>
      <c r="E29" s="86">
        <v>1.620162397817117E-3</v>
      </c>
    </row>
    <row r="30" spans="2:5" ht="18" x14ac:dyDescent="0.35">
      <c r="B30" s="83">
        <v>26</v>
      </c>
      <c r="C30" s="84" t="s">
        <v>265</v>
      </c>
      <c r="D30" s="85"/>
      <c r="E30" s="86">
        <v>1.0853890594683005E-3</v>
      </c>
    </row>
    <row r="31" spans="2:5" ht="18" x14ac:dyDescent="0.35">
      <c r="B31" s="83">
        <v>27</v>
      </c>
      <c r="C31" s="84" t="s">
        <v>266</v>
      </c>
      <c r="D31" s="85"/>
      <c r="E31" s="86">
        <v>4.1222918624639904E-5</v>
      </c>
    </row>
    <row r="32" spans="2:5" ht="18" x14ac:dyDescent="0.35">
      <c r="B32" s="83">
        <v>28</v>
      </c>
      <c r="E32" s="95"/>
    </row>
    <row r="33" spans="2:5" x14ac:dyDescent="0.25">
      <c r="E33" s="95"/>
    </row>
    <row r="34" spans="2:5" ht="18" x14ac:dyDescent="0.35">
      <c r="B34" s="83">
        <v>29</v>
      </c>
      <c r="C34" s="70" t="s">
        <v>188</v>
      </c>
      <c r="D34" s="82"/>
      <c r="E34" s="96">
        <f>+SUM(E5:E31)</f>
        <v>1.0000000002357443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1"/>
  <sheetViews>
    <sheetView zoomScale="80" zoomScaleNormal="80" workbookViewId="0">
      <selection activeCell="C75" sqref="C75"/>
    </sheetView>
  </sheetViews>
  <sheetFormatPr baseColWidth="10" defaultRowHeight="15" x14ac:dyDescent="0.25"/>
  <cols>
    <col min="1" max="1" width="51.7109375" customWidth="1"/>
    <col min="2" max="2" width="18.85546875" customWidth="1"/>
    <col min="3" max="3" width="17.5703125" customWidth="1"/>
    <col min="4" max="4" width="17.85546875" customWidth="1"/>
    <col min="5" max="5" width="18.5703125" customWidth="1"/>
    <col min="6" max="6" width="18.28515625" customWidth="1"/>
    <col min="7" max="7" width="16.7109375" customWidth="1"/>
    <col min="8" max="9" width="13.85546875" bestFit="1" customWidth="1"/>
    <col min="10" max="10" width="14.85546875" bestFit="1" customWidth="1"/>
  </cols>
  <sheetData>
    <row r="3" spans="1:10" x14ac:dyDescent="0.25">
      <c r="A3" s="70" t="s">
        <v>234</v>
      </c>
    </row>
    <row r="4" spans="1:10" x14ac:dyDescent="0.25">
      <c r="A4" s="111" t="s">
        <v>224</v>
      </c>
      <c r="B4" s="69" t="s">
        <v>3</v>
      </c>
      <c r="C4" s="69"/>
      <c r="D4" s="69"/>
      <c r="E4" s="69"/>
      <c r="F4" s="69"/>
      <c r="G4" s="69"/>
      <c r="H4" s="69"/>
      <c r="I4" s="69"/>
      <c r="J4" s="69"/>
    </row>
    <row r="5" spans="1:10" x14ac:dyDescent="0.25">
      <c r="A5" s="112"/>
      <c r="B5" s="69" t="s">
        <v>213</v>
      </c>
      <c r="C5" s="69" t="s">
        <v>214</v>
      </c>
      <c r="D5" s="69" t="s">
        <v>215</v>
      </c>
      <c r="E5" s="69" t="s">
        <v>227</v>
      </c>
      <c r="F5" s="69" t="s">
        <v>228</v>
      </c>
      <c r="G5" s="69" t="s">
        <v>229</v>
      </c>
      <c r="H5" s="69" t="s">
        <v>230</v>
      </c>
      <c r="I5" s="69" t="s">
        <v>231</v>
      </c>
      <c r="J5" s="69" t="s">
        <v>188</v>
      </c>
    </row>
    <row r="6" spans="1:10" x14ac:dyDescent="0.25">
      <c r="A6" s="69" t="s">
        <v>38</v>
      </c>
      <c r="B6" s="74">
        <v>77305596.645592079</v>
      </c>
      <c r="C6" s="74">
        <v>45937593.915738598</v>
      </c>
      <c r="D6" s="74">
        <v>23209906.390510757</v>
      </c>
      <c r="E6" s="74">
        <v>15155049.321370432</v>
      </c>
      <c r="F6" s="74">
        <v>161608146.27321187</v>
      </c>
      <c r="G6" s="74">
        <v>4323569.3987174407</v>
      </c>
      <c r="H6" s="74">
        <v>16749263.113044303</v>
      </c>
      <c r="I6" s="74">
        <v>3040021.638809002</v>
      </c>
      <c r="J6" s="74">
        <v>185721000.42378259</v>
      </c>
    </row>
    <row r="7" spans="1:10" x14ac:dyDescent="0.25">
      <c r="A7" s="69" t="s">
        <v>49</v>
      </c>
      <c r="B7" s="74">
        <v>4174514.9124602019</v>
      </c>
      <c r="C7" s="74">
        <v>7752594.5840755841</v>
      </c>
      <c r="D7" s="74">
        <v>9868787.4988179076</v>
      </c>
      <c r="E7" s="74">
        <v>3147855.5880933087</v>
      </c>
      <c r="F7" s="74">
        <v>24943752.583447006</v>
      </c>
      <c r="G7" s="74">
        <v>874924.45533433044</v>
      </c>
      <c r="H7" s="74">
        <v>7666027.0608974583</v>
      </c>
      <c r="I7" s="74">
        <v>1884295.9007212212</v>
      </c>
      <c r="J7" s="74">
        <v>35369000.000400014</v>
      </c>
    </row>
    <row r="8" spans="1:10" x14ac:dyDescent="0.25">
      <c r="A8" s="69" t="s">
        <v>50</v>
      </c>
      <c r="B8" s="74">
        <v>861120.83408406749</v>
      </c>
      <c r="C8" s="74">
        <v>3829451.5910013607</v>
      </c>
      <c r="D8" s="74">
        <v>6304137.6244224617</v>
      </c>
      <c r="E8" s="74">
        <v>1259030.7639923634</v>
      </c>
      <c r="F8" s="74">
        <v>12253740.813500253</v>
      </c>
      <c r="G8" s="74">
        <v>601324.59800323192</v>
      </c>
      <c r="H8" s="74">
        <v>3809437.3835713356</v>
      </c>
      <c r="I8" s="74">
        <v>1592497.2049251802</v>
      </c>
      <c r="J8" s="74">
        <v>18257000.000000004</v>
      </c>
    </row>
    <row r="9" spans="1:10" x14ac:dyDescent="0.25">
      <c r="A9" s="69" t="s">
        <v>53</v>
      </c>
      <c r="B9" s="74">
        <v>1616799.2777526986</v>
      </c>
      <c r="C9" s="74">
        <v>4644853.2048625126</v>
      </c>
      <c r="D9" s="74">
        <v>8573637.0139931776</v>
      </c>
      <c r="E9" s="74">
        <v>3909738.8987287171</v>
      </c>
      <c r="F9" s="74">
        <v>18745028.395337109</v>
      </c>
      <c r="G9" s="74">
        <v>1375831.1175399872</v>
      </c>
      <c r="H9" s="74">
        <v>2575217.5365113532</v>
      </c>
      <c r="I9" s="74">
        <v>2685922.9506115527</v>
      </c>
      <c r="J9" s="74">
        <v>25382000.000000004</v>
      </c>
    </row>
    <row r="10" spans="1:10" x14ac:dyDescent="0.25">
      <c r="A10" s="69" t="s">
        <v>65</v>
      </c>
      <c r="B10" s="74">
        <v>36038503.594362676</v>
      </c>
      <c r="C10" s="74">
        <v>26139087.452685628</v>
      </c>
      <c r="D10" s="74">
        <v>15504055.296940656</v>
      </c>
      <c r="E10" s="74">
        <v>3692392.3118651789</v>
      </c>
      <c r="F10" s="74">
        <v>81374038.655854136</v>
      </c>
      <c r="G10" s="74">
        <v>725472.20491713914</v>
      </c>
      <c r="H10" s="74">
        <v>11412646.021872317</v>
      </c>
      <c r="I10" s="74">
        <v>1344843.1173564007</v>
      </c>
      <c r="J10" s="74">
        <v>94856999.999999985</v>
      </c>
    </row>
    <row r="11" spans="1:10" x14ac:dyDescent="0.25">
      <c r="A11" s="69" t="s">
        <v>98</v>
      </c>
      <c r="B11" s="74">
        <v>12997057.281275317</v>
      </c>
      <c r="C11" s="74">
        <v>14759252.386162763</v>
      </c>
      <c r="D11" s="74">
        <v>13944610.618913082</v>
      </c>
      <c r="E11" s="74">
        <v>1095087.6943087857</v>
      </c>
      <c r="F11" s="74">
        <v>42796007.980659954</v>
      </c>
      <c r="G11" s="74">
        <v>513272.06108874106</v>
      </c>
      <c r="H11" s="74">
        <v>4825420.214957159</v>
      </c>
      <c r="I11" s="74">
        <v>1645299.7432941794</v>
      </c>
      <c r="J11" s="74">
        <v>49780000.00000003</v>
      </c>
    </row>
    <row r="12" spans="1:10" x14ac:dyDescent="0.25">
      <c r="A12" s="69" t="s">
        <v>109</v>
      </c>
      <c r="B12" s="74">
        <v>3177999.9448487796</v>
      </c>
      <c r="C12" s="74">
        <v>5239432.4972608425</v>
      </c>
      <c r="D12" s="74">
        <v>6797169.0945781488</v>
      </c>
      <c r="E12" s="74">
        <v>2256216.9456948657</v>
      </c>
      <c r="F12" s="74">
        <v>17470818.482382637</v>
      </c>
      <c r="G12" s="74">
        <v>615961.9640797975</v>
      </c>
      <c r="H12" s="74">
        <v>6535614.2573651318</v>
      </c>
      <c r="I12" s="74">
        <v>1585605.2961724317</v>
      </c>
      <c r="J12" s="74">
        <v>26208000</v>
      </c>
    </row>
    <row r="13" spans="1:10" x14ac:dyDescent="0.25">
      <c r="A13" s="69" t="s">
        <v>113</v>
      </c>
      <c r="B13" s="74">
        <v>-5791821.2271398259</v>
      </c>
      <c r="C13" s="74">
        <v>7522343.8041470246</v>
      </c>
      <c r="D13" s="74">
        <v>12943591.897773184</v>
      </c>
      <c r="E13" s="74">
        <v>4130571.4553074925</v>
      </c>
      <c r="F13" s="74">
        <v>18804685.930087876</v>
      </c>
      <c r="G13" s="74">
        <v>657683.89302924299</v>
      </c>
      <c r="H13" s="74">
        <v>4617079.7849867744</v>
      </c>
      <c r="I13" s="74">
        <v>1414550.3918961028</v>
      </c>
      <c r="J13" s="74">
        <v>25493999.999999996</v>
      </c>
    </row>
    <row r="14" spans="1:10" x14ac:dyDescent="0.25">
      <c r="A14" s="69" t="s">
        <v>116</v>
      </c>
      <c r="B14" s="74">
        <v>1763375.5857685639</v>
      </c>
      <c r="C14" s="74">
        <v>1152425.5765972522</v>
      </c>
      <c r="D14" s="74">
        <v>693306.07950804394</v>
      </c>
      <c r="E14" s="74">
        <v>173636.22813128628</v>
      </c>
      <c r="F14" s="74">
        <v>3782743.4700051462</v>
      </c>
      <c r="G14" s="74">
        <v>32914.569895663284</v>
      </c>
      <c r="H14" s="74">
        <v>629566.71677386714</v>
      </c>
      <c r="I14" s="74">
        <v>70775.243325323798</v>
      </c>
      <c r="J14" s="74">
        <v>4516000.0000000009</v>
      </c>
    </row>
    <row r="15" spans="1:10" x14ac:dyDescent="0.25">
      <c r="A15" s="69" t="s">
        <v>122</v>
      </c>
      <c r="B15" s="74">
        <v>86514.137761015852</v>
      </c>
      <c r="C15" s="74">
        <v>250951.23499637778</v>
      </c>
      <c r="D15" s="74">
        <v>474053.6981932284</v>
      </c>
      <c r="E15" s="74">
        <v>213623.57853797526</v>
      </c>
      <c r="F15" s="74">
        <v>1025142.6494885974</v>
      </c>
      <c r="G15" s="74">
        <v>659.38927186214482</v>
      </c>
      <c r="H15" s="74">
        <v>0</v>
      </c>
      <c r="I15" s="74">
        <v>2197.9642395404826</v>
      </c>
      <c r="J15" s="74">
        <v>1028000.003</v>
      </c>
    </row>
    <row r="16" spans="1:10" x14ac:dyDescent="0.25">
      <c r="A16" s="69" t="s">
        <v>124</v>
      </c>
      <c r="B16" s="74">
        <v>45811491.770041615</v>
      </c>
      <c r="C16" s="74">
        <v>31977436.909733932</v>
      </c>
      <c r="D16" s="74">
        <v>24260468.601120584</v>
      </c>
      <c r="E16" s="74">
        <v>5359408.3436144413</v>
      </c>
      <c r="F16" s="74">
        <v>107408805.62451057</v>
      </c>
      <c r="G16" s="74">
        <v>954082.01713483792</v>
      </c>
      <c r="H16" s="74">
        <v>16865327.359170314</v>
      </c>
      <c r="I16" s="74">
        <v>2778784.9991843393</v>
      </c>
      <c r="J16" s="74">
        <v>128007000.00000007</v>
      </c>
    </row>
    <row r="17" spans="1:10" x14ac:dyDescent="0.25">
      <c r="A17" s="69" t="s">
        <v>125</v>
      </c>
      <c r="B17" s="74">
        <v>178041152.75680721</v>
      </c>
      <c r="C17" s="74">
        <v>149205423.15726185</v>
      </c>
      <c r="D17" s="74">
        <v>122573723.81477122</v>
      </c>
      <c r="E17" s="74">
        <v>40392611.129644848</v>
      </c>
      <c r="F17" s="74">
        <v>490212910.85848516</v>
      </c>
      <c r="G17" s="74">
        <v>10675695.669012275</v>
      </c>
      <c r="H17" s="74">
        <v>75685599.449150026</v>
      </c>
      <c r="I17" s="74">
        <v>18044794.450535275</v>
      </c>
      <c r="J17" s="74">
        <v>594619000.42718267</v>
      </c>
    </row>
    <row r="18" spans="1:10" x14ac:dyDescent="0.25">
      <c r="A18" s="69" t="s">
        <v>126</v>
      </c>
      <c r="B18" s="74">
        <v>-64624.611048367588</v>
      </c>
      <c r="C18" s="74">
        <v>-115224.74507364657</v>
      </c>
      <c r="D18" s="74">
        <v>-138535.07233009272</v>
      </c>
      <c r="E18" s="74">
        <v>-40577.180718955409</v>
      </c>
      <c r="F18" s="74">
        <v>-358961.60917106236</v>
      </c>
      <c r="G18" s="74">
        <v>-10457.827271454731</v>
      </c>
      <c r="H18" s="74">
        <v>-56688.911266445168</v>
      </c>
      <c r="I18" s="74">
        <v>-15892.032291033252</v>
      </c>
      <c r="J18" s="74">
        <v>-442000.37999999552</v>
      </c>
    </row>
    <row r="19" spans="1:10" x14ac:dyDescent="0.25">
      <c r="A19" s="69" t="s">
        <v>127</v>
      </c>
      <c r="B19" s="74">
        <v>177976528.14575881</v>
      </c>
      <c r="C19" s="74">
        <v>149090198.41218823</v>
      </c>
      <c r="D19" s="74">
        <v>122435188.74244113</v>
      </c>
      <c r="E19" s="74">
        <v>40352033.94892589</v>
      </c>
      <c r="F19" s="74">
        <v>489853949.24931413</v>
      </c>
      <c r="G19" s="74">
        <v>10665237.841740821</v>
      </c>
      <c r="H19" s="74">
        <v>75628910.53788358</v>
      </c>
      <c r="I19" s="74">
        <v>18028902.418244243</v>
      </c>
      <c r="J19" s="74">
        <v>594177000.0471828</v>
      </c>
    </row>
    <row r="20" spans="1:10" x14ac:dyDescent="0.25">
      <c r="A20" s="69" t="s">
        <v>187</v>
      </c>
      <c r="B20" s="74">
        <v>86775591.109338284</v>
      </c>
      <c r="C20" s="74">
        <v>154732401.07398298</v>
      </c>
      <c r="D20" s="74">
        <v>186559155.20171291</v>
      </c>
      <c r="E20" s="74">
        <v>54581160.412831113</v>
      </c>
      <c r="F20" s="74">
        <v>482648307.79786533</v>
      </c>
      <c r="G20" s="74">
        <v>14050587.54649869</v>
      </c>
      <c r="H20" s="74">
        <v>76092317.638994023</v>
      </c>
      <c r="I20" s="74">
        <v>21385787.016642313</v>
      </c>
      <c r="J20" s="74">
        <v>594177000.00000036</v>
      </c>
    </row>
    <row r="22" spans="1:10" x14ac:dyDescent="0.25">
      <c r="A22" s="70" t="s">
        <v>221</v>
      </c>
    </row>
    <row r="23" spans="1:10" x14ac:dyDescent="0.25">
      <c r="A23" s="111" t="s">
        <v>224</v>
      </c>
      <c r="B23" s="69" t="s">
        <v>3</v>
      </c>
      <c r="C23" s="69"/>
      <c r="D23" s="69"/>
      <c r="E23" s="69"/>
      <c r="F23" s="69"/>
      <c r="G23" s="69"/>
      <c r="H23" s="69"/>
      <c r="I23" s="69"/>
      <c r="J23" s="69"/>
    </row>
    <row r="24" spans="1:10" x14ac:dyDescent="0.25">
      <c r="A24" s="112"/>
      <c r="B24" s="69" t="s">
        <v>213</v>
      </c>
      <c r="C24" s="69" t="s">
        <v>214</v>
      </c>
      <c r="D24" s="69" t="s">
        <v>215</v>
      </c>
      <c r="E24" s="69" t="s">
        <v>227</v>
      </c>
      <c r="F24" s="69" t="s">
        <v>228</v>
      </c>
      <c r="G24" s="69" t="s">
        <v>229</v>
      </c>
      <c r="H24" s="69" t="s">
        <v>230</v>
      </c>
      <c r="I24" s="69" t="s">
        <v>231</v>
      </c>
      <c r="J24" s="69" t="s">
        <v>188</v>
      </c>
    </row>
    <row r="25" spans="1:10" x14ac:dyDescent="0.25">
      <c r="A25" s="69" t="s">
        <v>38</v>
      </c>
      <c r="B25" s="71">
        <v>0.41624585517628232</v>
      </c>
      <c r="C25" s="71">
        <v>0.24734733180909593</v>
      </c>
      <c r="D25" s="71">
        <v>0.12497190052578783</v>
      </c>
      <c r="E25" s="71">
        <v>8.1601161348416607E-2</v>
      </c>
      <c r="F25" s="71">
        <v>0.87016624885958271</v>
      </c>
      <c r="G25" s="71">
        <v>2.3279916589140793E-2</v>
      </c>
      <c r="H25" s="71">
        <v>9.018507909620041E-2</v>
      </c>
      <c r="I25" s="71">
        <v>1.6368755455076208E-2</v>
      </c>
      <c r="J25" s="71">
        <v>1</v>
      </c>
    </row>
    <row r="26" spans="1:10" x14ac:dyDescent="0.25">
      <c r="A26" s="69" t="s">
        <v>49</v>
      </c>
      <c r="B26" s="71">
        <v>0.1180275074899768</v>
      </c>
      <c r="C26" s="71">
        <v>0.21919179462206748</v>
      </c>
      <c r="D26" s="71">
        <v>0.27902365061795059</v>
      </c>
      <c r="E26" s="71">
        <v>8.9000412453213468E-2</v>
      </c>
      <c r="F26" s="71">
        <v>0.7052433651832084</v>
      </c>
      <c r="G26" s="71">
        <v>2.4737042475739639E-2</v>
      </c>
      <c r="H26" s="71">
        <v>0.21674424102493023</v>
      </c>
      <c r="I26" s="71">
        <v>5.3275351316121752E-2</v>
      </c>
      <c r="J26" s="71">
        <v>1</v>
      </c>
    </row>
    <row r="27" spans="1:10" x14ac:dyDescent="0.25">
      <c r="A27" s="69" t="s">
        <v>50</v>
      </c>
      <c r="B27" s="71">
        <v>4.7166611934275474E-2</v>
      </c>
      <c r="C27" s="71">
        <v>0.20975251087261654</v>
      </c>
      <c r="D27" s="71">
        <v>0.34529975485690201</v>
      </c>
      <c r="E27" s="71">
        <v>6.8961536067939047E-2</v>
      </c>
      <c r="F27" s="71">
        <v>0.67118041373173309</v>
      </c>
      <c r="G27" s="71">
        <v>3.2936659801896903E-2</v>
      </c>
      <c r="H27" s="71">
        <v>0.20865626245118776</v>
      </c>
      <c r="I27" s="71">
        <v>8.7226664015182115E-2</v>
      </c>
      <c r="J27" s="71">
        <v>1</v>
      </c>
    </row>
    <row r="28" spans="1:10" x14ac:dyDescent="0.25">
      <c r="A28" s="69" t="s">
        <v>53</v>
      </c>
      <c r="B28" s="71">
        <v>6.3698655651749203E-2</v>
      </c>
      <c r="C28" s="71">
        <v>0.18299791997724812</v>
      </c>
      <c r="D28" s="71">
        <v>0.33778413891707415</v>
      </c>
      <c r="E28" s="71">
        <v>0.15403588758682202</v>
      </c>
      <c r="F28" s="71">
        <v>0.73851660213289361</v>
      </c>
      <c r="G28" s="71">
        <v>5.4204992417460678E-2</v>
      </c>
      <c r="H28" s="71">
        <v>0.10145841685097128</v>
      </c>
      <c r="I28" s="71">
        <v>0.10581998859867435</v>
      </c>
      <c r="J28" s="71">
        <v>1</v>
      </c>
    </row>
    <row r="29" spans="1:10" x14ac:dyDescent="0.25">
      <c r="A29" s="69" t="s">
        <v>65</v>
      </c>
      <c r="B29" s="71">
        <v>0.37992455585104612</v>
      </c>
      <c r="C29" s="71">
        <v>0.27556308393355927</v>
      </c>
      <c r="D29" s="71">
        <v>0.16344661223674223</v>
      </c>
      <c r="E29" s="71">
        <v>3.8925881188158803E-2</v>
      </c>
      <c r="F29" s="71">
        <v>0.85786013320950638</v>
      </c>
      <c r="G29" s="71">
        <v>7.6480618712075994E-3</v>
      </c>
      <c r="H29" s="71">
        <v>0.12031422058332351</v>
      </c>
      <c r="I29" s="71">
        <v>1.4177584335962563E-2</v>
      </c>
      <c r="J29" s="71">
        <v>1</v>
      </c>
    </row>
    <row r="30" spans="1:10" x14ac:dyDescent="0.25">
      <c r="A30" s="69" t="s">
        <v>98</v>
      </c>
      <c r="B30" s="71">
        <v>0.26108994136752328</v>
      </c>
      <c r="C30" s="71">
        <v>0.29648960197193158</v>
      </c>
      <c r="D30" s="71">
        <v>0.28012476132810515</v>
      </c>
      <c r="E30" s="71">
        <v>2.199854749515438E-2</v>
      </c>
      <c r="F30" s="71">
        <v>0.85970285216271447</v>
      </c>
      <c r="G30" s="71">
        <v>1.0310808780408612E-2</v>
      </c>
      <c r="H30" s="71">
        <v>9.6934917938070631E-2</v>
      </c>
      <c r="I30" s="71">
        <v>3.3051421118806316E-2</v>
      </c>
      <c r="J30" s="71">
        <v>1</v>
      </c>
    </row>
    <row r="31" spans="1:10" x14ac:dyDescent="0.25">
      <c r="A31" s="69" t="s">
        <v>216</v>
      </c>
      <c r="B31" s="71">
        <v>0.1212606816563179</v>
      </c>
      <c r="C31" s="71">
        <v>0.19991729614090517</v>
      </c>
      <c r="D31" s="71">
        <v>0.25935474261974012</v>
      </c>
      <c r="E31" s="71">
        <v>8.6088863923033637E-2</v>
      </c>
      <c r="F31" s="71">
        <v>0.66662158433999685</v>
      </c>
      <c r="G31" s="71">
        <v>2.3502822194741969E-2</v>
      </c>
      <c r="H31" s="71">
        <v>0.2493747808823692</v>
      </c>
      <c r="I31" s="71">
        <v>6.050081258289193E-2</v>
      </c>
      <c r="J31" s="71">
        <v>1</v>
      </c>
    </row>
    <row r="32" spans="1:10" x14ac:dyDescent="0.25">
      <c r="A32" s="69" t="s">
        <v>113</v>
      </c>
      <c r="B32" s="71">
        <v>-0.22718369918960646</v>
      </c>
      <c r="C32" s="71">
        <v>0.29506330133156922</v>
      </c>
      <c r="D32" s="71">
        <v>0.5077113006108569</v>
      </c>
      <c r="E32" s="71">
        <v>0.16202131698860489</v>
      </c>
      <c r="F32" s="71">
        <v>0.73761221974142455</v>
      </c>
      <c r="G32" s="71">
        <v>2.5797595239242296E-2</v>
      </c>
      <c r="H32" s="71">
        <v>0.18110456519129109</v>
      </c>
      <c r="I32" s="71">
        <v>5.548561982804201E-2</v>
      </c>
      <c r="J32" s="71">
        <v>1</v>
      </c>
    </row>
    <row r="33" spans="1:10" x14ac:dyDescent="0.25">
      <c r="A33" s="69" t="s">
        <v>116</v>
      </c>
      <c r="B33" s="71">
        <v>0.39047289321713097</v>
      </c>
      <c r="C33" s="71">
        <v>0.25518724016768202</v>
      </c>
      <c r="D33" s="71">
        <v>0.15352216109566957</v>
      </c>
      <c r="E33" s="71">
        <v>3.8449120489655944E-2</v>
      </c>
      <c r="F33" s="71">
        <v>0.83763141497013849</v>
      </c>
      <c r="G33" s="71">
        <v>7.288434432166359E-3</v>
      </c>
      <c r="H33" s="71">
        <v>0.13940804180112201</v>
      </c>
      <c r="I33" s="71">
        <v>1.5672108796573027E-2</v>
      </c>
      <c r="J33" s="71">
        <v>1</v>
      </c>
    </row>
    <row r="34" spans="1:10" x14ac:dyDescent="0.25">
      <c r="A34" s="69" t="s">
        <v>122</v>
      </c>
      <c r="B34" s="71">
        <v>8.4157721311811956E-2</v>
      </c>
      <c r="C34" s="71">
        <v>0.24411598663816131</v>
      </c>
      <c r="D34" s="71">
        <v>0.46114172841420542</v>
      </c>
      <c r="E34" s="71">
        <v>0.20780503688186786</v>
      </c>
      <c r="F34" s="71">
        <v>0.99722047324604668</v>
      </c>
      <c r="G34" s="71">
        <v>6.414292509123123E-4</v>
      </c>
      <c r="H34" s="71">
        <v>0</v>
      </c>
      <c r="I34" s="71">
        <v>2.1380975030410409E-3</v>
      </c>
      <c r="J34" s="71">
        <v>1</v>
      </c>
    </row>
    <row r="35" spans="1:10" x14ac:dyDescent="0.25">
      <c r="A35" s="69" t="s">
        <v>124</v>
      </c>
      <c r="B35" s="71">
        <v>0.35788270774287023</v>
      </c>
      <c r="C35" s="71">
        <v>0.24981006436940101</v>
      </c>
      <c r="D35" s="71">
        <v>0.18952454632262744</v>
      </c>
      <c r="E35" s="71">
        <v>4.1868088023424017E-2</v>
      </c>
      <c r="F35" s="71">
        <v>0.83908540645832264</v>
      </c>
      <c r="G35" s="71">
        <v>7.4533581533419062E-3</v>
      </c>
      <c r="H35" s="71">
        <v>0.13175316474232115</v>
      </c>
      <c r="I35" s="71">
        <v>2.1708070646014183E-2</v>
      </c>
      <c r="J35" s="71">
        <v>1</v>
      </c>
    </row>
    <row r="36" spans="1:10" x14ac:dyDescent="0.25">
      <c r="A36" s="69" t="s">
        <v>125</v>
      </c>
      <c r="B36" s="71">
        <v>0.29942055775025678</v>
      </c>
      <c r="C36" s="71">
        <v>0.25092609393589943</v>
      </c>
      <c r="D36" s="71">
        <v>0.2061382561383214</v>
      </c>
      <c r="E36" s="71">
        <v>6.7930239532585118E-2</v>
      </c>
      <c r="F36" s="71">
        <v>0.82441514735706278</v>
      </c>
      <c r="G36" s="71">
        <v>1.7953842143192036E-2</v>
      </c>
      <c r="H36" s="71">
        <v>0.12728419272639527</v>
      </c>
      <c r="I36" s="71">
        <v>3.0346817773350063E-2</v>
      </c>
      <c r="J36" s="71">
        <v>1</v>
      </c>
    </row>
    <row r="37" spans="1:10" x14ac:dyDescent="0.25">
      <c r="A37" s="69" t="s">
        <v>126</v>
      </c>
      <c r="B37" s="71">
        <v>0.14620940155836121</v>
      </c>
      <c r="C37" s="71">
        <v>0.26068924437044089</v>
      </c>
      <c r="D37" s="71">
        <v>0.31342749599014852</v>
      </c>
      <c r="E37" s="71">
        <v>9.1803497361146652E-2</v>
      </c>
      <c r="F37" s="71">
        <v>0.8121296392800974</v>
      </c>
      <c r="G37" s="71">
        <v>2.3660222354231545E-2</v>
      </c>
      <c r="H37" s="71">
        <v>0.12825534508917333</v>
      </c>
      <c r="I37" s="71">
        <v>3.5954793276497664E-2</v>
      </c>
      <c r="J37" s="71">
        <v>1</v>
      </c>
    </row>
    <row r="38" spans="1:10" x14ac:dyDescent="0.25">
      <c r="A38" s="69" t="s">
        <v>127</v>
      </c>
      <c r="B38" s="71">
        <v>0.29953452949479015</v>
      </c>
      <c r="C38" s="71">
        <v>0.25091883125794029</v>
      </c>
      <c r="D38" s="71">
        <v>0.20605844509753612</v>
      </c>
      <c r="E38" s="71">
        <v>6.7912480533109817E-2</v>
      </c>
      <c r="F38" s="71">
        <v>0.8244242863833765</v>
      </c>
      <c r="G38" s="71">
        <v>1.7949597242730549E-2</v>
      </c>
      <c r="H38" s="71">
        <v>0.12728347029904891</v>
      </c>
      <c r="I38" s="71">
        <v>3.0342646074844014E-2</v>
      </c>
      <c r="J38" s="71">
        <v>1</v>
      </c>
    </row>
    <row r="39" spans="1:10" x14ac:dyDescent="0.25">
      <c r="A39" s="69" t="s">
        <v>217</v>
      </c>
      <c r="B39" s="71">
        <v>0.48756761362526979</v>
      </c>
      <c r="C39" s="71">
        <v>1.0378442226375997</v>
      </c>
      <c r="D39" s="71">
        <v>1.5237380455562097</v>
      </c>
      <c r="E39" s="71">
        <v>1.352624764390197</v>
      </c>
      <c r="F39" s="71">
        <v>0.98529022484662787</v>
      </c>
      <c r="G39" s="71">
        <v>1.317419053845057</v>
      </c>
      <c r="H39" s="71">
        <v>1.0061273803604287</v>
      </c>
      <c r="I39" s="71">
        <v>1.1861946179819072</v>
      </c>
      <c r="J39" s="71">
        <v>0.99999999992059196</v>
      </c>
    </row>
    <row r="41" spans="1:10" x14ac:dyDescent="0.25">
      <c r="A41" s="70" t="s">
        <v>222</v>
      </c>
    </row>
    <row r="42" spans="1:10" x14ac:dyDescent="0.25">
      <c r="A42" s="69"/>
      <c r="B42" s="69" t="s">
        <v>3</v>
      </c>
      <c r="C42" s="69"/>
      <c r="D42" s="69"/>
      <c r="E42" s="69"/>
      <c r="F42" s="69"/>
      <c r="G42" s="69"/>
      <c r="H42" s="69"/>
      <c r="I42" s="69"/>
      <c r="J42" s="69"/>
    </row>
    <row r="43" spans="1:10" x14ac:dyDescent="0.25">
      <c r="A43" s="69"/>
      <c r="B43" s="69" t="s">
        <v>213</v>
      </c>
      <c r="C43" s="69" t="s">
        <v>214</v>
      </c>
      <c r="D43" s="69" t="s">
        <v>215</v>
      </c>
      <c r="E43" s="69" t="s">
        <v>227</v>
      </c>
      <c r="F43" s="69" t="s">
        <v>228</v>
      </c>
      <c r="G43" s="69" t="s">
        <v>229</v>
      </c>
      <c r="H43" s="69" t="s">
        <v>230</v>
      </c>
      <c r="I43" s="69" t="s">
        <v>231</v>
      </c>
      <c r="J43" s="69" t="s">
        <v>188</v>
      </c>
    </row>
    <row r="44" spans="1:10" x14ac:dyDescent="0.25">
      <c r="A44" s="69" t="s">
        <v>218</v>
      </c>
      <c r="B44" s="73">
        <v>136933</v>
      </c>
      <c r="C44" s="73">
        <v>47376</v>
      </c>
      <c r="D44" s="73">
        <v>10146</v>
      </c>
      <c r="E44" s="73">
        <v>1266</v>
      </c>
      <c r="F44" s="73">
        <v>195721</v>
      </c>
      <c r="G44" s="73">
        <v>242</v>
      </c>
      <c r="H44" s="73">
        <v>90</v>
      </c>
      <c r="I44" s="73">
        <v>137</v>
      </c>
      <c r="J44" s="73">
        <v>196190</v>
      </c>
    </row>
    <row r="45" spans="1:10" x14ac:dyDescent="0.25">
      <c r="A45" s="69" t="s">
        <v>232</v>
      </c>
      <c r="B45" s="73">
        <v>207338</v>
      </c>
      <c r="C45" s="73">
        <v>595655</v>
      </c>
      <c r="D45" s="73">
        <v>1115382</v>
      </c>
      <c r="E45" s="73">
        <v>514457</v>
      </c>
      <c r="F45" s="73">
        <v>2432832</v>
      </c>
      <c r="G45" s="73">
        <v>179605</v>
      </c>
      <c r="H45" s="73">
        <v>2319901</v>
      </c>
      <c r="I45" s="73">
        <v>633758</v>
      </c>
      <c r="J45" s="73">
        <v>5566096</v>
      </c>
    </row>
    <row r="47" spans="1:10" x14ac:dyDescent="0.25">
      <c r="A47" s="70" t="s">
        <v>220</v>
      </c>
    </row>
    <row r="48" spans="1:10" x14ac:dyDescent="0.25">
      <c r="A48" s="111" t="s">
        <v>224</v>
      </c>
      <c r="B48" s="72" t="s">
        <v>3</v>
      </c>
      <c r="C48" s="72"/>
      <c r="D48" s="72"/>
      <c r="E48" s="72"/>
      <c r="F48" s="72"/>
      <c r="G48" s="72"/>
      <c r="H48" s="72"/>
      <c r="I48" s="72"/>
      <c r="J48" s="72"/>
    </row>
    <row r="49" spans="1:10" x14ac:dyDescent="0.25">
      <c r="A49" s="112"/>
      <c r="B49" s="72" t="s">
        <v>213</v>
      </c>
      <c r="C49" s="72" t="s">
        <v>214</v>
      </c>
      <c r="D49" s="72" t="s">
        <v>215</v>
      </c>
      <c r="E49" s="72" t="s">
        <v>227</v>
      </c>
      <c r="F49" s="72" t="s">
        <v>228</v>
      </c>
      <c r="G49" s="72" t="s">
        <v>229</v>
      </c>
      <c r="H49" s="72" t="s">
        <v>230</v>
      </c>
      <c r="I49" s="72" t="s">
        <v>231</v>
      </c>
      <c r="J49" s="72" t="s">
        <v>188</v>
      </c>
    </row>
    <row r="50" spans="1:10" x14ac:dyDescent="0.25">
      <c r="A50" s="72" t="s">
        <v>38</v>
      </c>
      <c r="B50" s="74">
        <v>564.55052212097939</v>
      </c>
      <c r="C50" s="74">
        <v>969.63850717111188</v>
      </c>
      <c r="D50" s="74">
        <v>2287.5917987887597</v>
      </c>
      <c r="E50" s="74">
        <v>11970.813050055634</v>
      </c>
      <c r="F50" s="74">
        <v>825.70672678563801</v>
      </c>
      <c r="G50" s="74">
        <v>17865.989250898514</v>
      </c>
      <c r="H50" s="74">
        <v>186102.92347827004</v>
      </c>
      <c r="I50" s="74">
        <v>22189.938969408773</v>
      </c>
      <c r="J50" s="74">
        <v>946.63846487477747</v>
      </c>
    </row>
    <row r="51" spans="1:10" x14ac:dyDescent="0.25">
      <c r="A51" s="72" t="s">
        <v>49</v>
      </c>
      <c r="B51" s="74">
        <v>30.485820893869278</v>
      </c>
      <c r="C51" s="74">
        <v>163.63970331128809</v>
      </c>
      <c r="D51" s="74">
        <v>972.67765610269146</v>
      </c>
      <c r="E51" s="74">
        <v>2486.4578105002438</v>
      </c>
      <c r="F51" s="74">
        <v>127.44545850188281</v>
      </c>
      <c r="G51" s="74">
        <v>3615.390311298886</v>
      </c>
      <c r="H51" s="74">
        <v>85178.078454416202</v>
      </c>
      <c r="I51" s="74">
        <v>13753.984676797236</v>
      </c>
      <c r="J51" s="74">
        <v>180.27932106835217</v>
      </c>
    </row>
    <row r="52" spans="1:10" x14ac:dyDescent="0.25">
      <c r="A52" s="72" t="s">
        <v>50</v>
      </c>
      <c r="B52" s="74">
        <v>6.2886289943553964</v>
      </c>
      <c r="C52" s="74">
        <v>80.831045065040541</v>
      </c>
      <c r="D52" s="74">
        <v>621.34216680686598</v>
      </c>
      <c r="E52" s="74">
        <v>994.49507424357296</v>
      </c>
      <c r="F52" s="74">
        <v>62.608206648751299</v>
      </c>
      <c r="G52" s="74">
        <v>2484.812388443107</v>
      </c>
      <c r="H52" s="74">
        <v>42327.082039681503</v>
      </c>
      <c r="I52" s="74">
        <v>11624.067189234891</v>
      </c>
      <c r="J52" s="74">
        <v>93.057750140170256</v>
      </c>
    </row>
    <row r="53" spans="1:10" x14ac:dyDescent="0.25">
      <c r="A53" s="72" t="s">
        <v>53</v>
      </c>
      <c r="B53" s="74">
        <v>11.807228920367615</v>
      </c>
      <c r="C53" s="74">
        <v>98.04232533060015</v>
      </c>
      <c r="D53" s="74">
        <v>845.0263171686554</v>
      </c>
      <c r="E53" s="74">
        <v>3088.2613734034098</v>
      </c>
      <c r="F53" s="74">
        <v>95.774231663117945</v>
      </c>
      <c r="G53" s="74">
        <v>5685.2525518181292</v>
      </c>
      <c r="H53" s="74">
        <v>28613.528183459479</v>
      </c>
      <c r="I53" s="74">
        <v>19605.277011763159</v>
      </c>
      <c r="J53" s="74">
        <v>129.37458586064531</v>
      </c>
    </row>
    <row r="54" spans="1:10" x14ac:dyDescent="0.25">
      <c r="A54" s="72" t="s">
        <v>65</v>
      </c>
      <c r="B54" s="74">
        <v>263.18348093127787</v>
      </c>
      <c r="C54" s="74">
        <v>551.73690165243215</v>
      </c>
      <c r="D54" s="74">
        <v>1528.0953377627297</v>
      </c>
      <c r="E54" s="74">
        <v>2916.5816049487985</v>
      </c>
      <c r="F54" s="74">
        <v>415.7654960676378</v>
      </c>
      <c r="G54" s="74">
        <v>2997.8190285832197</v>
      </c>
      <c r="H54" s="74">
        <v>126807.17802080352</v>
      </c>
      <c r="I54" s="74">
        <v>9816.3731193897856</v>
      </c>
      <c r="J54" s="74">
        <v>483.49559100871596</v>
      </c>
    </row>
    <row r="55" spans="1:10" x14ac:dyDescent="0.25">
      <c r="A55" s="72" t="s">
        <v>98</v>
      </c>
      <c r="B55" s="74">
        <v>94.915449754809416</v>
      </c>
      <c r="C55" s="74">
        <v>311.5343715417672</v>
      </c>
      <c r="D55" s="74">
        <v>1374.3948964038125</v>
      </c>
      <c r="E55" s="74">
        <v>864.99817875891449</v>
      </c>
      <c r="F55" s="74">
        <v>218.65823279392581</v>
      </c>
      <c r="G55" s="74">
        <v>2120.9589301187648</v>
      </c>
      <c r="H55" s="74">
        <v>53615.780166190656</v>
      </c>
      <c r="I55" s="74">
        <v>12009.487177329776</v>
      </c>
      <c r="J55" s="74">
        <v>253.73362556705248</v>
      </c>
    </row>
    <row r="56" spans="1:10" x14ac:dyDescent="0.25">
      <c r="A56" s="72" t="s">
        <v>216</v>
      </c>
      <c r="B56" s="74">
        <v>23.208429997508123</v>
      </c>
      <c r="C56" s="74">
        <v>110.59254680135179</v>
      </c>
      <c r="D56" s="74">
        <v>669.93584610468645</v>
      </c>
      <c r="E56" s="74">
        <v>1782.1618844351231</v>
      </c>
      <c r="F56" s="74">
        <v>89.263893411451178</v>
      </c>
      <c r="G56" s="74">
        <v>2545.2973722305683</v>
      </c>
      <c r="H56" s="74">
        <v>72617.936192945912</v>
      </c>
      <c r="I56" s="74">
        <v>11573.761285930159</v>
      </c>
      <c r="J56" s="74">
        <v>133.58479025434528</v>
      </c>
    </row>
    <row r="57" spans="1:10" x14ac:dyDescent="0.25">
      <c r="A57" s="72" t="s">
        <v>113</v>
      </c>
      <c r="B57" s="74">
        <v>-42.296752624566949</v>
      </c>
      <c r="C57" s="74">
        <v>158.77963112434617</v>
      </c>
      <c r="D57" s="74">
        <v>1275.7334809553699</v>
      </c>
      <c r="E57" s="74">
        <v>3262.6946724387776</v>
      </c>
      <c r="F57" s="74">
        <v>96.079040726789032</v>
      </c>
      <c r="G57" s="74">
        <v>2717.7020373109212</v>
      </c>
      <c r="H57" s="74">
        <v>51300.886499853048</v>
      </c>
      <c r="I57" s="74">
        <v>10325.185342307319</v>
      </c>
      <c r="J57" s="74">
        <v>129.9454610326724</v>
      </c>
    </row>
    <row r="58" spans="1:10" x14ac:dyDescent="0.25">
      <c r="A58" s="72" t="s">
        <v>116</v>
      </c>
      <c r="B58" s="74">
        <v>12.877652470686861</v>
      </c>
      <c r="C58" s="74">
        <v>24.325092380050069</v>
      </c>
      <c r="D58" s="74">
        <v>68.332946925689328</v>
      </c>
      <c r="E58" s="74">
        <v>137.15341874509184</v>
      </c>
      <c r="F58" s="74">
        <v>19.3272232923659</v>
      </c>
      <c r="G58" s="74">
        <v>136.01061940356729</v>
      </c>
      <c r="H58" s="74">
        <v>6995.1857419318567</v>
      </c>
      <c r="I58" s="74">
        <v>516.60761551331234</v>
      </c>
      <c r="J58" s="74">
        <v>23.018502472093385</v>
      </c>
    </row>
    <row r="59" spans="1:10" x14ac:dyDescent="0.25">
      <c r="A59" s="72" t="s">
        <v>122</v>
      </c>
      <c r="B59" s="74">
        <v>0.63179903866135889</v>
      </c>
      <c r="C59" s="74">
        <v>5.2970118835777145</v>
      </c>
      <c r="D59" s="74">
        <v>46.723210939604613</v>
      </c>
      <c r="E59" s="74">
        <v>168.73900358449862</v>
      </c>
      <c r="F59" s="74">
        <v>5.2377754532656047</v>
      </c>
      <c r="G59" s="74">
        <v>2.7247490572815902</v>
      </c>
      <c r="H59" s="74">
        <v>0</v>
      </c>
      <c r="I59" s="74">
        <v>16.043534595186003</v>
      </c>
      <c r="J59" s="74">
        <v>5.2398185585401906</v>
      </c>
    </row>
    <row r="60" spans="1:10" x14ac:dyDescent="0.25">
      <c r="A60" s="72" t="s">
        <v>124</v>
      </c>
      <c r="B60" s="74">
        <v>334.55406490795946</v>
      </c>
      <c r="C60" s="74">
        <v>674.97122825341808</v>
      </c>
      <c r="D60" s="74">
        <v>2391.1362705618553</v>
      </c>
      <c r="E60" s="74">
        <v>4233.3399238660677</v>
      </c>
      <c r="F60" s="74">
        <v>548.78528938903116</v>
      </c>
      <c r="G60" s="74">
        <v>3942.4876741109006</v>
      </c>
      <c r="H60" s="74">
        <v>187392.5262130035</v>
      </c>
      <c r="I60" s="74">
        <v>20283.102183827294</v>
      </c>
      <c r="J60" s="74">
        <v>652.46444772924247</v>
      </c>
    </row>
    <row r="61" spans="1:10" x14ac:dyDescent="0.25">
      <c r="A61" s="72" t="s">
        <v>125</v>
      </c>
      <c r="B61" s="74">
        <v>1300.206325405908</v>
      </c>
      <c r="C61" s="74">
        <v>3149.3883645149831</v>
      </c>
      <c r="D61" s="74">
        <v>12080.989928520719</v>
      </c>
      <c r="E61" s="74">
        <v>31905.695994980131</v>
      </c>
      <c r="F61" s="74">
        <v>2504.6515747338567</v>
      </c>
      <c r="G61" s="74">
        <v>44114.444913273859</v>
      </c>
      <c r="H61" s="74">
        <v>840951.10499055579</v>
      </c>
      <c r="I61" s="74">
        <v>131713.82810609689</v>
      </c>
      <c r="J61" s="74">
        <v>3030.8323585666071</v>
      </c>
    </row>
    <row r="62" spans="1:10" x14ac:dyDescent="0.25">
      <c r="A62" s="72" t="s">
        <v>126</v>
      </c>
      <c r="B62" s="74">
        <v>-0.47194329378869659</v>
      </c>
      <c r="C62" s="74">
        <v>-2.4321332546784569</v>
      </c>
      <c r="D62" s="74">
        <v>-13.654156547416983</v>
      </c>
      <c r="E62" s="74">
        <v>-32.051485559996372</v>
      </c>
      <c r="F62" s="74">
        <v>-1.8340474919454854</v>
      </c>
      <c r="G62" s="74">
        <v>-43.214162278738556</v>
      </c>
      <c r="H62" s="74">
        <v>-629.87679184939077</v>
      </c>
      <c r="I62" s="74">
        <v>-116.00023570097265</v>
      </c>
      <c r="J62" s="74">
        <v>-2.2529200265048961</v>
      </c>
    </row>
    <row r="63" spans="1:10" x14ac:dyDescent="0.25">
      <c r="A63" s="72" t="s">
        <v>127</v>
      </c>
      <c r="B63" s="74">
        <v>1299.7343821121192</v>
      </c>
      <c r="C63" s="74">
        <v>3146.9562312603057</v>
      </c>
      <c r="D63" s="74">
        <v>12067.335771973303</v>
      </c>
      <c r="E63" s="74">
        <v>31873.644509420134</v>
      </c>
      <c r="F63" s="74">
        <v>2502.8175272419112</v>
      </c>
      <c r="G63" s="74">
        <v>44071.230750995128</v>
      </c>
      <c r="H63" s="74">
        <v>840321.22819870641</v>
      </c>
      <c r="I63" s="74">
        <v>131597.82787039594</v>
      </c>
      <c r="J63" s="74">
        <v>3028.5794385401027</v>
      </c>
    </row>
    <row r="64" spans="1:10" x14ac:dyDescent="0.25">
      <c r="A64" s="72" t="s">
        <v>219</v>
      </c>
      <c r="B64" s="74">
        <v>633.70839103312051</v>
      </c>
      <c r="C64" s="74">
        <v>3266.0503435069018</v>
      </c>
      <c r="D64" s="74">
        <v>18387.458624257135</v>
      </c>
      <c r="E64" s="74">
        <v>43113.080894811304</v>
      </c>
      <c r="F64" s="74">
        <v>2466.0016441662638</v>
      </c>
      <c r="G64" s="74">
        <v>58060.279117763181</v>
      </c>
      <c r="H64" s="74">
        <v>845470.1959888225</v>
      </c>
      <c r="I64" s="74">
        <v>156100.6351579731</v>
      </c>
      <c r="J64" s="74">
        <v>3028.5794382996091</v>
      </c>
    </row>
    <row r="66" spans="1:10" ht="17.25" x14ac:dyDescent="0.25">
      <c r="A66" t="s">
        <v>235</v>
      </c>
    </row>
    <row r="67" spans="1:10" s="70" customFormat="1" x14ac:dyDescent="0.25">
      <c r="A67" s="111" t="s">
        <v>224</v>
      </c>
      <c r="B67" s="75" t="s">
        <v>3</v>
      </c>
      <c r="C67" s="75"/>
      <c r="D67" s="75"/>
      <c r="E67" s="75"/>
      <c r="F67" s="75"/>
      <c r="G67" s="75"/>
      <c r="H67" s="75"/>
      <c r="I67" s="75"/>
      <c r="J67" s="75"/>
    </row>
    <row r="68" spans="1:10" s="70" customFormat="1" x14ac:dyDescent="0.25">
      <c r="A68" s="112"/>
      <c r="B68" s="75" t="s">
        <v>213</v>
      </c>
      <c r="C68" s="75" t="s">
        <v>214</v>
      </c>
      <c r="D68" s="75" t="s">
        <v>215</v>
      </c>
      <c r="E68" s="75" t="s">
        <v>227</v>
      </c>
      <c r="F68" s="75" t="s">
        <v>228</v>
      </c>
      <c r="G68" s="75" t="s">
        <v>229</v>
      </c>
      <c r="H68" s="75" t="s">
        <v>230</v>
      </c>
      <c r="I68" s="75" t="s">
        <v>231</v>
      </c>
      <c r="J68" s="75" t="s">
        <v>188</v>
      </c>
    </row>
    <row r="69" spans="1:10" x14ac:dyDescent="0.25">
      <c r="A69" s="69" t="s">
        <v>38</v>
      </c>
      <c r="B69" s="74">
        <v>372.84818337975713</v>
      </c>
      <c r="C69" s="74">
        <v>77.121142130492643</v>
      </c>
      <c r="D69" s="74">
        <v>20.808930384846409</v>
      </c>
      <c r="E69" s="74">
        <v>29.458340194361107</v>
      </c>
      <c r="F69" s="74">
        <v>66.42799267405718</v>
      </c>
      <c r="G69" s="74">
        <v>24.072656099314834</v>
      </c>
      <c r="H69" s="74">
        <v>7.2198180495824191</v>
      </c>
      <c r="I69" s="74">
        <v>4.7968177739910214</v>
      </c>
      <c r="J69" s="74">
        <v>33.366474531481778</v>
      </c>
    </row>
    <row r="70" spans="1:10" x14ac:dyDescent="0.25">
      <c r="A70" s="69" t="s">
        <v>49</v>
      </c>
      <c r="B70" s="74">
        <v>20.133863124271489</v>
      </c>
      <c r="C70" s="74">
        <v>13.015243025032248</v>
      </c>
      <c r="D70" s="74">
        <v>8.8478991940141647</v>
      </c>
      <c r="E70" s="74">
        <v>6.1187924123752007</v>
      </c>
      <c r="F70" s="74">
        <v>10.252969618718845</v>
      </c>
      <c r="G70" s="74">
        <v>4.871381394361685</v>
      </c>
      <c r="H70" s="74">
        <v>3.3044630184208112</v>
      </c>
      <c r="I70" s="74">
        <v>2.9732104379293376</v>
      </c>
      <c r="J70" s="74">
        <v>6.3543639923565847</v>
      </c>
    </row>
    <row r="71" spans="1:10" x14ac:dyDescent="0.25">
      <c r="A71" s="69" t="s">
        <v>50</v>
      </c>
      <c r="B71" s="74">
        <v>4.1532224391287054</v>
      </c>
      <c r="C71" s="74">
        <v>6.4289758182192056</v>
      </c>
      <c r="D71" s="74">
        <v>5.6519987093412496</v>
      </c>
      <c r="E71" s="74">
        <v>2.4473002874727401</v>
      </c>
      <c r="F71" s="74">
        <v>5.0368216192076778</v>
      </c>
      <c r="G71" s="74">
        <v>3.3480392973649504</v>
      </c>
      <c r="H71" s="74">
        <v>1.6420689432744482</v>
      </c>
      <c r="I71" s="74">
        <v>2.512784382879869</v>
      </c>
      <c r="J71" s="74">
        <v>3.2800368516820413</v>
      </c>
    </row>
    <row r="72" spans="1:10" x14ac:dyDescent="0.25">
      <c r="A72" s="69" t="s">
        <v>53</v>
      </c>
      <c r="B72" s="74">
        <v>7.7978917407937693</v>
      </c>
      <c r="C72" s="74">
        <v>7.7978917407937693</v>
      </c>
      <c r="D72" s="74">
        <v>7.6867270710780504</v>
      </c>
      <c r="E72" s="74">
        <v>7.5997389455847957</v>
      </c>
      <c r="F72" s="74">
        <v>7.7050237728446138</v>
      </c>
      <c r="G72" s="74">
        <v>7.6603163472062983</v>
      </c>
      <c r="H72" s="74">
        <v>1.1100549275643026</v>
      </c>
      <c r="I72" s="74">
        <v>4.2380892242962656</v>
      </c>
      <c r="J72" s="74">
        <v>4.5601081979182547</v>
      </c>
    </row>
    <row r="73" spans="1:10" x14ac:dyDescent="0.25">
      <c r="A73" s="69" t="s">
        <v>65</v>
      </c>
      <c r="B73" s="74">
        <v>173.81523692889232</v>
      </c>
      <c r="C73" s="74">
        <v>43.882931315418539</v>
      </c>
      <c r="D73" s="74">
        <v>13.900220101221516</v>
      </c>
      <c r="E73" s="74">
        <v>7.1772612907690609</v>
      </c>
      <c r="F73" s="74">
        <v>33.448277010436449</v>
      </c>
      <c r="G73" s="74">
        <v>4.0392650812457287</v>
      </c>
      <c r="H73" s="74">
        <v>4.9194538999174178</v>
      </c>
      <c r="I73" s="74">
        <v>2.1220136351042522</v>
      </c>
      <c r="J73" s="74">
        <v>17.04192669332329</v>
      </c>
    </row>
    <row r="74" spans="1:10" x14ac:dyDescent="0.25">
      <c r="A74" s="69" t="s">
        <v>98</v>
      </c>
      <c r="B74" s="74">
        <v>62.685360528582876</v>
      </c>
      <c r="C74" s="74">
        <v>24.778189364922252</v>
      </c>
      <c r="D74" s="74">
        <v>12.502094008073541</v>
      </c>
      <c r="E74" s="74">
        <v>2.1286282319198411</v>
      </c>
      <c r="F74" s="74">
        <v>17.591024773046374</v>
      </c>
      <c r="G74" s="74">
        <v>2.8577826958533508</v>
      </c>
      <c r="H74" s="74">
        <v>2.0800112655484693</v>
      </c>
      <c r="I74" s="74">
        <v>2.5961009459354822</v>
      </c>
      <c r="J74" s="74">
        <v>8.9434318057036801</v>
      </c>
    </row>
    <row r="75" spans="1:10" x14ac:dyDescent="0.25">
      <c r="A75" s="69" t="s">
        <v>216</v>
      </c>
      <c r="B75" s="74">
        <v>15.327629015659356</v>
      </c>
      <c r="C75" s="74">
        <v>8.7960858168920648</v>
      </c>
      <c r="D75" s="74">
        <v>6.0940279604459713</v>
      </c>
      <c r="E75" s="74">
        <v>4.385627847798486</v>
      </c>
      <c r="F75" s="74">
        <v>7.1812679553633938</v>
      </c>
      <c r="G75" s="74">
        <v>3.4295368396191503</v>
      </c>
      <c r="H75" s="74">
        <v>2.8171953274579957</v>
      </c>
      <c r="I75" s="74">
        <v>2.5019097134433519</v>
      </c>
      <c r="J75" s="74">
        <v>4.7085066445134975</v>
      </c>
    </row>
    <row r="76" spans="1:10" x14ac:dyDescent="0.25">
      <c r="A76" s="69" t="s">
        <v>113</v>
      </c>
      <c r="B76" s="74">
        <v>-27.934200325747454</v>
      </c>
      <c r="C76" s="74">
        <v>12.628692454771679</v>
      </c>
      <c r="D76" s="74">
        <v>11.604626843335453</v>
      </c>
      <c r="E76" s="74">
        <v>8.028992618056499</v>
      </c>
      <c r="F76" s="74">
        <v>7.7295456201200397</v>
      </c>
      <c r="G76" s="74">
        <v>3.661835099408385</v>
      </c>
      <c r="H76" s="74">
        <v>1.990205523850705</v>
      </c>
      <c r="I76" s="74">
        <v>2.2320040013634586</v>
      </c>
      <c r="J76" s="74">
        <v>4.5802300211854048</v>
      </c>
    </row>
    <row r="77" spans="1:10" x14ac:dyDescent="0.25">
      <c r="A77" s="69" t="s">
        <v>116</v>
      </c>
      <c r="B77" s="74">
        <v>8.5048355138400282</v>
      </c>
      <c r="C77" s="74">
        <v>1.9347198908718171</v>
      </c>
      <c r="D77" s="74">
        <v>0.62158621845075857</v>
      </c>
      <c r="E77" s="74">
        <v>0.33751358836848616</v>
      </c>
      <c r="F77" s="74">
        <v>1.5548724572864654</v>
      </c>
      <c r="G77" s="74">
        <v>0.18326087745699332</v>
      </c>
      <c r="H77" s="74">
        <v>0.27137654441886405</v>
      </c>
      <c r="I77" s="74">
        <v>0.1116755028344002</v>
      </c>
      <c r="J77" s="74">
        <v>0.81134065959336688</v>
      </c>
    </row>
    <row r="78" spans="1:10" x14ac:dyDescent="0.25">
      <c r="A78" s="69" t="s">
        <v>122</v>
      </c>
      <c r="B78" s="74">
        <v>0.41726136917022377</v>
      </c>
      <c r="C78" s="74">
        <v>0.42130299417679323</v>
      </c>
      <c r="D78" s="74">
        <v>0.4250146570351937</v>
      </c>
      <c r="E78" s="74">
        <v>0.41524088220779437</v>
      </c>
      <c r="F78" s="74">
        <v>0.421378315267391</v>
      </c>
      <c r="G78" s="74">
        <v>3.6713302628665393E-3</v>
      </c>
      <c r="H78" s="74">
        <v>0</v>
      </c>
      <c r="I78" s="74">
        <v>3.468144369839091E-3</v>
      </c>
      <c r="J78" s="74">
        <v>0.18468959266961979</v>
      </c>
    </row>
    <row r="79" spans="1:10" x14ac:dyDescent="0.25">
      <c r="A79" s="69" t="s">
        <v>124</v>
      </c>
      <c r="B79" s="74">
        <v>220.95077491845015</v>
      </c>
      <c r="C79" s="74">
        <v>53.684493389183224</v>
      </c>
      <c r="D79" s="74">
        <v>21.750815954642071</v>
      </c>
      <c r="E79" s="74">
        <v>10.417602138982348</v>
      </c>
      <c r="F79" s="74">
        <v>44.149701099176013</v>
      </c>
      <c r="G79" s="74">
        <v>5.312112787143108</v>
      </c>
      <c r="H79" s="74">
        <v>7.2698478767716006</v>
      </c>
      <c r="I79" s="74">
        <v>4.3846152619522583</v>
      </c>
      <c r="J79" s="74">
        <v>22.997627062127581</v>
      </c>
    </row>
    <row r="80" spans="1:10" x14ac:dyDescent="0.25">
      <c r="A80" s="69" t="s">
        <v>125</v>
      </c>
      <c r="B80" s="74">
        <v>858.70005863279869</v>
      </c>
      <c r="C80" s="74">
        <v>250.48966794077418</v>
      </c>
      <c r="D80" s="74">
        <v>109.89394110248436</v>
      </c>
      <c r="E80" s="74">
        <v>78.515038437896365</v>
      </c>
      <c r="F80" s="74">
        <v>201.49887491552445</v>
      </c>
      <c r="G80" s="74">
        <v>59.439857849237349</v>
      </c>
      <c r="H80" s="74">
        <v>32.62449537680704</v>
      </c>
      <c r="I80" s="74">
        <v>28.472689024099537</v>
      </c>
      <c r="J80" s="74">
        <v>106.82873605255509</v>
      </c>
    </row>
    <row r="81" spans="1:11" x14ac:dyDescent="0.25">
      <c r="A81" s="69" t="s">
        <v>126</v>
      </c>
      <c r="B81" s="74">
        <v>-0.31168725003794573</v>
      </c>
      <c r="C81" s="74">
        <v>-0.19344208488747106</v>
      </c>
      <c r="D81" s="74">
        <v>-0.12420414918843295</v>
      </c>
      <c r="E81" s="74">
        <v>-7.8873804261493985E-2</v>
      </c>
      <c r="F81" s="74">
        <v>-0.14754886863172728</v>
      </c>
      <c r="G81" s="74">
        <v>-5.8226815909661375E-2</v>
      </c>
      <c r="H81" s="74">
        <v>-2.4435918285498032E-2</v>
      </c>
      <c r="I81" s="74">
        <v>-2.5075868535045322E-2</v>
      </c>
      <c r="J81" s="74">
        <v>-7.9409406521194659E-2</v>
      </c>
    </row>
    <row r="82" spans="1:11" x14ac:dyDescent="0.25">
      <c r="A82" s="69" t="s">
        <v>127</v>
      </c>
      <c r="B82" s="74">
        <v>858.38837138276051</v>
      </c>
      <c r="C82" s="74">
        <v>250.29622585588677</v>
      </c>
      <c r="D82" s="74">
        <v>109.76973695329595</v>
      </c>
      <c r="E82" s="74">
        <v>78.43616463363486</v>
      </c>
      <c r="F82" s="74">
        <v>201.35132604689272</v>
      </c>
      <c r="G82" s="74">
        <v>59.381631033327693</v>
      </c>
      <c r="H82" s="74">
        <v>32.600059458521542</v>
      </c>
      <c r="I82" s="74">
        <v>28.447613155564493</v>
      </c>
      <c r="J82" s="74">
        <v>106.74932664603392</v>
      </c>
    </row>
    <row r="83" spans="1:11" x14ac:dyDescent="0.25">
      <c r="A83" s="69" t="s">
        <v>233</v>
      </c>
      <c r="B83" s="74">
        <v>418.52236979877438</v>
      </c>
      <c r="C83" s="74">
        <v>259.76849195252788</v>
      </c>
      <c r="D83" s="74">
        <v>167.26032444643442</v>
      </c>
      <c r="E83" s="74">
        <v>106.09469870724105</v>
      </c>
      <c r="F83" s="74">
        <v>198.38949331390961</v>
      </c>
      <c r="G83" s="74">
        <v>78.230492171702849</v>
      </c>
      <c r="H83" s="74">
        <v>32.799812422596489</v>
      </c>
      <c r="I83" s="74">
        <v>33.744405619561903</v>
      </c>
      <c r="J83" s="74">
        <v>106.74932663755716</v>
      </c>
    </row>
    <row r="85" spans="1:11" x14ac:dyDescent="0.25">
      <c r="A85" t="s">
        <v>223</v>
      </c>
    </row>
    <row r="86" spans="1:11" x14ac:dyDescent="0.25">
      <c r="A86" s="111" t="s">
        <v>224</v>
      </c>
      <c r="B86" s="75" t="s">
        <v>225</v>
      </c>
      <c r="C86" s="75" t="s">
        <v>3</v>
      </c>
      <c r="D86" s="75"/>
      <c r="E86" s="75"/>
      <c r="F86" s="75"/>
      <c r="G86" s="75"/>
      <c r="H86" s="75"/>
      <c r="I86" s="75"/>
      <c r="J86" s="75"/>
      <c r="K86" s="76"/>
    </row>
    <row r="87" spans="1:11" x14ac:dyDescent="0.25">
      <c r="A87" s="112"/>
      <c r="B87" s="75"/>
      <c r="C87" s="75" t="s">
        <v>213</v>
      </c>
      <c r="D87" s="75" t="s">
        <v>214</v>
      </c>
      <c r="E87" s="75" t="s">
        <v>215</v>
      </c>
      <c r="F87" s="75" t="s">
        <v>227</v>
      </c>
      <c r="G87" s="75" t="s">
        <v>228</v>
      </c>
      <c r="H87" s="75" t="s">
        <v>229</v>
      </c>
      <c r="I87" s="75" t="s">
        <v>230</v>
      </c>
      <c r="J87" s="75" t="s">
        <v>231</v>
      </c>
      <c r="K87" s="76"/>
    </row>
    <row r="88" spans="1:11" x14ac:dyDescent="0.25">
      <c r="A88" s="69" t="s">
        <v>200</v>
      </c>
      <c r="B88" s="74">
        <v>185721000.42378259</v>
      </c>
      <c r="C88" s="78">
        <v>-1.6874091116851342E-2</v>
      </c>
      <c r="D88" s="78">
        <v>-1.3930940027670841E-2</v>
      </c>
      <c r="E88" s="78">
        <v>7.6584828923564607E-3</v>
      </c>
      <c r="F88" s="78">
        <v>-1.245299683033553E-2</v>
      </c>
      <c r="G88" s="78">
        <v>-3.5599545082501183E-2</v>
      </c>
      <c r="H88" s="78">
        <v>-6.0654447197126607E-3</v>
      </c>
      <c r="I88" s="78">
        <v>2.1780927213859907E-2</v>
      </c>
      <c r="J88" s="78">
        <v>1.9884062588353821E-2</v>
      </c>
      <c r="K88" s="77"/>
    </row>
    <row r="89" spans="1:11" x14ac:dyDescent="0.25">
      <c r="A89" s="69" t="s">
        <v>39</v>
      </c>
      <c r="B89" s="74">
        <v>35369000.000400014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7"/>
    </row>
    <row r="90" spans="1:11" x14ac:dyDescent="0.25">
      <c r="A90" s="69" t="s">
        <v>50</v>
      </c>
      <c r="B90" s="74">
        <v>18257000.000000004</v>
      </c>
      <c r="C90" s="78">
        <v>1.7490086534344515E-2</v>
      </c>
      <c r="D90" s="78">
        <v>1.966773930924548E-2</v>
      </c>
      <c r="E90" s="78">
        <v>0.16604335130099679</v>
      </c>
      <c r="F90" s="78">
        <v>-4.5801021450984983E-2</v>
      </c>
      <c r="G90" s="78">
        <v>0.15740015569360177</v>
      </c>
      <c r="H90" s="78">
        <v>-3.6771054479285761E-3</v>
      </c>
      <c r="I90" s="78">
        <v>-0.11472883444240012</v>
      </c>
      <c r="J90" s="78">
        <v>-3.8994215803272947E-2</v>
      </c>
      <c r="K90" s="77"/>
    </row>
    <row r="91" spans="1:11" x14ac:dyDescent="0.25">
      <c r="A91" s="69" t="s">
        <v>53</v>
      </c>
      <c r="B91" s="74">
        <v>25382000.000000004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7"/>
    </row>
    <row r="92" spans="1:11" x14ac:dyDescent="0.25">
      <c r="A92" s="69" t="s">
        <v>55</v>
      </c>
      <c r="B92" s="74">
        <v>94856999.999999985</v>
      </c>
      <c r="C92" s="78">
        <v>-2.8473181839661077E-4</v>
      </c>
      <c r="D92" s="78">
        <v>-8.2078449619247817E-3</v>
      </c>
      <c r="E92" s="78">
        <v>-2.5973916128849972E-3</v>
      </c>
      <c r="F92" s="78">
        <v>4.5853597723098521E-3</v>
      </c>
      <c r="G92" s="78">
        <v>-6.5046086208965237E-3</v>
      </c>
      <c r="H92" s="78">
        <v>7.8808952610061409E-4</v>
      </c>
      <c r="I92" s="78">
        <v>-1.3473037160418935E-2</v>
      </c>
      <c r="J92" s="78">
        <v>1.9189556255214867E-2</v>
      </c>
      <c r="K92" s="77"/>
    </row>
    <row r="93" spans="1:11" x14ac:dyDescent="0.25">
      <c r="A93" s="69" t="s">
        <v>66</v>
      </c>
      <c r="B93" s="74">
        <v>49780000.00000003</v>
      </c>
      <c r="C93" s="78">
        <v>-1.2326646119796364E-2</v>
      </c>
      <c r="D93" s="78">
        <v>-3.8474571647694189E-3</v>
      </c>
      <c r="E93" s="78">
        <v>7.7049671294935229E-2</v>
      </c>
      <c r="F93" s="78">
        <v>7.023468476326615E-3</v>
      </c>
      <c r="G93" s="78">
        <v>6.789903648669593E-2</v>
      </c>
      <c r="H93" s="78">
        <v>-6.0259074381458231E-3</v>
      </c>
      <c r="I93" s="78">
        <v>-4.502531309506462E-2</v>
      </c>
      <c r="J93" s="78">
        <v>-1.6847815953485463E-2</v>
      </c>
      <c r="K93" s="77"/>
    </row>
    <row r="94" spans="1:11" x14ac:dyDescent="0.25">
      <c r="A94" s="69" t="s">
        <v>226</v>
      </c>
      <c r="B94" s="74">
        <v>26208000</v>
      </c>
      <c r="C94" s="78">
        <v>0.12260499334348901</v>
      </c>
      <c r="D94" s="78">
        <v>-4.3451804642225533E-2</v>
      </c>
      <c r="E94" s="78">
        <v>-8.9379490813132151E-2</v>
      </c>
      <c r="F94" s="78">
        <v>-2.4152383365048956E-2</v>
      </c>
      <c r="G94" s="78">
        <v>-3.4378685476917692E-2</v>
      </c>
      <c r="H94" s="78">
        <v>-8.8502902153412381E-3</v>
      </c>
      <c r="I94" s="78">
        <v>2.9596403384067993E-2</v>
      </c>
      <c r="J94" s="78">
        <v>1.3632572308191038E-2</v>
      </c>
      <c r="K94" s="77"/>
    </row>
    <row r="95" spans="1:11" x14ac:dyDescent="0.25">
      <c r="A95" s="69" t="s">
        <v>110</v>
      </c>
      <c r="B95" s="74">
        <v>25493999.999999996</v>
      </c>
      <c r="C95" s="78">
        <v>0.58879906970291818</v>
      </c>
      <c r="D95" s="78">
        <v>-5.2114103496278263E-2</v>
      </c>
      <c r="E95" s="78">
        <v>-0.31150811905065667</v>
      </c>
      <c r="F95" s="78">
        <v>-0.1156443967890648</v>
      </c>
      <c r="G95" s="78">
        <v>0.1095324503669185</v>
      </c>
      <c r="H95" s="78">
        <v>-1.7997382481179318E-2</v>
      </c>
      <c r="I95" s="78">
        <v>-8.1546548387977508E-2</v>
      </c>
      <c r="J95" s="78">
        <v>-9.9885194977616804E-3</v>
      </c>
      <c r="K95" s="77"/>
    </row>
    <row r="96" spans="1:11" x14ac:dyDescent="0.25">
      <c r="A96" s="69" t="s">
        <v>114</v>
      </c>
      <c r="B96" s="74">
        <v>4516000.0000000009</v>
      </c>
      <c r="C96" s="78">
        <v>-2.8857522703819249E-2</v>
      </c>
      <c r="D96" s="78">
        <v>-1.2238042332391064E-2</v>
      </c>
      <c r="E96" s="78">
        <v>4.268102046453065E-2</v>
      </c>
      <c r="F96" s="78">
        <v>7.9277997098841507E-3</v>
      </c>
      <c r="G96" s="78">
        <v>9.5132551382044461E-3</v>
      </c>
      <c r="H96" s="78">
        <v>5.1177832589661965E-4</v>
      </c>
      <c r="I96" s="78">
        <v>-3.9850024997808417E-2</v>
      </c>
      <c r="J96" s="78">
        <v>2.9824991533707317E-2</v>
      </c>
      <c r="K96" s="77"/>
    </row>
    <row r="97" spans="1:11" x14ac:dyDescent="0.25">
      <c r="A97" s="69" t="s">
        <v>117</v>
      </c>
      <c r="B97" s="74">
        <v>1028000.003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7"/>
    </row>
    <row r="98" spans="1:11" x14ac:dyDescent="0.25">
      <c r="A98" s="69" t="s">
        <v>124</v>
      </c>
      <c r="B98" s="74">
        <v>128007000.00000007</v>
      </c>
      <c r="C98" s="78">
        <v>3.7326627704415971E-3</v>
      </c>
      <c r="D98" s="78">
        <v>-6.8608665341099995E-3</v>
      </c>
      <c r="E98" s="78">
        <v>6.6786352375727831E-3</v>
      </c>
      <c r="F98" s="78">
        <v>4.5088321761160913E-3</v>
      </c>
      <c r="G98" s="78">
        <v>8.0592636500204096E-3</v>
      </c>
      <c r="H98" s="78">
        <v>3.468546047210733E-4</v>
      </c>
      <c r="I98" s="78">
        <v>-3.2195147939007546E-2</v>
      </c>
      <c r="J98" s="78">
        <v>2.3789029684266161E-2</v>
      </c>
      <c r="K98" s="77"/>
    </row>
    <row r="99" spans="1:11" x14ac:dyDescent="0.25">
      <c r="A99" s="69" t="s">
        <v>125</v>
      </c>
      <c r="B99" s="74">
        <v>594619000.42718267</v>
      </c>
      <c r="C99" s="78">
        <v>2.5421952023095051E-2</v>
      </c>
      <c r="D99" s="78">
        <v>-1.1098165305201135E-2</v>
      </c>
      <c r="E99" s="78">
        <v>-2.0070661850574711E-3</v>
      </c>
      <c r="F99" s="78">
        <v>-8.9681803556116366E-3</v>
      </c>
      <c r="G99" s="78">
        <v>3.3485401772247458E-3</v>
      </c>
      <c r="H99" s="78">
        <v>-3.4692633523501302E-3</v>
      </c>
      <c r="I99" s="78">
        <v>-1.2063611966532689E-2</v>
      </c>
      <c r="J99" s="78">
        <v>1.2184335141657884E-2</v>
      </c>
      <c r="K99" s="77"/>
    </row>
    <row r="100" spans="1:11" x14ac:dyDescent="0.25">
      <c r="A100" s="69" t="s">
        <v>126</v>
      </c>
      <c r="B100" s="74">
        <v>-442000.37999999552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7"/>
    </row>
    <row r="101" spans="1:11" x14ac:dyDescent="0.25">
      <c r="A101" s="69" t="s">
        <v>127</v>
      </c>
      <c r="B101" s="74">
        <v>594177000.0471828</v>
      </c>
      <c r="C101" s="78">
        <v>2.5440863018496573E-2</v>
      </c>
      <c r="D101" s="78">
        <v>-1.110642107632373E-2</v>
      </c>
      <c r="E101" s="78">
        <v>-2.0085591799914038E-3</v>
      </c>
      <c r="F101" s="78">
        <v>-8.9748516553844609E-3</v>
      </c>
      <c r="G101" s="78">
        <v>3.351031106796909E-3</v>
      </c>
      <c r="H101" s="78">
        <v>-3.4718440883540948E-3</v>
      </c>
      <c r="I101" s="78">
        <v>-1.2072585923108614E-2</v>
      </c>
      <c r="J101" s="78">
        <v>1.2193398904665829E-2</v>
      </c>
      <c r="K101" s="77"/>
    </row>
  </sheetData>
  <mergeCells count="5">
    <mergeCell ref="A4:A5"/>
    <mergeCell ref="A86:A87"/>
    <mergeCell ref="A67:A68"/>
    <mergeCell ref="A48:A49"/>
    <mergeCell ref="A23:A2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F15" sqref="F15"/>
    </sheetView>
  </sheetViews>
  <sheetFormatPr baseColWidth="10" defaultRowHeight="15" x14ac:dyDescent="0.25"/>
  <cols>
    <col min="4" max="4" width="18.85546875" bestFit="1" customWidth="1"/>
  </cols>
  <sheetData>
    <row r="2" spans="2:5" x14ac:dyDescent="0.25">
      <c r="B2" s="113" t="s">
        <v>289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132</v>
      </c>
    </row>
    <row r="5" spans="2:5" ht="18" x14ac:dyDescent="0.35">
      <c r="B5" s="83">
        <v>1</v>
      </c>
      <c r="C5" s="84" t="s">
        <v>228</v>
      </c>
      <c r="D5" s="85" t="s">
        <v>240</v>
      </c>
      <c r="E5" s="95">
        <v>6.459338109091035E-3</v>
      </c>
    </row>
    <row r="6" spans="2:5" ht="18" x14ac:dyDescent="0.35">
      <c r="B6" s="83">
        <v>2</v>
      </c>
      <c r="C6" s="84" t="s">
        <v>228</v>
      </c>
      <c r="D6" s="85" t="s">
        <v>241</v>
      </c>
      <c r="E6" s="95">
        <v>2.9996027588521865E-2</v>
      </c>
    </row>
    <row r="7" spans="2:5" ht="18" x14ac:dyDescent="0.35">
      <c r="B7" s="83">
        <v>3</v>
      </c>
      <c r="C7" s="84" t="s">
        <v>228</v>
      </c>
      <c r="D7" s="85" t="s">
        <v>242</v>
      </c>
      <c r="E7" s="95">
        <v>0.11731340785164167</v>
      </c>
    </row>
    <row r="8" spans="2:5" ht="18" x14ac:dyDescent="0.35">
      <c r="B8" s="83">
        <v>4</v>
      </c>
      <c r="C8" s="84" t="s">
        <v>228</v>
      </c>
      <c r="D8" s="85" t="s">
        <v>243</v>
      </c>
      <c r="E8" s="95">
        <v>0.10780735326048424</v>
      </c>
    </row>
    <row r="9" spans="2:5" ht="18" x14ac:dyDescent="0.35">
      <c r="B9" s="83">
        <v>5</v>
      </c>
      <c r="C9" s="84" t="s">
        <v>228</v>
      </c>
      <c r="D9" s="85" t="s">
        <v>244</v>
      </c>
      <c r="E9" s="95">
        <v>0.20003487349926546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95">
        <v>0.2362184193117407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95">
        <v>0.11610390498252131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95">
        <v>4.6719718841426956E-2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95">
        <v>2.8946956555306654E-2</v>
      </c>
    </row>
    <row r="14" spans="2:5" ht="18" x14ac:dyDescent="0.35">
      <c r="B14" s="83">
        <v>10</v>
      </c>
      <c r="C14" s="84" t="s">
        <v>249</v>
      </c>
      <c r="D14" s="85"/>
      <c r="E14" s="95">
        <v>0.1104</v>
      </c>
    </row>
    <row r="15" spans="2:5" ht="18" x14ac:dyDescent="0.35">
      <c r="B15" s="83">
        <v>11</v>
      </c>
      <c r="C15" s="84" t="s">
        <v>250</v>
      </c>
      <c r="D15" s="85"/>
      <c r="E15" s="95">
        <v>0</v>
      </c>
    </row>
    <row r="16" spans="2:5" ht="18" x14ac:dyDescent="0.35">
      <c r="B16" s="83">
        <v>12</v>
      </c>
      <c r="C16" s="84" t="s">
        <v>251</v>
      </c>
      <c r="D16" s="85"/>
      <c r="E16" s="95">
        <v>0</v>
      </c>
    </row>
    <row r="17" spans="2:5" ht="18" x14ac:dyDescent="0.35">
      <c r="B17" s="83">
        <v>13</v>
      </c>
      <c r="C17" s="84" t="s">
        <v>252</v>
      </c>
      <c r="D17" s="85"/>
      <c r="E17" s="95">
        <v>0</v>
      </c>
    </row>
    <row r="18" spans="2:5" ht="18" x14ac:dyDescent="0.35">
      <c r="B18" s="83">
        <v>14</v>
      </c>
      <c r="C18" s="84" t="s">
        <v>253</v>
      </c>
      <c r="D18" s="85"/>
      <c r="E18" s="95">
        <v>0</v>
      </c>
    </row>
    <row r="19" spans="2:5" ht="18" x14ac:dyDescent="0.35">
      <c r="B19" s="83">
        <v>15</v>
      </c>
      <c r="C19" s="84" t="s">
        <v>254</v>
      </c>
      <c r="D19" s="85"/>
      <c r="E19" s="95">
        <v>0</v>
      </c>
    </row>
    <row r="20" spans="2:5" ht="18" x14ac:dyDescent="0.35">
      <c r="B20" s="83">
        <v>16</v>
      </c>
      <c r="C20" s="84" t="s">
        <v>255</v>
      </c>
      <c r="D20" s="85"/>
      <c r="E20" s="95">
        <v>0</v>
      </c>
    </row>
    <row r="21" spans="2:5" ht="18" x14ac:dyDescent="0.35">
      <c r="B21" s="83">
        <v>17</v>
      </c>
      <c r="C21" s="84" t="s">
        <v>256</v>
      </c>
      <c r="D21" s="85"/>
      <c r="E21" s="95">
        <v>0</v>
      </c>
    </row>
    <row r="22" spans="2:5" ht="18" x14ac:dyDescent="0.35">
      <c r="B22" s="83">
        <v>18</v>
      </c>
      <c r="C22" s="84" t="s">
        <v>257</v>
      </c>
      <c r="D22" s="85"/>
      <c r="E22" s="95">
        <v>0</v>
      </c>
    </row>
    <row r="23" spans="2:5" ht="18" x14ac:dyDescent="0.35">
      <c r="B23" s="83">
        <v>19</v>
      </c>
      <c r="C23" s="84" t="s">
        <v>258</v>
      </c>
      <c r="D23" s="85"/>
      <c r="E23" s="95">
        <v>0</v>
      </c>
    </row>
    <row r="24" spans="2:5" ht="18" x14ac:dyDescent="0.35">
      <c r="B24" s="83">
        <v>20</v>
      </c>
      <c r="C24" s="84" t="s">
        <v>259</v>
      </c>
      <c r="D24" s="85"/>
      <c r="E24" s="95">
        <v>0</v>
      </c>
    </row>
    <row r="25" spans="2:5" ht="18" x14ac:dyDescent="0.35">
      <c r="B25" s="83">
        <v>21</v>
      </c>
      <c r="C25" s="84" t="s">
        <v>260</v>
      </c>
      <c r="D25" s="85"/>
      <c r="E25" s="95">
        <v>0</v>
      </c>
    </row>
    <row r="26" spans="2:5" ht="18" x14ac:dyDescent="0.35">
      <c r="B26" s="83">
        <v>22</v>
      </c>
      <c r="C26" s="84" t="s">
        <v>261</v>
      </c>
      <c r="D26" s="85"/>
      <c r="E26" s="95">
        <v>0</v>
      </c>
    </row>
    <row r="27" spans="2:5" ht="18" x14ac:dyDescent="0.35">
      <c r="B27" s="83">
        <v>23</v>
      </c>
      <c r="C27" s="84" t="s">
        <v>262</v>
      </c>
      <c r="D27" s="85"/>
      <c r="E27" s="95">
        <v>0</v>
      </c>
    </row>
    <row r="28" spans="2:5" ht="18" x14ac:dyDescent="0.35">
      <c r="B28" s="83">
        <v>24</v>
      </c>
      <c r="C28" s="84" t="s">
        <v>263</v>
      </c>
      <c r="D28" s="85"/>
      <c r="E28" s="95">
        <v>0</v>
      </c>
    </row>
    <row r="29" spans="2:5" ht="18" x14ac:dyDescent="0.35">
      <c r="B29" s="83">
        <v>25</v>
      </c>
      <c r="C29" s="84" t="s">
        <v>264</v>
      </c>
      <c r="D29" s="85"/>
      <c r="E29" s="95">
        <v>0</v>
      </c>
    </row>
    <row r="30" spans="2:5" ht="18" x14ac:dyDescent="0.35">
      <c r="B30" s="83">
        <v>26</v>
      </c>
      <c r="C30" s="84" t="s">
        <v>265</v>
      </c>
      <c r="D30" s="85"/>
      <c r="E30" s="95">
        <v>0</v>
      </c>
    </row>
    <row r="31" spans="2:5" ht="18" x14ac:dyDescent="0.35">
      <c r="B31" s="83">
        <v>27</v>
      </c>
      <c r="C31" s="84" t="s">
        <v>266</v>
      </c>
      <c r="D31" s="85"/>
      <c r="E31" s="95">
        <v>0</v>
      </c>
    </row>
    <row r="33" spans="2:5" ht="18" x14ac:dyDescent="0.35">
      <c r="B33" s="83">
        <v>29</v>
      </c>
      <c r="C33" s="70" t="s">
        <v>188</v>
      </c>
      <c r="D33" s="82"/>
      <c r="E33" s="99">
        <f>+SUM(E5:E31)</f>
        <v>1</v>
      </c>
    </row>
    <row r="35" spans="2:5" x14ac:dyDescent="0.25">
      <c r="B35" t="s">
        <v>290</v>
      </c>
    </row>
  </sheetData>
  <mergeCells count="1">
    <mergeCell ref="B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F15" sqref="F15"/>
    </sheetView>
  </sheetViews>
  <sheetFormatPr baseColWidth="10" defaultRowHeight="15" x14ac:dyDescent="0.25"/>
  <cols>
    <col min="4" max="4" width="18.85546875" bestFit="1" customWidth="1"/>
  </cols>
  <sheetData>
    <row r="2" spans="2:5" x14ac:dyDescent="0.25">
      <c r="B2" s="113" t="s">
        <v>291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71</v>
      </c>
    </row>
    <row r="5" spans="2:5" ht="18" x14ac:dyDescent="0.35">
      <c r="B5" s="83">
        <v>1</v>
      </c>
      <c r="C5" s="84" t="s">
        <v>228</v>
      </c>
      <c r="D5" s="85" t="s">
        <v>240</v>
      </c>
      <c r="E5" s="86">
        <v>6.9516302896175325E-3</v>
      </c>
    </row>
    <row r="6" spans="2:5" ht="18" x14ac:dyDescent="0.35">
      <c r="B6" s="83">
        <v>2</v>
      </c>
      <c r="C6" s="84" t="s">
        <v>228</v>
      </c>
      <c r="D6" s="85" t="s">
        <v>241</v>
      </c>
      <c r="E6" s="86">
        <v>3.2282145698348516E-2</v>
      </c>
    </row>
    <row r="7" spans="2:5" ht="18" x14ac:dyDescent="0.35">
      <c r="B7" s="83">
        <v>3</v>
      </c>
      <c r="C7" s="84" t="s">
        <v>228</v>
      </c>
      <c r="D7" s="85" t="s">
        <v>242</v>
      </c>
      <c r="E7" s="86">
        <v>0.12625433529357211</v>
      </c>
    </row>
    <row r="8" spans="2:5" ht="18" x14ac:dyDescent="0.35">
      <c r="B8" s="83">
        <v>4</v>
      </c>
      <c r="C8" s="84" t="s">
        <v>228</v>
      </c>
      <c r="D8" s="85" t="s">
        <v>243</v>
      </c>
      <c r="E8" s="86">
        <v>0.11602378598424867</v>
      </c>
    </row>
    <row r="9" spans="2:5" ht="18" x14ac:dyDescent="0.35">
      <c r="B9" s="83">
        <v>5</v>
      </c>
      <c r="C9" s="84" t="s">
        <v>228</v>
      </c>
      <c r="D9" s="85" t="s">
        <v>244</v>
      </c>
      <c r="E9" s="86">
        <v>0.21528033710453776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86">
        <v>0.25422157671881812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86">
        <v>0.12495265133797877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86">
        <v>5.0280416837659818E-2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86">
        <v>3.1153120735218743E-2</v>
      </c>
    </row>
    <row r="14" spans="2:5" ht="18" x14ac:dyDescent="0.35">
      <c r="B14" s="83">
        <v>10</v>
      </c>
      <c r="C14" s="84" t="s">
        <v>249</v>
      </c>
      <c r="D14" s="85"/>
      <c r="E14" s="86">
        <v>4.2599999999999999E-2</v>
      </c>
    </row>
    <row r="15" spans="2:5" ht="18" x14ac:dyDescent="0.35">
      <c r="B15" s="83">
        <v>11</v>
      </c>
      <c r="C15" s="84" t="s">
        <v>250</v>
      </c>
      <c r="D15" s="85"/>
      <c r="E15" s="86">
        <v>0</v>
      </c>
    </row>
    <row r="16" spans="2:5" ht="18" x14ac:dyDescent="0.35">
      <c r="B16" s="83">
        <v>12</v>
      </c>
      <c r="C16" s="84" t="s">
        <v>251</v>
      </c>
      <c r="D16" s="85"/>
      <c r="E16" s="86">
        <v>0</v>
      </c>
    </row>
    <row r="17" spans="2:5" ht="18" x14ac:dyDescent="0.35">
      <c r="B17" s="83">
        <v>13</v>
      </c>
      <c r="C17" s="84" t="s">
        <v>252</v>
      </c>
      <c r="D17" s="85"/>
      <c r="E17" s="86">
        <v>0</v>
      </c>
    </row>
    <row r="18" spans="2:5" ht="18" x14ac:dyDescent="0.35">
      <c r="B18" s="83">
        <v>14</v>
      </c>
      <c r="C18" s="84" t="s">
        <v>253</v>
      </c>
      <c r="D18" s="85"/>
      <c r="E18" s="86">
        <v>0</v>
      </c>
    </row>
    <row r="19" spans="2:5" ht="18" x14ac:dyDescent="0.35">
      <c r="B19" s="83">
        <v>15</v>
      </c>
      <c r="C19" s="84" t="s">
        <v>254</v>
      </c>
      <c r="D19" s="85"/>
      <c r="E19" s="86">
        <v>0</v>
      </c>
    </row>
    <row r="20" spans="2:5" ht="18" x14ac:dyDescent="0.35">
      <c r="B20" s="83">
        <v>16</v>
      </c>
      <c r="C20" s="84" t="s">
        <v>255</v>
      </c>
      <c r="D20" s="85"/>
      <c r="E20" s="86">
        <v>0</v>
      </c>
    </row>
    <row r="21" spans="2:5" ht="18" x14ac:dyDescent="0.35">
      <c r="B21" s="83">
        <v>17</v>
      </c>
      <c r="C21" s="84" t="s">
        <v>256</v>
      </c>
      <c r="D21" s="85"/>
      <c r="E21" s="86">
        <v>0</v>
      </c>
    </row>
    <row r="22" spans="2:5" ht="18" x14ac:dyDescent="0.35">
      <c r="B22" s="83">
        <v>18</v>
      </c>
      <c r="C22" s="84" t="s">
        <v>257</v>
      </c>
      <c r="D22" s="85"/>
      <c r="E22" s="86">
        <v>0</v>
      </c>
    </row>
    <row r="23" spans="2:5" ht="18" x14ac:dyDescent="0.35">
      <c r="B23" s="83">
        <v>19</v>
      </c>
      <c r="C23" s="84" t="s">
        <v>258</v>
      </c>
      <c r="D23" s="85"/>
      <c r="E23" s="86">
        <v>0</v>
      </c>
    </row>
    <row r="24" spans="2:5" ht="18" x14ac:dyDescent="0.35">
      <c r="B24" s="83">
        <v>20</v>
      </c>
      <c r="C24" s="84" t="s">
        <v>259</v>
      </c>
      <c r="D24" s="85"/>
      <c r="E24" s="86">
        <v>0</v>
      </c>
    </row>
    <row r="25" spans="2:5" ht="18" x14ac:dyDescent="0.35">
      <c r="B25" s="83">
        <v>21</v>
      </c>
      <c r="C25" s="84" t="s">
        <v>260</v>
      </c>
      <c r="D25" s="85"/>
      <c r="E25" s="86">
        <v>0</v>
      </c>
    </row>
    <row r="26" spans="2:5" ht="18" x14ac:dyDescent="0.35">
      <c r="B26" s="83">
        <v>22</v>
      </c>
      <c r="C26" s="84" t="s">
        <v>261</v>
      </c>
      <c r="D26" s="85"/>
      <c r="E26" s="86">
        <v>0</v>
      </c>
    </row>
    <row r="27" spans="2:5" ht="18" x14ac:dyDescent="0.35">
      <c r="B27" s="83">
        <v>23</v>
      </c>
      <c r="C27" s="84" t="s">
        <v>262</v>
      </c>
      <c r="D27" s="85"/>
      <c r="E27" s="86">
        <v>0</v>
      </c>
    </row>
    <row r="28" spans="2:5" ht="18" x14ac:dyDescent="0.35">
      <c r="B28" s="83">
        <v>24</v>
      </c>
      <c r="C28" s="84" t="s">
        <v>263</v>
      </c>
      <c r="D28" s="85"/>
      <c r="E28" s="86">
        <v>0</v>
      </c>
    </row>
    <row r="29" spans="2:5" ht="18" x14ac:dyDescent="0.35">
      <c r="B29" s="83">
        <v>25</v>
      </c>
      <c r="C29" s="84" t="s">
        <v>264</v>
      </c>
      <c r="D29" s="85"/>
      <c r="E29" s="86">
        <v>0</v>
      </c>
    </row>
    <row r="30" spans="2:5" ht="18" x14ac:dyDescent="0.35">
      <c r="B30" s="83">
        <v>26</v>
      </c>
      <c r="C30" s="84" t="s">
        <v>265</v>
      </c>
      <c r="D30" s="85"/>
      <c r="E30" s="86">
        <v>0</v>
      </c>
    </row>
    <row r="31" spans="2:5" ht="18" x14ac:dyDescent="0.35">
      <c r="B31" s="83">
        <v>27</v>
      </c>
      <c r="C31" s="84" t="s">
        <v>266</v>
      </c>
      <c r="D31" s="85"/>
      <c r="E31" s="86">
        <v>0</v>
      </c>
    </row>
    <row r="33" spans="2:5" ht="18" x14ac:dyDescent="0.35">
      <c r="B33" s="83">
        <v>29</v>
      </c>
      <c r="C33" s="70" t="s">
        <v>188</v>
      </c>
      <c r="D33" s="82"/>
      <c r="E33" s="99">
        <f>+SUM(E5:E31)</f>
        <v>0.99999999999999989</v>
      </c>
    </row>
    <row r="35" spans="2:5" x14ac:dyDescent="0.25">
      <c r="B35" t="s">
        <v>292</v>
      </c>
    </row>
  </sheetData>
  <mergeCells count="1">
    <mergeCell ref="B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20" sqref="F20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5" width="34.140625" customWidth="1"/>
  </cols>
  <sheetData>
    <row r="2" spans="2:5" x14ac:dyDescent="0.25">
      <c r="B2" s="113" t="s">
        <v>293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93" t="s">
        <v>36</v>
      </c>
    </row>
    <row r="5" spans="2:5" ht="18" x14ac:dyDescent="0.35">
      <c r="B5" s="83">
        <v>1</v>
      </c>
      <c r="C5" s="84" t="s">
        <v>228</v>
      </c>
      <c r="D5" s="85" t="s">
        <v>240</v>
      </c>
      <c r="E5" s="86">
        <v>6.9637204461286212E-2</v>
      </c>
    </row>
    <row r="6" spans="2:5" ht="18" x14ac:dyDescent="0.35">
      <c r="B6" s="83">
        <v>2</v>
      </c>
      <c r="C6" s="84" t="s">
        <v>228</v>
      </c>
      <c r="D6" s="85" t="s">
        <v>241</v>
      </c>
      <c r="E6" s="86">
        <v>6.6018151298644745E-2</v>
      </c>
    </row>
    <row r="7" spans="2:5" ht="18" x14ac:dyDescent="0.35">
      <c r="B7" s="83">
        <v>3</v>
      </c>
      <c r="C7" s="84" t="s">
        <v>228</v>
      </c>
      <c r="D7" s="85" t="s">
        <v>242</v>
      </c>
      <c r="E7" s="86">
        <v>0.22168397443990373</v>
      </c>
    </row>
    <row r="8" spans="2:5" ht="18" x14ac:dyDescent="0.35">
      <c r="B8" s="83">
        <v>4</v>
      </c>
      <c r="C8" s="84" t="s">
        <v>228</v>
      </c>
      <c r="D8" s="85" t="s">
        <v>243</v>
      </c>
      <c r="E8" s="86">
        <v>0.12013339832336657</v>
      </c>
    </row>
    <row r="9" spans="2:5" ht="18" x14ac:dyDescent="0.35">
      <c r="B9" s="83">
        <v>5</v>
      </c>
      <c r="C9" s="84" t="s">
        <v>228</v>
      </c>
      <c r="D9" s="85" t="s">
        <v>244</v>
      </c>
      <c r="E9" s="86">
        <v>0.12943347910572423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86">
        <v>0.11285497728521038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86">
        <v>4.9496125473888215E-2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86">
        <v>1.6621785090281525E-2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86">
        <v>1.0567534713432903E-2</v>
      </c>
    </row>
    <row r="14" spans="2:5" ht="18" x14ac:dyDescent="0.35">
      <c r="B14" s="83">
        <v>10</v>
      </c>
      <c r="C14" s="84" t="s">
        <v>249</v>
      </c>
      <c r="D14" s="85"/>
      <c r="E14" s="86">
        <v>4.1952472570183696E-2</v>
      </c>
    </row>
    <row r="15" spans="2:5" ht="18" x14ac:dyDescent="0.35">
      <c r="B15" s="83">
        <v>11</v>
      </c>
      <c r="C15" s="84" t="s">
        <v>250</v>
      </c>
      <c r="D15" s="85">
        <v>1.5344146370033685E-3</v>
      </c>
      <c r="E15" s="86">
        <v>1.5344146370033685E-3</v>
      </c>
    </row>
    <row r="16" spans="2:5" ht="18" x14ac:dyDescent="0.35">
      <c r="B16" s="83">
        <v>12</v>
      </c>
      <c r="C16" s="84" t="s">
        <v>251</v>
      </c>
      <c r="D16" s="85">
        <v>2.5803347506296601E-3</v>
      </c>
      <c r="E16" s="86">
        <v>2.5803347506296601E-3</v>
      </c>
    </row>
    <row r="17" spans="2:5" ht="18" x14ac:dyDescent="0.35">
      <c r="B17" s="83">
        <v>13</v>
      </c>
      <c r="C17" s="84" t="s">
        <v>252</v>
      </c>
      <c r="D17" s="85">
        <v>3.380006310217789E-3</v>
      </c>
      <c r="E17" s="86">
        <v>3.380006310217789E-3</v>
      </c>
    </row>
    <row r="18" spans="2:5" ht="18" x14ac:dyDescent="0.35">
      <c r="B18" s="83">
        <v>14</v>
      </c>
      <c r="C18" s="84" t="s">
        <v>253</v>
      </c>
      <c r="D18" s="85"/>
      <c r="E18" s="86">
        <v>1.1425634800860632E-2</v>
      </c>
    </row>
    <row r="19" spans="2:5" ht="18" x14ac:dyDescent="0.35">
      <c r="B19" s="83">
        <v>15</v>
      </c>
      <c r="C19" s="84" t="s">
        <v>254</v>
      </c>
      <c r="D19" s="85"/>
      <c r="E19" s="86">
        <v>2.5772902155562844E-2</v>
      </c>
    </row>
    <row r="20" spans="2:5" ht="18" x14ac:dyDescent="0.35">
      <c r="B20" s="83">
        <v>16</v>
      </c>
      <c r="C20" s="84" t="s">
        <v>255</v>
      </c>
      <c r="D20" s="85"/>
      <c r="E20" s="86">
        <v>2.0334376844393546E-2</v>
      </c>
    </row>
    <row r="21" spans="2:5" ht="18" x14ac:dyDescent="0.35">
      <c r="B21" s="83">
        <v>17</v>
      </c>
      <c r="C21" s="84" t="s">
        <v>256</v>
      </c>
      <c r="D21" s="85"/>
      <c r="E21" s="86">
        <v>1.9099631914554164E-2</v>
      </c>
    </row>
    <row r="22" spans="2:5" ht="18" x14ac:dyDescent="0.35">
      <c r="B22" s="83">
        <v>18</v>
      </c>
      <c r="C22" s="84" t="s">
        <v>257</v>
      </c>
      <c r="D22" s="85"/>
      <c r="E22" s="86">
        <v>5.5598063199237449E-2</v>
      </c>
    </row>
    <row r="23" spans="2:5" ht="18" x14ac:dyDescent="0.35">
      <c r="B23" s="83">
        <v>19</v>
      </c>
      <c r="C23" s="84" t="s">
        <v>258</v>
      </c>
      <c r="D23" s="85"/>
      <c r="E23" s="86">
        <v>5.9598991285501743E-3</v>
      </c>
    </row>
    <row r="24" spans="2:5" ht="18" x14ac:dyDescent="0.35">
      <c r="B24" s="83">
        <v>20</v>
      </c>
      <c r="C24" s="84" t="s">
        <v>259</v>
      </c>
      <c r="D24" s="85"/>
      <c r="E24" s="86">
        <v>2.1004087867772712E-3</v>
      </c>
    </row>
    <row r="25" spans="2:5" ht="18" x14ac:dyDescent="0.35">
      <c r="B25" s="83">
        <v>21</v>
      </c>
      <c r="C25" s="84" t="s">
        <v>260</v>
      </c>
      <c r="D25" s="85"/>
      <c r="E25" s="86">
        <v>4.8327427263759213E-3</v>
      </c>
    </row>
    <row r="26" spans="2:5" ht="18" x14ac:dyDescent="0.35">
      <c r="B26" s="83">
        <v>22</v>
      </c>
      <c r="C26" s="84" t="s">
        <v>261</v>
      </c>
      <c r="D26" s="85"/>
      <c r="E26" s="86">
        <v>2.6651287964176667E-3</v>
      </c>
    </row>
    <row r="27" spans="2:5" ht="18" x14ac:dyDescent="0.35">
      <c r="B27" s="83">
        <v>23</v>
      </c>
      <c r="C27" s="84" t="s">
        <v>262</v>
      </c>
      <c r="D27" s="85"/>
      <c r="E27" s="86">
        <v>2.350441793410026E-3</v>
      </c>
    </row>
    <row r="28" spans="2:5" ht="18" x14ac:dyDescent="0.35">
      <c r="B28" s="83">
        <v>24</v>
      </c>
      <c r="C28" s="84" t="s">
        <v>263</v>
      </c>
      <c r="D28" s="85"/>
      <c r="E28" s="86">
        <v>1.4974662929584342E-3</v>
      </c>
    </row>
    <row r="29" spans="2:5" ht="18" x14ac:dyDescent="0.35">
      <c r="B29" s="83">
        <v>25</v>
      </c>
      <c r="C29" s="84" t="s">
        <v>264</v>
      </c>
      <c r="D29" s="85"/>
      <c r="E29" s="86">
        <v>1.3633215605111995E-3</v>
      </c>
    </row>
    <row r="30" spans="2:5" ht="18" x14ac:dyDescent="0.35">
      <c r="B30" s="83">
        <v>26</v>
      </c>
      <c r="C30" s="84" t="s">
        <v>265</v>
      </c>
      <c r="D30" s="85"/>
      <c r="E30" s="86">
        <v>9.05679489005567E-4</v>
      </c>
    </row>
    <row r="31" spans="2:5" ht="18" x14ac:dyDescent="0.35">
      <c r="B31" s="83">
        <v>27</v>
      </c>
      <c r="C31" s="84" t="s">
        <v>266</v>
      </c>
      <c r="D31" s="85"/>
      <c r="E31" s="86">
        <v>1.9160463028131916E-4</v>
      </c>
    </row>
    <row r="32" spans="2:5" ht="18" x14ac:dyDescent="0.35">
      <c r="B32" s="83">
        <v>28</v>
      </c>
      <c r="C32" s="84" t="s">
        <v>294</v>
      </c>
      <c r="E32" s="86">
        <v>8.8394213308263981E-6</v>
      </c>
    </row>
    <row r="33" spans="2:5" x14ac:dyDescent="0.25">
      <c r="C33" s="84"/>
      <c r="E33" s="95"/>
    </row>
    <row r="34" spans="2:5" ht="18" x14ac:dyDescent="0.35">
      <c r="B34" s="83">
        <v>29</v>
      </c>
      <c r="C34" s="70" t="s">
        <v>188</v>
      </c>
      <c r="D34" s="82"/>
      <c r="E34" s="106">
        <f>+SUM(E5:E32)</f>
        <v>1.0000000000000002</v>
      </c>
    </row>
  </sheetData>
  <mergeCells count="1">
    <mergeCell ref="B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9" max="9" width="12.42578125" bestFit="1" customWidth="1"/>
  </cols>
  <sheetData>
    <row r="2" spans="2:14" x14ac:dyDescent="0.25">
      <c r="B2" s="113" t="s">
        <v>295</v>
      </c>
      <c r="C2" s="113"/>
      <c r="D2" s="113"/>
      <c r="E2" s="113"/>
    </row>
    <row r="4" spans="2:14" x14ac:dyDescent="0.25">
      <c r="B4" s="82" t="s">
        <v>237</v>
      </c>
      <c r="C4" s="82" t="s">
        <v>238</v>
      </c>
      <c r="D4" s="82" t="s">
        <v>239</v>
      </c>
      <c r="E4" s="82" t="s">
        <v>48</v>
      </c>
    </row>
    <row r="5" spans="2:14" ht="18" x14ac:dyDescent="0.35">
      <c r="B5" s="83">
        <v>1</v>
      </c>
      <c r="C5" s="84" t="s">
        <v>228</v>
      </c>
      <c r="D5" s="85" t="s">
        <v>240</v>
      </c>
      <c r="E5" s="86">
        <v>0</v>
      </c>
      <c r="G5" s="92"/>
      <c r="H5" s="100"/>
      <c r="I5" s="100"/>
      <c r="N5" s="92"/>
    </row>
    <row r="6" spans="2:14" ht="18" x14ac:dyDescent="0.35">
      <c r="B6" s="83">
        <v>2</v>
      </c>
      <c r="C6" s="84" t="s">
        <v>228</v>
      </c>
      <c r="D6" s="85" t="s">
        <v>241</v>
      </c>
      <c r="E6" s="86">
        <v>0</v>
      </c>
      <c r="G6" s="92"/>
      <c r="H6" s="100"/>
      <c r="I6" s="100"/>
      <c r="N6" s="92"/>
    </row>
    <row r="7" spans="2:14" ht="18" x14ac:dyDescent="0.35">
      <c r="B7" s="83">
        <v>3</v>
      </c>
      <c r="C7" s="84" t="s">
        <v>228</v>
      </c>
      <c r="D7" s="85" t="s">
        <v>242</v>
      </c>
      <c r="E7" s="86">
        <v>0</v>
      </c>
      <c r="G7" s="92"/>
      <c r="H7" s="100"/>
      <c r="I7" s="100"/>
      <c r="N7" s="92"/>
    </row>
    <row r="8" spans="2:14" ht="18" x14ac:dyDescent="0.35">
      <c r="B8" s="83">
        <v>4</v>
      </c>
      <c r="C8" s="84" t="s">
        <v>228</v>
      </c>
      <c r="D8" s="85" t="s">
        <v>243</v>
      </c>
      <c r="E8" s="86">
        <v>0</v>
      </c>
      <c r="G8" s="92"/>
      <c r="H8" s="100"/>
      <c r="I8" s="100"/>
      <c r="N8" s="92"/>
    </row>
    <row r="9" spans="2:14" ht="18" x14ac:dyDescent="0.35">
      <c r="B9" s="83">
        <v>5</v>
      </c>
      <c r="C9" s="84" t="s">
        <v>228</v>
      </c>
      <c r="D9" s="85" t="s">
        <v>244</v>
      </c>
      <c r="E9" s="86">
        <v>0</v>
      </c>
      <c r="G9" s="92"/>
      <c r="H9" s="100"/>
      <c r="I9" s="100"/>
      <c r="N9" s="92"/>
    </row>
    <row r="10" spans="2:14" ht="18" x14ac:dyDescent="0.35">
      <c r="B10" s="83">
        <v>6</v>
      </c>
      <c r="C10" s="84" t="s">
        <v>228</v>
      </c>
      <c r="D10" s="85" t="s">
        <v>245</v>
      </c>
      <c r="E10" s="86">
        <v>0</v>
      </c>
      <c r="G10" s="92"/>
      <c r="H10" s="100"/>
      <c r="I10" s="100"/>
      <c r="N10" s="92"/>
    </row>
    <row r="11" spans="2:14" ht="18" x14ac:dyDescent="0.35">
      <c r="B11" s="83">
        <v>7</v>
      </c>
      <c r="C11" s="84" t="s">
        <v>228</v>
      </c>
      <c r="D11" s="85" t="s">
        <v>246</v>
      </c>
      <c r="E11" s="86">
        <v>0</v>
      </c>
      <c r="G11" s="92"/>
      <c r="H11" s="100"/>
      <c r="I11" s="100"/>
      <c r="N11" s="92"/>
    </row>
    <row r="12" spans="2:14" ht="18" x14ac:dyDescent="0.35">
      <c r="B12" s="83">
        <v>8</v>
      </c>
      <c r="C12" s="84" t="s">
        <v>228</v>
      </c>
      <c r="D12" s="85" t="s">
        <v>247</v>
      </c>
      <c r="E12" s="86">
        <v>0</v>
      </c>
      <c r="G12" s="92"/>
      <c r="H12" s="100"/>
      <c r="I12" s="100"/>
      <c r="N12" s="92"/>
    </row>
    <row r="13" spans="2:14" ht="18" x14ac:dyDescent="0.35">
      <c r="B13" s="83">
        <v>9</v>
      </c>
      <c r="C13" s="84" t="s">
        <v>228</v>
      </c>
      <c r="D13" s="85" t="s">
        <v>248</v>
      </c>
      <c r="E13" s="86">
        <v>0</v>
      </c>
      <c r="G13" s="92"/>
      <c r="H13" s="100"/>
      <c r="I13" s="100"/>
      <c r="N13" s="92"/>
    </row>
    <row r="14" spans="2:14" ht="18" x14ac:dyDescent="0.35">
      <c r="B14" s="83">
        <v>10</v>
      </c>
      <c r="C14" s="84" t="s">
        <v>249</v>
      </c>
      <c r="D14" s="85"/>
      <c r="E14" s="86">
        <v>0</v>
      </c>
      <c r="G14" s="92"/>
      <c r="H14" s="100"/>
      <c r="I14" s="100"/>
      <c r="N14" s="92"/>
    </row>
    <row r="15" spans="2:14" ht="18" x14ac:dyDescent="0.35">
      <c r="B15" s="83">
        <v>11</v>
      </c>
      <c r="C15" s="84" t="s">
        <v>250</v>
      </c>
      <c r="D15" s="85"/>
      <c r="E15" s="86">
        <v>0</v>
      </c>
      <c r="G15" s="92"/>
      <c r="H15" s="100"/>
      <c r="I15" s="100"/>
      <c r="N15" s="92"/>
    </row>
    <row r="16" spans="2:14" ht="18" x14ac:dyDescent="0.35">
      <c r="B16" s="83">
        <v>12</v>
      </c>
      <c r="C16" s="84" t="s">
        <v>251</v>
      </c>
      <c r="D16" s="85"/>
      <c r="E16" s="86">
        <v>0</v>
      </c>
      <c r="G16" s="92"/>
      <c r="H16" s="97"/>
      <c r="I16" s="100"/>
    </row>
    <row r="17" spans="2:14" ht="18" x14ac:dyDescent="0.35">
      <c r="B17" s="83">
        <v>13</v>
      </c>
      <c r="C17" s="84" t="s">
        <v>252</v>
      </c>
      <c r="D17" s="85"/>
      <c r="E17" s="86">
        <v>0</v>
      </c>
      <c r="G17" s="92"/>
      <c r="H17" s="100"/>
      <c r="I17" s="100"/>
      <c r="N17" s="92"/>
    </row>
    <row r="18" spans="2:14" ht="18" x14ac:dyDescent="0.35">
      <c r="B18" s="83">
        <v>14</v>
      </c>
      <c r="C18" s="84" t="s">
        <v>253</v>
      </c>
      <c r="D18" s="85"/>
      <c r="E18" s="86">
        <v>0</v>
      </c>
      <c r="G18" s="92"/>
      <c r="H18" s="100"/>
      <c r="I18" s="100"/>
      <c r="N18" s="92"/>
    </row>
    <row r="19" spans="2:14" ht="18" x14ac:dyDescent="0.35">
      <c r="B19" s="83">
        <v>15</v>
      </c>
      <c r="C19" s="84" t="s">
        <v>254</v>
      </c>
      <c r="D19" s="85"/>
      <c r="E19" s="86">
        <v>0</v>
      </c>
      <c r="G19" s="92"/>
      <c r="H19" s="100"/>
      <c r="I19" s="100"/>
      <c r="N19" s="92"/>
    </row>
    <row r="20" spans="2:14" ht="18" x14ac:dyDescent="0.35">
      <c r="B20" s="83">
        <v>16</v>
      </c>
      <c r="C20" s="84" t="s">
        <v>255</v>
      </c>
      <c r="D20" s="85"/>
      <c r="E20" s="86">
        <v>1</v>
      </c>
      <c r="H20" s="100"/>
      <c r="I20" s="100"/>
      <c r="N20" s="92"/>
    </row>
    <row r="21" spans="2:14" ht="18" x14ac:dyDescent="0.35">
      <c r="B21" s="83">
        <v>17</v>
      </c>
      <c r="C21" s="84" t="s">
        <v>256</v>
      </c>
      <c r="D21" s="85"/>
      <c r="E21" s="86">
        <v>0</v>
      </c>
      <c r="H21" s="100"/>
      <c r="I21" s="100"/>
      <c r="N21" s="92"/>
    </row>
    <row r="22" spans="2:14" ht="18" x14ac:dyDescent="0.35">
      <c r="B22" s="83">
        <v>18</v>
      </c>
      <c r="C22" s="84" t="s">
        <v>257</v>
      </c>
      <c r="D22" s="85"/>
      <c r="E22" s="86">
        <v>0</v>
      </c>
      <c r="H22" s="100"/>
      <c r="I22" s="100"/>
    </row>
    <row r="23" spans="2:14" ht="18" x14ac:dyDescent="0.35">
      <c r="B23" s="83">
        <v>19</v>
      </c>
      <c r="C23" s="84" t="s">
        <v>258</v>
      </c>
      <c r="D23" s="85"/>
      <c r="E23" s="86">
        <v>0</v>
      </c>
      <c r="G23" s="92"/>
      <c r="H23" s="100"/>
      <c r="I23" s="100"/>
    </row>
    <row r="24" spans="2:14" ht="18" x14ac:dyDescent="0.35">
      <c r="B24" s="83">
        <v>20</v>
      </c>
      <c r="C24" s="84" t="s">
        <v>259</v>
      </c>
      <c r="D24" s="85"/>
      <c r="E24" s="86">
        <v>0</v>
      </c>
      <c r="H24" s="100"/>
      <c r="I24" s="100"/>
    </row>
    <row r="25" spans="2:14" ht="18" x14ac:dyDescent="0.35">
      <c r="B25" s="83">
        <v>21</v>
      </c>
      <c r="C25" s="84" t="s">
        <v>260</v>
      </c>
      <c r="D25" s="85"/>
      <c r="E25" s="86">
        <v>0</v>
      </c>
      <c r="H25" s="100"/>
      <c r="I25" s="100"/>
      <c r="N25" s="92"/>
    </row>
    <row r="26" spans="2:14" ht="18" x14ac:dyDescent="0.35">
      <c r="B26" s="83">
        <v>22</v>
      </c>
      <c r="C26" s="84" t="s">
        <v>261</v>
      </c>
      <c r="D26" s="85"/>
      <c r="E26" s="86">
        <v>0</v>
      </c>
      <c r="H26" s="100"/>
      <c r="I26" s="100"/>
    </row>
    <row r="27" spans="2:14" ht="18" x14ac:dyDescent="0.35">
      <c r="B27" s="83">
        <v>23</v>
      </c>
      <c r="C27" s="84" t="s">
        <v>262</v>
      </c>
      <c r="D27" s="85"/>
      <c r="E27" s="86">
        <v>0</v>
      </c>
      <c r="H27" s="100"/>
      <c r="I27" s="100"/>
    </row>
    <row r="28" spans="2:14" ht="18" x14ac:dyDescent="0.35">
      <c r="B28" s="83">
        <v>24</v>
      </c>
      <c r="C28" s="84" t="s">
        <v>263</v>
      </c>
      <c r="D28" s="85"/>
      <c r="E28" s="86">
        <v>0</v>
      </c>
      <c r="G28" s="92"/>
      <c r="H28" s="100"/>
      <c r="I28" s="100"/>
    </row>
    <row r="29" spans="2:14" ht="18" x14ac:dyDescent="0.35">
      <c r="B29" s="83">
        <v>25</v>
      </c>
      <c r="C29" s="84" t="s">
        <v>264</v>
      </c>
      <c r="D29" s="85"/>
      <c r="E29" s="86">
        <v>0</v>
      </c>
      <c r="G29" s="92"/>
      <c r="H29" s="100"/>
      <c r="I29" s="100"/>
    </row>
    <row r="30" spans="2:14" ht="18" x14ac:dyDescent="0.35">
      <c r="B30" s="83">
        <v>26</v>
      </c>
      <c r="C30" s="84" t="s">
        <v>265</v>
      </c>
      <c r="D30" s="85"/>
      <c r="E30" s="86">
        <v>0</v>
      </c>
      <c r="G30" s="92"/>
      <c r="H30" s="100"/>
      <c r="I30" s="100"/>
      <c r="N30" s="92"/>
    </row>
    <row r="31" spans="2:14" ht="18" x14ac:dyDescent="0.35">
      <c r="B31" s="83">
        <v>27</v>
      </c>
      <c r="C31" s="84" t="s">
        <v>266</v>
      </c>
      <c r="D31" s="85"/>
      <c r="E31" s="86">
        <v>0</v>
      </c>
      <c r="H31" s="100"/>
      <c r="I31" s="100"/>
      <c r="N31" s="92"/>
    </row>
    <row r="32" spans="2:14" x14ac:dyDescent="0.25">
      <c r="E32" s="86"/>
    </row>
    <row r="33" spans="2:14" ht="18" x14ac:dyDescent="0.35">
      <c r="B33" s="83">
        <v>28</v>
      </c>
      <c r="C33" t="s">
        <v>188</v>
      </c>
      <c r="D33" s="85"/>
      <c r="E33" s="86">
        <f>+SUM(E5:E31)</f>
        <v>1</v>
      </c>
      <c r="N33" s="92"/>
    </row>
    <row r="35" spans="2:14" x14ac:dyDescent="0.25">
      <c r="N35" s="92"/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4"/>
  <sheetViews>
    <sheetView workbookViewId="0">
      <selection activeCell="E5" sqref="E5:E32"/>
    </sheetView>
  </sheetViews>
  <sheetFormatPr baseColWidth="10" defaultRowHeight="15" x14ac:dyDescent="0.25"/>
  <cols>
    <col min="1" max="1" width="4.28515625" customWidth="1"/>
    <col min="4" max="4" width="18.85546875" bestFit="1" customWidth="1"/>
    <col min="6" max="6" width="14.5703125" bestFit="1" customWidth="1"/>
  </cols>
  <sheetData>
    <row r="2" spans="2:42" x14ac:dyDescent="0.25">
      <c r="B2" s="113" t="s">
        <v>296</v>
      </c>
      <c r="C2" s="113"/>
      <c r="D2" s="113"/>
      <c r="E2" s="113"/>
    </row>
    <row r="4" spans="2:42" x14ac:dyDescent="0.25">
      <c r="B4" s="82" t="s">
        <v>237</v>
      </c>
      <c r="C4" s="82" t="s">
        <v>238</v>
      </c>
      <c r="D4" s="82" t="s">
        <v>239</v>
      </c>
      <c r="E4" s="82" t="s">
        <v>51</v>
      </c>
      <c r="R4" s="101"/>
      <c r="S4" s="101"/>
      <c r="AO4" s="101"/>
      <c r="AP4" s="101"/>
    </row>
    <row r="5" spans="2:42" ht="18" x14ac:dyDescent="0.35">
      <c r="B5" s="83">
        <v>1</v>
      </c>
      <c r="C5" s="84" t="s">
        <v>228</v>
      </c>
      <c r="D5" s="85" t="s">
        <v>240</v>
      </c>
      <c r="E5" s="102">
        <v>1.4077899999999999E-3</v>
      </c>
    </row>
    <row r="6" spans="2:42" ht="18" x14ac:dyDescent="0.35">
      <c r="B6" s="83">
        <v>2</v>
      </c>
      <c r="C6" s="84" t="s">
        <v>228</v>
      </c>
      <c r="D6" s="85" t="s">
        <v>241</v>
      </c>
      <c r="E6" s="102">
        <v>7.6521389999999996E-3</v>
      </c>
    </row>
    <row r="7" spans="2:42" ht="18" x14ac:dyDescent="0.35">
      <c r="B7" s="83">
        <v>3</v>
      </c>
      <c r="C7" s="84" t="s">
        <v>228</v>
      </c>
      <c r="D7" s="85" t="s">
        <v>242</v>
      </c>
      <c r="E7" s="102">
        <v>3.8106683000000002E-2</v>
      </c>
      <c r="F7" s="88"/>
    </row>
    <row r="8" spans="2:42" ht="18" x14ac:dyDescent="0.35">
      <c r="B8" s="83">
        <v>4</v>
      </c>
      <c r="C8" s="84" t="s">
        <v>228</v>
      </c>
      <c r="D8" s="85" t="s">
        <v>243</v>
      </c>
      <c r="E8" s="102">
        <v>6.8161090999999993E-2</v>
      </c>
    </row>
    <row r="9" spans="2:42" ht="18" x14ac:dyDescent="0.35">
      <c r="B9" s="83">
        <v>5</v>
      </c>
      <c r="C9" s="84" t="s">
        <v>228</v>
      </c>
      <c r="D9" s="85" t="s">
        <v>244</v>
      </c>
      <c r="E9" s="102">
        <v>0.14159142</v>
      </c>
    </row>
    <row r="10" spans="2:42" ht="18" x14ac:dyDescent="0.35">
      <c r="B10" s="83">
        <v>6</v>
      </c>
      <c r="C10" s="84" t="s">
        <v>228</v>
      </c>
      <c r="D10" s="85" t="s">
        <v>245</v>
      </c>
      <c r="E10" s="102">
        <v>0.17775070600000001</v>
      </c>
    </row>
    <row r="11" spans="2:42" ht="18" x14ac:dyDescent="0.35">
      <c r="B11" s="83">
        <v>7</v>
      </c>
      <c r="C11" s="84" t="s">
        <v>228</v>
      </c>
      <c r="D11" s="85" t="s">
        <v>246</v>
      </c>
      <c r="E11" s="102">
        <v>0.1197297636</v>
      </c>
    </row>
    <row r="12" spans="2:42" ht="18" x14ac:dyDescent="0.35">
      <c r="B12" s="83">
        <v>8</v>
      </c>
      <c r="C12" s="84" t="s">
        <v>228</v>
      </c>
      <c r="D12" s="85" t="s">
        <v>247</v>
      </c>
      <c r="E12" s="102">
        <v>3.3022714100000003E-2</v>
      </c>
    </row>
    <row r="13" spans="2:42" ht="18" x14ac:dyDescent="0.35">
      <c r="B13" s="83">
        <v>9</v>
      </c>
      <c r="C13" s="84" t="s">
        <v>228</v>
      </c>
      <c r="D13" s="85" t="s">
        <v>248</v>
      </c>
      <c r="E13" s="102">
        <v>1.4796571E-2</v>
      </c>
    </row>
    <row r="14" spans="2:42" ht="18" x14ac:dyDescent="0.35">
      <c r="B14" s="83">
        <v>10</v>
      </c>
      <c r="C14" s="84" t="s">
        <v>249</v>
      </c>
      <c r="D14" s="85"/>
      <c r="E14" s="102">
        <v>6.8961535000000004E-2</v>
      </c>
    </row>
    <row r="15" spans="2:42" ht="18" x14ac:dyDescent="0.35">
      <c r="B15" s="83">
        <v>11</v>
      </c>
      <c r="C15" s="84" t="s">
        <v>250</v>
      </c>
      <c r="D15" s="85"/>
      <c r="E15" s="102">
        <v>3.3812849999999999E-3</v>
      </c>
    </row>
    <row r="16" spans="2:42" ht="18" x14ac:dyDescent="0.35">
      <c r="B16" s="83">
        <v>12</v>
      </c>
      <c r="C16" s="84" t="s">
        <v>251</v>
      </c>
      <c r="D16" s="85"/>
      <c r="E16" s="102">
        <v>1.068586E-2</v>
      </c>
    </row>
    <row r="17" spans="2:5" ht="18" x14ac:dyDescent="0.35">
      <c r="B17" s="83">
        <v>13</v>
      </c>
      <c r="C17" s="84" t="s">
        <v>252</v>
      </c>
      <c r="D17" s="85"/>
      <c r="E17" s="102">
        <v>1.8869514E-2</v>
      </c>
    </row>
    <row r="18" spans="2:5" ht="18" x14ac:dyDescent="0.35">
      <c r="B18" s="83">
        <v>14</v>
      </c>
      <c r="C18" s="84" t="s">
        <v>253</v>
      </c>
      <c r="D18" s="85"/>
      <c r="E18" s="102">
        <v>2.5501498000000001E-2</v>
      </c>
    </row>
    <row r="19" spans="2:5" ht="18" x14ac:dyDescent="0.35">
      <c r="B19" s="83">
        <v>15</v>
      </c>
      <c r="C19" s="84" t="s">
        <v>254</v>
      </c>
      <c r="D19" s="85"/>
      <c r="E19" s="102">
        <v>6.2634334E-2</v>
      </c>
    </row>
    <row r="20" spans="2:5" ht="18" x14ac:dyDescent="0.35">
      <c r="B20" s="83">
        <v>16</v>
      </c>
      <c r="C20" s="84" t="s">
        <v>255</v>
      </c>
      <c r="D20" s="85"/>
      <c r="E20" s="102">
        <v>4.7364757E-2</v>
      </c>
    </row>
    <row r="21" spans="2:5" ht="18" x14ac:dyDescent="0.35">
      <c r="B21" s="83">
        <v>17</v>
      </c>
      <c r="C21" s="84" t="s">
        <v>256</v>
      </c>
      <c r="D21" s="85"/>
      <c r="E21" s="102">
        <v>6.5782029000000006E-2</v>
      </c>
    </row>
    <row r="22" spans="2:5" ht="18" x14ac:dyDescent="0.35">
      <c r="B22" s="83">
        <v>18</v>
      </c>
      <c r="C22" s="84" t="s">
        <v>257</v>
      </c>
      <c r="D22" s="85"/>
      <c r="E22" s="102">
        <v>7.3736440000000004E-3</v>
      </c>
    </row>
    <row r="23" spans="2:5" ht="18" x14ac:dyDescent="0.35">
      <c r="B23" s="83">
        <v>19</v>
      </c>
      <c r="C23" s="84" t="s">
        <v>258</v>
      </c>
      <c r="D23" s="85"/>
      <c r="E23" s="102">
        <v>1.1663323999999999E-2</v>
      </c>
    </row>
    <row r="24" spans="2:5" ht="18" x14ac:dyDescent="0.35">
      <c r="B24" s="83">
        <v>20</v>
      </c>
      <c r="C24" s="84" t="s">
        <v>259</v>
      </c>
      <c r="D24" s="85"/>
      <c r="E24" s="102">
        <v>1.0444269000000001E-2</v>
      </c>
    </row>
    <row r="25" spans="2:5" ht="18" x14ac:dyDescent="0.35">
      <c r="B25" s="83">
        <v>21</v>
      </c>
      <c r="C25" s="84" t="s">
        <v>260</v>
      </c>
      <c r="D25" s="85"/>
      <c r="E25" s="102">
        <v>2.1405173999999999E-2</v>
      </c>
    </row>
    <row r="26" spans="2:5" ht="18" x14ac:dyDescent="0.35">
      <c r="B26" s="83">
        <v>22</v>
      </c>
      <c r="C26" s="84" t="s">
        <v>261</v>
      </c>
      <c r="D26" s="85"/>
      <c r="E26" s="102">
        <v>4.4544060000000002E-3</v>
      </c>
    </row>
    <row r="27" spans="2:5" ht="18" x14ac:dyDescent="0.35">
      <c r="B27" s="83">
        <v>23</v>
      </c>
      <c r="C27" s="84" t="s">
        <v>262</v>
      </c>
      <c r="D27" s="85"/>
      <c r="E27" s="102">
        <v>1.9275978999999999E-2</v>
      </c>
    </row>
    <row r="28" spans="2:5" ht="18" x14ac:dyDescent="0.35">
      <c r="B28" s="83">
        <v>24</v>
      </c>
      <c r="C28" s="84" t="s">
        <v>263</v>
      </c>
      <c r="D28" s="85"/>
      <c r="E28" s="102">
        <v>6.2140570000000003E-3</v>
      </c>
    </row>
    <row r="29" spans="2:5" ht="18" x14ac:dyDescent="0.35">
      <c r="B29" s="83">
        <v>25</v>
      </c>
      <c r="C29" s="84" t="s">
        <v>264</v>
      </c>
      <c r="D29" s="85"/>
      <c r="E29" s="102">
        <v>7.6816319999999999E-3</v>
      </c>
    </row>
    <row r="30" spans="2:5" ht="18" x14ac:dyDescent="0.35">
      <c r="B30" s="83">
        <v>26</v>
      </c>
      <c r="C30" s="84" t="s">
        <v>265</v>
      </c>
      <c r="D30" s="85"/>
      <c r="E30" s="102">
        <v>4.3242599999999999E-3</v>
      </c>
    </row>
    <row r="31" spans="2:5" ht="18" x14ac:dyDescent="0.35">
      <c r="B31" s="83">
        <v>27</v>
      </c>
      <c r="C31" s="84" t="s">
        <v>266</v>
      </c>
      <c r="D31" s="85"/>
      <c r="E31" s="102">
        <v>1.19177E-4</v>
      </c>
    </row>
    <row r="32" spans="2:5" ht="18" x14ac:dyDescent="0.35">
      <c r="B32" s="83">
        <v>28</v>
      </c>
      <c r="C32" s="84" t="s">
        <v>294</v>
      </c>
      <c r="E32" s="102">
        <v>1.6443860000000001E-3</v>
      </c>
    </row>
    <row r="33" spans="2:5" x14ac:dyDescent="0.25">
      <c r="E33" s="103"/>
    </row>
    <row r="34" spans="2:5" ht="18" x14ac:dyDescent="0.35">
      <c r="B34" s="83">
        <v>29</v>
      </c>
      <c r="C34" s="70" t="s">
        <v>188</v>
      </c>
      <c r="D34" s="82"/>
      <c r="E34" s="95">
        <f>+SUM(E5:E32)</f>
        <v>0.99999999769999992</v>
      </c>
    </row>
  </sheetData>
  <mergeCells count="1">
    <mergeCell ref="B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E5" sqref="E5:E32"/>
    </sheetView>
  </sheetViews>
  <sheetFormatPr baseColWidth="10" defaultRowHeight="15" x14ac:dyDescent="0.25"/>
  <cols>
    <col min="3" max="3" width="6.140625" bestFit="1" customWidth="1"/>
    <col min="4" max="4" width="21.85546875" customWidth="1"/>
    <col min="5" max="5" width="18.28515625" customWidth="1"/>
  </cols>
  <sheetData>
    <row r="2" spans="2:5" x14ac:dyDescent="0.25">
      <c r="B2" s="113" t="s">
        <v>297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298</v>
      </c>
    </row>
    <row r="5" spans="2:5" ht="18" x14ac:dyDescent="0.35">
      <c r="B5" s="83">
        <v>1</v>
      </c>
      <c r="C5" s="84" t="s">
        <v>228</v>
      </c>
      <c r="D5" s="85" t="s">
        <v>240</v>
      </c>
      <c r="E5" s="102">
        <v>1.4331775E-2</v>
      </c>
    </row>
    <row r="6" spans="2:5" ht="18" x14ac:dyDescent="0.35">
      <c r="B6" s="83">
        <v>2</v>
      </c>
      <c r="C6" s="84" t="s">
        <v>228</v>
      </c>
      <c r="D6" s="85" t="s">
        <v>241</v>
      </c>
      <c r="E6" s="102">
        <v>0.10929393200000001</v>
      </c>
    </row>
    <row r="7" spans="2:5" ht="18" x14ac:dyDescent="0.35">
      <c r="B7" s="83">
        <v>3</v>
      </c>
      <c r="C7" s="84" t="s">
        <v>228</v>
      </c>
      <c r="D7" s="85" t="s">
        <v>242</v>
      </c>
      <c r="E7" s="102">
        <v>0.69233647700000001</v>
      </c>
    </row>
    <row r="8" spans="2:5" ht="18" x14ac:dyDescent="0.35">
      <c r="B8" s="83">
        <v>4</v>
      </c>
      <c r="C8" s="84" t="s">
        <v>228</v>
      </c>
      <c r="D8" s="85" t="s">
        <v>243</v>
      </c>
      <c r="E8" s="102">
        <v>2.570890737</v>
      </c>
    </row>
    <row r="9" spans="2:5" ht="18" x14ac:dyDescent="0.35">
      <c r="B9" s="83">
        <v>5</v>
      </c>
      <c r="C9" s="84" t="s">
        <v>228</v>
      </c>
      <c r="D9" s="85" t="s">
        <v>244</v>
      </c>
      <c r="E9" s="102">
        <v>-1.60729499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102">
        <v>-2.7583742920000001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102">
        <v>-1.6924434479999999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102">
        <v>-0.48156132299999999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102">
        <v>1.596113938</v>
      </c>
    </row>
    <row r="14" spans="2:5" ht="18" x14ac:dyDescent="0.35">
      <c r="B14" s="83">
        <v>10</v>
      </c>
      <c r="C14" s="84" t="s">
        <v>249</v>
      </c>
      <c r="D14" s="85"/>
      <c r="E14" s="102">
        <v>-0.78821534300000007</v>
      </c>
    </row>
    <row r="15" spans="2:5" ht="18" x14ac:dyDescent="0.35">
      <c r="B15" s="83">
        <v>11</v>
      </c>
      <c r="C15" s="84" t="s">
        <v>250</v>
      </c>
      <c r="D15" s="85"/>
      <c r="E15" s="102">
        <v>2.8806595000000001E-2</v>
      </c>
    </row>
    <row r="16" spans="2:5" ht="18" x14ac:dyDescent="0.35">
      <c r="B16" s="83">
        <v>12</v>
      </c>
      <c r="C16" s="84" t="s">
        <v>251</v>
      </c>
      <c r="D16" s="85"/>
      <c r="E16" s="102">
        <v>9.1037353000000001E-2</v>
      </c>
    </row>
    <row r="17" spans="2:5" ht="18" x14ac:dyDescent="0.35">
      <c r="B17" s="83">
        <v>13</v>
      </c>
      <c r="C17" s="84" t="s">
        <v>252</v>
      </c>
      <c r="D17" s="85"/>
      <c r="E17" s="102">
        <v>0.16075735599999999</v>
      </c>
    </row>
    <row r="18" spans="2:5" ht="18" x14ac:dyDescent="0.35">
      <c r="B18" s="83">
        <v>14</v>
      </c>
      <c r="C18" s="84" t="s">
        <v>253</v>
      </c>
      <c r="D18" s="85"/>
      <c r="E18" s="102">
        <v>0.22106408599999999</v>
      </c>
    </row>
    <row r="19" spans="2:5" ht="18" x14ac:dyDescent="0.35">
      <c r="B19" s="83">
        <v>15</v>
      </c>
      <c r="C19" s="84" t="s">
        <v>254</v>
      </c>
      <c r="D19" s="85"/>
      <c r="E19" s="102">
        <v>0.54295640499999998</v>
      </c>
    </row>
    <row r="20" spans="2:5" ht="18" x14ac:dyDescent="0.35">
      <c r="B20" s="83">
        <v>16</v>
      </c>
      <c r="C20" s="84" t="s">
        <v>255</v>
      </c>
      <c r="D20" s="85"/>
      <c r="E20" s="102">
        <v>0.41058946699999999</v>
      </c>
    </row>
    <row r="21" spans="2:5" ht="18" x14ac:dyDescent="0.35">
      <c r="B21" s="83">
        <v>17</v>
      </c>
      <c r="C21" s="84" t="s">
        <v>256</v>
      </c>
      <c r="D21" s="85"/>
      <c r="E21" s="102">
        <v>0.570242735</v>
      </c>
    </row>
    <row r="22" spans="2:5" ht="18" x14ac:dyDescent="0.35">
      <c r="B22" s="83">
        <v>18</v>
      </c>
      <c r="C22" s="84" t="s">
        <v>257</v>
      </c>
      <c r="D22" s="85"/>
      <c r="E22" s="102">
        <v>6.3919690000000001E-2</v>
      </c>
    </row>
    <row r="23" spans="2:5" ht="18" x14ac:dyDescent="0.35">
      <c r="B23" s="83">
        <v>19</v>
      </c>
      <c r="C23" s="84" t="s">
        <v>258</v>
      </c>
      <c r="D23" s="85"/>
      <c r="E23" s="102">
        <v>0.16788298400000001</v>
      </c>
    </row>
    <row r="24" spans="2:5" ht="18" x14ac:dyDescent="0.35">
      <c r="B24" s="83">
        <v>20</v>
      </c>
      <c r="C24" s="84" t="s">
        <v>259</v>
      </c>
      <c r="D24" s="85"/>
      <c r="E24" s="102">
        <v>0.15033580199999999</v>
      </c>
    </row>
    <row r="25" spans="2:5" ht="18" x14ac:dyDescent="0.35">
      <c r="B25" s="83">
        <v>21</v>
      </c>
      <c r="C25" s="84" t="s">
        <v>260</v>
      </c>
      <c r="D25" s="85"/>
      <c r="E25" s="102">
        <v>0.308108098</v>
      </c>
    </row>
    <row r="26" spans="2:5" ht="18" x14ac:dyDescent="0.35">
      <c r="B26" s="83">
        <v>22</v>
      </c>
      <c r="C26" s="84" t="s">
        <v>261</v>
      </c>
      <c r="D26" s="85"/>
      <c r="E26" s="102">
        <v>6.4117142000000002E-2</v>
      </c>
    </row>
    <row r="27" spans="2:5" ht="18" x14ac:dyDescent="0.35">
      <c r="B27" s="83">
        <v>23</v>
      </c>
      <c r="C27" s="84" t="s">
        <v>262</v>
      </c>
      <c r="D27" s="85"/>
      <c r="E27" s="102">
        <v>0.27746026899999998</v>
      </c>
    </row>
    <row r="28" spans="2:5" ht="18" x14ac:dyDescent="0.35">
      <c r="B28" s="83">
        <v>24</v>
      </c>
      <c r="C28" s="84" t="s">
        <v>263</v>
      </c>
      <c r="D28" s="85"/>
      <c r="E28" s="102">
        <v>8.9445721000000006E-2</v>
      </c>
    </row>
    <row r="29" spans="2:5" ht="18" x14ac:dyDescent="0.35">
      <c r="B29" s="83">
        <v>25</v>
      </c>
      <c r="C29" s="84" t="s">
        <v>264</v>
      </c>
      <c r="D29" s="85"/>
      <c r="E29" s="102">
        <v>0.110570136</v>
      </c>
    </row>
    <row r="30" spans="2:5" ht="18" x14ac:dyDescent="0.35">
      <c r="B30" s="83">
        <v>26</v>
      </c>
      <c r="C30" s="84" t="s">
        <v>265</v>
      </c>
      <c r="D30" s="85"/>
      <c r="E30" s="102">
        <v>6.2243805999999999E-2</v>
      </c>
    </row>
    <row r="31" spans="2:5" ht="18" x14ac:dyDescent="0.35">
      <c r="B31" s="83">
        <v>27</v>
      </c>
      <c r="C31" s="84" t="s">
        <v>266</v>
      </c>
      <c r="D31" s="85"/>
      <c r="E31" s="102">
        <v>1.7154410000000001E-3</v>
      </c>
    </row>
    <row r="32" spans="2:5" ht="18" x14ac:dyDescent="0.35">
      <c r="B32" s="83">
        <v>28</v>
      </c>
      <c r="C32" s="84" t="s">
        <v>294</v>
      </c>
      <c r="E32" s="102">
        <v>2.3669448999999999E-2</v>
      </c>
    </row>
    <row r="33" spans="2:5" x14ac:dyDescent="0.25">
      <c r="E33" s="103"/>
    </row>
    <row r="34" spans="2:5" ht="18" x14ac:dyDescent="0.35">
      <c r="B34" s="83">
        <v>29</v>
      </c>
      <c r="C34" s="70" t="s">
        <v>188</v>
      </c>
      <c r="D34" s="82"/>
      <c r="E34" s="95">
        <f>+SUM(E5:E32)</f>
        <v>0.99999999800000006</v>
      </c>
    </row>
  </sheetData>
  <mergeCells count="1">
    <mergeCell ref="B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sheetData>
    <row r="2" spans="2:5" x14ac:dyDescent="0.25">
      <c r="B2" s="113" t="s">
        <v>299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121</v>
      </c>
    </row>
    <row r="5" spans="2:5" ht="18" x14ac:dyDescent="0.35">
      <c r="B5" s="83">
        <v>1</v>
      </c>
      <c r="C5" s="84" t="s">
        <v>228</v>
      </c>
      <c r="D5" s="85" t="s">
        <v>240</v>
      </c>
      <c r="E5" s="102">
        <v>8.3208646211175418E-3</v>
      </c>
    </row>
    <row r="6" spans="2:5" ht="18" x14ac:dyDescent="0.35">
      <c r="B6" s="83">
        <v>2</v>
      </c>
      <c r="C6" s="84" t="s">
        <v>228</v>
      </c>
      <c r="D6" s="85" t="s">
        <v>241</v>
      </c>
      <c r="E6" s="102">
        <v>1.5699744568146304E-5</v>
      </c>
    </row>
    <row r="7" spans="2:5" ht="18" x14ac:dyDescent="0.35">
      <c r="B7" s="83">
        <v>3</v>
      </c>
      <c r="C7" s="84" t="s">
        <v>228</v>
      </c>
      <c r="D7" s="85" t="s">
        <v>242</v>
      </c>
      <c r="E7" s="102">
        <v>3.7700319956308667E-2</v>
      </c>
    </row>
    <row r="8" spans="2:5" ht="18" x14ac:dyDescent="0.35">
      <c r="B8" s="83">
        <v>4</v>
      </c>
      <c r="C8" s="84" t="s">
        <v>228</v>
      </c>
      <c r="D8" s="85" t="s">
        <v>243</v>
      </c>
      <c r="E8" s="102">
        <v>5.0618069786979435E-2</v>
      </c>
    </row>
    <row r="9" spans="2:5" ht="18" x14ac:dyDescent="0.35">
      <c r="B9" s="83">
        <v>5</v>
      </c>
      <c r="C9" s="84" t="s">
        <v>228</v>
      </c>
      <c r="D9" s="85" t="s">
        <v>244</v>
      </c>
      <c r="E9" s="102">
        <v>0.16764396579794197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102">
        <v>0.33426608755442527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102">
        <v>9.5237640977912277E-2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102">
        <v>2.2372136009608488E-2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102">
        <v>0.10466496378764203</v>
      </c>
    </row>
    <row r="14" spans="2:5" ht="18" x14ac:dyDescent="0.35">
      <c r="B14" s="83">
        <v>10</v>
      </c>
      <c r="C14" s="84" t="s">
        <v>249</v>
      </c>
      <c r="D14" s="85"/>
      <c r="E14" s="102">
        <v>7.7111912070545269E-2</v>
      </c>
    </row>
    <row r="15" spans="2:5" ht="18" x14ac:dyDescent="0.35">
      <c r="B15" s="83">
        <v>11</v>
      </c>
      <c r="C15" s="84" t="s">
        <v>250</v>
      </c>
      <c r="D15" s="85"/>
      <c r="E15" s="102">
        <v>0</v>
      </c>
    </row>
    <row r="16" spans="2:5" ht="18" x14ac:dyDescent="0.35">
      <c r="B16" s="83">
        <v>12</v>
      </c>
      <c r="C16" s="84" t="s">
        <v>251</v>
      </c>
      <c r="D16" s="85"/>
      <c r="E16" s="102">
        <v>0</v>
      </c>
    </row>
    <row r="17" spans="2:5" ht="18" x14ac:dyDescent="0.35">
      <c r="B17" s="83">
        <v>13</v>
      </c>
      <c r="C17" s="84" t="s">
        <v>252</v>
      </c>
      <c r="D17" s="85"/>
      <c r="E17" s="102">
        <v>2.3549616852219457E-2</v>
      </c>
    </row>
    <row r="18" spans="2:5" ht="18" x14ac:dyDescent="0.35">
      <c r="B18" s="83">
        <v>14</v>
      </c>
      <c r="C18" s="84" t="s">
        <v>253</v>
      </c>
      <c r="D18" s="85"/>
      <c r="E18" s="102"/>
    </row>
    <row r="19" spans="2:5" ht="18" x14ac:dyDescent="0.35">
      <c r="B19" s="83">
        <v>15</v>
      </c>
      <c r="C19" s="84" t="s">
        <v>254</v>
      </c>
      <c r="D19" s="85"/>
      <c r="E19" s="102"/>
    </row>
    <row r="20" spans="2:5" ht="18" x14ac:dyDescent="0.35">
      <c r="B20" s="83">
        <v>16</v>
      </c>
      <c r="C20" s="84" t="s">
        <v>255</v>
      </c>
      <c r="D20" s="85"/>
      <c r="E20" s="102"/>
    </row>
    <row r="21" spans="2:5" ht="18" x14ac:dyDescent="0.35">
      <c r="B21" s="83">
        <v>17</v>
      </c>
      <c r="C21" s="84" t="s">
        <v>256</v>
      </c>
      <c r="D21" s="85"/>
      <c r="E21" s="102"/>
    </row>
    <row r="22" spans="2:5" ht="18" x14ac:dyDescent="0.35">
      <c r="B22" s="83">
        <v>18</v>
      </c>
      <c r="C22" s="84" t="s">
        <v>257</v>
      </c>
      <c r="D22" s="85"/>
      <c r="E22" s="102"/>
    </row>
    <row r="23" spans="2:5" ht="18" x14ac:dyDescent="0.35">
      <c r="B23" s="83">
        <v>19</v>
      </c>
      <c r="C23" s="84" t="s">
        <v>258</v>
      </c>
      <c r="D23" s="85"/>
      <c r="E23" s="102">
        <v>7.8498722840731519E-2</v>
      </c>
    </row>
    <row r="24" spans="2:5" ht="18" x14ac:dyDescent="0.35">
      <c r="B24" s="83">
        <v>20</v>
      </c>
      <c r="C24" s="84" t="s">
        <v>259</v>
      </c>
      <c r="D24" s="85"/>
      <c r="E24" s="102">
        <v>0</v>
      </c>
    </row>
    <row r="25" spans="2:5" ht="18" x14ac:dyDescent="0.35">
      <c r="B25" s="83">
        <v>21</v>
      </c>
      <c r="C25" s="84" t="s">
        <v>260</v>
      </c>
      <c r="D25" s="85"/>
      <c r="E25" s="102">
        <v>0</v>
      </c>
    </row>
    <row r="26" spans="2:5" ht="18" x14ac:dyDescent="0.35">
      <c r="B26" s="83">
        <v>22</v>
      </c>
      <c r="C26" s="84" t="s">
        <v>261</v>
      </c>
      <c r="D26" s="85"/>
      <c r="E26" s="102">
        <v>0</v>
      </c>
    </row>
    <row r="27" spans="2:5" ht="18" x14ac:dyDescent="0.35">
      <c r="B27" s="83">
        <v>23</v>
      </c>
      <c r="C27" s="84" t="s">
        <v>262</v>
      </c>
      <c r="D27" s="85"/>
      <c r="E27" s="102"/>
    </row>
    <row r="28" spans="2:5" ht="18" x14ac:dyDescent="0.35">
      <c r="B28" s="83">
        <v>24</v>
      </c>
      <c r="C28" s="84" t="s">
        <v>263</v>
      </c>
      <c r="D28" s="85"/>
      <c r="E28" s="102"/>
    </row>
    <row r="29" spans="2:5" ht="18" x14ac:dyDescent="0.35">
      <c r="B29" s="83">
        <v>25</v>
      </c>
      <c r="C29" s="84" t="s">
        <v>264</v>
      </c>
      <c r="D29" s="85"/>
      <c r="E29" s="102"/>
    </row>
    <row r="30" spans="2:5" ht="18" x14ac:dyDescent="0.35">
      <c r="B30" s="83">
        <v>26</v>
      </c>
      <c r="C30" s="84" t="s">
        <v>265</v>
      </c>
      <c r="D30" s="85"/>
      <c r="E30" s="102"/>
    </row>
    <row r="31" spans="2:5" ht="18" x14ac:dyDescent="0.35">
      <c r="B31" s="83">
        <v>27</v>
      </c>
      <c r="C31" s="84" t="s">
        <v>266</v>
      </c>
      <c r="D31" s="85"/>
      <c r="E31" s="102"/>
    </row>
    <row r="32" spans="2:5" ht="18" x14ac:dyDescent="0.35">
      <c r="B32" s="83">
        <v>28</v>
      </c>
      <c r="C32" s="84" t="s">
        <v>294</v>
      </c>
      <c r="E32" s="102"/>
    </row>
    <row r="33" spans="2:5" x14ac:dyDescent="0.25">
      <c r="E33" s="103"/>
    </row>
    <row r="34" spans="2:5" ht="18" x14ac:dyDescent="0.35">
      <c r="B34" s="83">
        <v>29</v>
      </c>
      <c r="C34" s="70" t="s">
        <v>188</v>
      </c>
      <c r="D34" s="82"/>
      <c r="E34" s="99">
        <f>+SUM(E5:E32)</f>
        <v>1.0000000000000002</v>
      </c>
    </row>
  </sheetData>
  <mergeCells count="1">
    <mergeCell ref="B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sheetData>
    <row r="2" spans="2:5" x14ac:dyDescent="0.25">
      <c r="B2" s="113" t="s">
        <v>300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77</v>
      </c>
    </row>
    <row r="5" spans="2:5" ht="18" x14ac:dyDescent="0.35">
      <c r="B5" s="83">
        <v>1</v>
      </c>
      <c r="C5" s="84" t="s">
        <v>228</v>
      </c>
      <c r="D5" s="85" t="s">
        <v>240</v>
      </c>
      <c r="E5" s="95">
        <v>1.6716019670328319E-2</v>
      </c>
    </row>
    <row r="6" spans="2:5" ht="18" x14ac:dyDescent="0.35">
      <c r="B6" s="83">
        <v>2</v>
      </c>
      <c r="C6" s="84" t="s">
        <v>228</v>
      </c>
      <c r="D6" s="85" t="s">
        <v>241</v>
      </c>
      <c r="E6" s="95">
        <v>6.5133037332160415E-3</v>
      </c>
    </row>
    <row r="7" spans="2:5" ht="18" x14ac:dyDescent="0.35">
      <c r="B7" s="83">
        <v>3</v>
      </c>
      <c r="C7" s="84" t="s">
        <v>228</v>
      </c>
      <c r="D7" s="85" t="s">
        <v>242</v>
      </c>
      <c r="E7" s="95">
        <v>1.4563281665430668E-2</v>
      </c>
    </row>
    <row r="8" spans="2:5" ht="18" x14ac:dyDescent="0.35">
      <c r="B8" s="83">
        <v>4</v>
      </c>
      <c r="C8" s="84" t="s">
        <v>228</v>
      </c>
      <c r="D8" s="85" t="s">
        <v>243</v>
      </c>
      <c r="E8" s="95">
        <v>3.7905559279799196E-2</v>
      </c>
    </row>
    <row r="9" spans="2:5" ht="18" x14ac:dyDescent="0.35">
      <c r="B9" s="83">
        <v>5</v>
      </c>
      <c r="C9" s="84" t="s">
        <v>228</v>
      </c>
      <c r="D9" s="85" t="s">
        <v>244</v>
      </c>
      <c r="E9" s="95">
        <v>0.13000509508064312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95">
        <v>0.32533044493022378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95">
        <v>0.1860707332437814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95">
        <v>5.5580579834266536E-2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95">
        <v>5.2742409524593137E-2</v>
      </c>
    </row>
    <row r="14" spans="2:5" ht="18" x14ac:dyDescent="0.35">
      <c r="B14" s="83">
        <v>10</v>
      </c>
      <c r="C14" s="84" t="s">
        <v>249</v>
      </c>
      <c r="D14" s="85"/>
      <c r="E14" s="95">
        <v>4.5527000046910369E-2</v>
      </c>
    </row>
    <row r="15" spans="2:5" ht="18" x14ac:dyDescent="0.35">
      <c r="B15" s="83">
        <v>11</v>
      </c>
      <c r="C15" s="84" t="s">
        <v>250</v>
      </c>
      <c r="D15" s="85"/>
      <c r="E15" s="95">
        <v>8.4842022200015492E-4</v>
      </c>
    </row>
    <row r="16" spans="2:5" ht="18" x14ac:dyDescent="0.35">
      <c r="B16" s="83">
        <v>12</v>
      </c>
      <c r="C16" s="84" t="s">
        <v>251</v>
      </c>
      <c r="D16" s="85"/>
      <c r="E16" s="95">
        <v>1.6194882531806161E-3</v>
      </c>
    </row>
    <row r="17" spans="2:5" ht="18" x14ac:dyDescent="0.35">
      <c r="B17" s="83">
        <v>13</v>
      </c>
      <c r="C17" s="84" t="s">
        <v>252</v>
      </c>
      <c r="D17" s="85"/>
      <c r="E17" s="95">
        <v>2.9861604918299837E-3</v>
      </c>
    </row>
    <row r="18" spans="2:5" ht="18" x14ac:dyDescent="0.35">
      <c r="B18" s="83">
        <v>14</v>
      </c>
      <c r="C18" s="84" t="s">
        <v>253</v>
      </c>
      <c r="D18" s="85"/>
      <c r="E18" s="95">
        <v>0</v>
      </c>
    </row>
    <row r="19" spans="2:5" ht="18" x14ac:dyDescent="0.35">
      <c r="B19" s="83">
        <v>15</v>
      </c>
      <c r="C19" s="84" t="s">
        <v>254</v>
      </c>
      <c r="D19" s="85"/>
      <c r="E19" s="95">
        <v>2.1719371260478029E-2</v>
      </c>
    </row>
    <row r="20" spans="2:5" ht="18" x14ac:dyDescent="0.35">
      <c r="B20" s="83">
        <v>16</v>
      </c>
      <c r="C20" s="84" t="s">
        <v>255</v>
      </c>
      <c r="D20" s="85"/>
      <c r="E20" s="95">
        <v>0</v>
      </c>
    </row>
    <row r="21" spans="2:5" ht="18" x14ac:dyDescent="0.35">
      <c r="B21" s="83">
        <v>17</v>
      </c>
      <c r="C21" s="84" t="s">
        <v>256</v>
      </c>
      <c r="D21" s="85"/>
      <c r="E21" s="95">
        <v>0</v>
      </c>
    </row>
    <row r="22" spans="2:5" ht="18" x14ac:dyDescent="0.35">
      <c r="B22" s="83">
        <v>18</v>
      </c>
      <c r="C22" s="84" t="s">
        <v>257</v>
      </c>
      <c r="D22" s="85"/>
      <c r="E22" s="95">
        <v>0</v>
      </c>
    </row>
    <row r="23" spans="2:5" ht="18" x14ac:dyDescent="0.35">
      <c r="B23" s="83">
        <v>19</v>
      </c>
      <c r="C23" s="84" t="s">
        <v>258</v>
      </c>
      <c r="D23" s="85"/>
      <c r="E23" s="95">
        <v>4.3431322912356379E-2</v>
      </c>
    </row>
    <row r="24" spans="2:5" ht="18" x14ac:dyDescent="0.35">
      <c r="B24" s="83">
        <v>20</v>
      </c>
      <c r="C24" s="84" t="s">
        <v>259</v>
      </c>
      <c r="D24" s="85"/>
      <c r="E24" s="95">
        <v>5.3128008953405659E-3</v>
      </c>
    </row>
    <row r="25" spans="2:5" ht="18" x14ac:dyDescent="0.35">
      <c r="B25" s="83">
        <v>21</v>
      </c>
      <c r="C25" s="84" t="s">
        <v>260</v>
      </c>
      <c r="D25" s="85"/>
      <c r="E25" s="95">
        <v>2.5648004323156805E-2</v>
      </c>
    </row>
    <row r="26" spans="2:5" ht="18" x14ac:dyDescent="0.35">
      <c r="B26" s="83">
        <v>22</v>
      </c>
      <c r="C26" s="84" t="s">
        <v>261</v>
      </c>
      <c r="D26" s="85"/>
      <c r="E26" s="95">
        <v>2.7480004632464729E-2</v>
      </c>
    </row>
    <row r="27" spans="2:5" ht="18" x14ac:dyDescent="0.35">
      <c r="B27" s="83">
        <v>23</v>
      </c>
      <c r="C27" s="84" t="s">
        <v>262</v>
      </c>
      <c r="D27" s="85"/>
      <c r="E27" s="95">
        <v>0</v>
      </c>
    </row>
    <row r="28" spans="2:5" ht="18" x14ac:dyDescent="0.35">
      <c r="B28" s="83">
        <v>24</v>
      </c>
      <c r="C28" s="84" t="s">
        <v>263</v>
      </c>
      <c r="D28" s="85"/>
      <c r="E28" s="95">
        <v>0</v>
      </c>
    </row>
    <row r="29" spans="2:5" ht="18" x14ac:dyDescent="0.35">
      <c r="B29" s="83">
        <v>25</v>
      </c>
      <c r="C29" s="84" t="s">
        <v>264</v>
      </c>
      <c r="D29" s="85"/>
      <c r="E29" s="95">
        <v>0</v>
      </c>
    </row>
    <row r="30" spans="2:5" ht="18" x14ac:dyDescent="0.35">
      <c r="B30" s="83">
        <v>26</v>
      </c>
      <c r="C30" s="84" t="s">
        <v>265</v>
      </c>
      <c r="D30" s="85"/>
      <c r="E30" s="95">
        <v>0</v>
      </c>
    </row>
    <row r="31" spans="2:5" ht="18" x14ac:dyDescent="0.35">
      <c r="B31" s="83">
        <v>27</v>
      </c>
      <c r="C31" s="84" t="s">
        <v>266</v>
      </c>
      <c r="D31" s="85"/>
      <c r="E31" s="95">
        <v>0</v>
      </c>
    </row>
    <row r="32" spans="2:5" ht="18" x14ac:dyDescent="0.35">
      <c r="B32" s="83">
        <v>28</v>
      </c>
      <c r="C32" s="84" t="s">
        <v>294</v>
      </c>
      <c r="E32" s="95">
        <v>0</v>
      </c>
    </row>
    <row r="33" spans="2:5" x14ac:dyDescent="0.25">
      <c r="E33" s="103"/>
    </row>
    <row r="34" spans="2:5" ht="18" x14ac:dyDescent="0.35">
      <c r="B34" s="83">
        <v>29</v>
      </c>
      <c r="C34" s="70" t="s">
        <v>188</v>
      </c>
      <c r="D34" s="82"/>
      <c r="E34" s="99">
        <f>+SUM(E5:E32)</f>
        <v>1</v>
      </c>
    </row>
  </sheetData>
  <mergeCells count="1">
    <mergeCell ref="B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F15" sqref="F15"/>
    </sheetView>
  </sheetViews>
  <sheetFormatPr baseColWidth="10" defaultRowHeight="15" x14ac:dyDescent="0.25"/>
  <cols>
    <col min="2" max="2" width="14" customWidth="1"/>
    <col min="4" max="4" width="18.85546875" bestFit="1" customWidth="1"/>
  </cols>
  <sheetData>
    <row r="2" spans="2:5" x14ac:dyDescent="0.25">
      <c r="B2" s="113" t="s">
        <v>301</v>
      </c>
      <c r="C2" s="113"/>
      <c r="D2" s="113"/>
      <c r="E2" s="113"/>
    </row>
    <row r="4" spans="2:5" x14ac:dyDescent="0.25">
      <c r="B4" s="82" t="s">
        <v>237</v>
      </c>
      <c r="C4" s="82" t="s">
        <v>238</v>
      </c>
      <c r="D4" s="82" t="s">
        <v>239</v>
      </c>
      <c r="E4" s="82" t="s">
        <v>148</v>
      </c>
    </row>
    <row r="5" spans="2:5" ht="18" x14ac:dyDescent="0.35">
      <c r="B5" s="83">
        <v>1</v>
      </c>
      <c r="C5" s="84" t="s">
        <v>228</v>
      </c>
      <c r="D5" s="85" t="s">
        <v>240</v>
      </c>
      <c r="E5" s="102">
        <v>7.9252117590953106E-3</v>
      </c>
    </row>
    <row r="6" spans="2:5" ht="18" x14ac:dyDescent="0.35">
      <c r="B6" s="83">
        <v>2</v>
      </c>
      <c r="C6" s="84" t="s">
        <v>228</v>
      </c>
      <c r="D6" s="85" t="s">
        <v>241</v>
      </c>
      <c r="E6" s="102">
        <v>0.19829674851173321</v>
      </c>
    </row>
    <row r="7" spans="2:5" ht="18" x14ac:dyDescent="0.35">
      <c r="B7" s="83">
        <v>3</v>
      </c>
      <c r="C7" s="84" t="s">
        <v>228</v>
      </c>
      <c r="D7" s="85" t="s">
        <v>242</v>
      </c>
      <c r="E7" s="102">
        <v>0.10431295602380471</v>
      </c>
    </row>
    <row r="8" spans="2:5" ht="18" x14ac:dyDescent="0.35">
      <c r="B8" s="83">
        <v>4</v>
      </c>
      <c r="C8" s="84" t="s">
        <v>228</v>
      </c>
      <c r="D8" s="85" t="s">
        <v>243</v>
      </c>
      <c r="E8" s="102">
        <v>6.8230951614142943E-2</v>
      </c>
    </row>
    <row r="9" spans="2:5" ht="18" x14ac:dyDescent="0.35">
      <c r="B9" s="83">
        <v>5</v>
      </c>
      <c r="C9" s="84" t="s">
        <v>228</v>
      </c>
      <c r="D9" s="85" t="s">
        <v>244</v>
      </c>
      <c r="E9" s="102">
        <v>0.25097303647193009</v>
      </c>
    </row>
    <row r="10" spans="2:5" ht="18" x14ac:dyDescent="0.35">
      <c r="B10" s="83">
        <v>6</v>
      </c>
      <c r="C10" s="84" t="s">
        <v>228</v>
      </c>
      <c r="D10" s="85" t="s">
        <v>245</v>
      </c>
      <c r="E10" s="102">
        <v>0.26983316084017772</v>
      </c>
    </row>
    <row r="11" spans="2:5" ht="18" x14ac:dyDescent="0.35">
      <c r="B11" s="83">
        <v>7</v>
      </c>
      <c r="C11" s="84" t="s">
        <v>228</v>
      </c>
      <c r="D11" s="85" t="s">
        <v>246</v>
      </c>
      <c r="E11" s="102">
        <v>6.7401249961110868E-2</v>
      </c>
    </row>
    <row r="12" spans="2:5" ht="18" x14ac:dyDescent="0.35">
      <c r="B12" s="83">
        <v>8</v>
      </c>
      <c r="C12" s="84" t="s">
        <v>228</v>
      </c>
      <c r="D12" s="85" t="s">
        <v>247</v>
      </c>
      <c r="E12" s="102">
        <v>1.0143585319494127E-2</v>
      </c>
    </row>
    <row r="13" spans="2:5" ht="18" x14ac:dyDescent="0.35">
      <c r="B13" s="83">
        <v>9</v>
      </c>
      <c r="C13" s="84" t="s">
        <v>228</v>
      </c>
      <c r="D13" s="85" t="s">
        <v>248</v>
      </c>
      <c r="E13" s="102">
        <v>8.7946658160219758E-4</v>
      </c>
    </row>
    <row r="14" spans="2:5" ht="18" x14ac:dyDescent="0.35">
      <c r="B14" s="83">
        <v>10</v>
      </c>
      <c r="C14" s="84" t="s">
        <v>249</v>
      </c>
      <c r="D14" s="85"/>
      <c r="E14" s="102">
        <v>1.4858514862441101E-2</v>
      </c>
    </row>
    <row r="15" spans="2:5" ht="18" x14ac:dyDescent="0.35">
      <c r="B15" s="83">
        <v>11</v>
      </c>
      <c r="C15" s="84" t="s">
        <v>250</v>
      </c>
      <c r="D15" s="85"/>
      <c r="E15" s="102">
        <v>1.0164247315046211E-3</v>
      </c>
    </row>
    <row r="16" spans="2:5" ht="18" x14ac:dyDescent="0.35">
      <c r="B16" s="83">
        <v>12</v>
      </c>
      <c r="C16" s="84" t="s">
        <v>251</v>
      </c>
      <c r="D16" s="85"/>
      <c r="E16" s="102">
        <v>3.0891747061639681E-3</v>
      </c>
    </row>
    <row r="17" spans="2:5" ht="18" x14ac:dyDescent="0.35">
      <c r="B17" s="83">
        <v>13</v>
      </c>
      <c r="C17" s="84" t="s">
        <v>252</v>
      </c>
      <c r="D17" s="85"/>
      <c r="E17" s="102">
        <v>1.4120898996432373E-3</v>
      </c>
    </row>
    <row r="18" spans="2:5" ht="18" x14ac:dyDescent="0.35">
      <c r="B18" s="83">
        <v>14</v>
      </c>
      <c r="C18" s="84" t="s">
        <v>253</v>
      </c>
      <c r="D18" s="85"/>
      <c r="E18" s="102">
        <v>0</v>
      </c>
    </row>
    <row r="19" spans="2:5" ht="18" x14ac:dyDescent="0.35">
      <c r="B19" s="83">
        <v>15</v>
      </c>
      <c r="C19" s="84" t="s">
        <v>254</v>
      </c>
      <c r="D19" s="85"/>
      <c r="E19" s="102">
        <v>1.4775723631704684E-4</v>
      </c>
    </row>
    <row r="20" spans="2:5" ht="18" x14ac:dyDescent="0.35">
      <c r="B20" s="83">
        <v>16</v>
      </c>
      <c r="C20" s="84" t="s">
        <v>255</v>
      </c>
      <c r="D20" s="85"/>
      <c r="E20" s="102">
        <v>0</v>
      </c>
    </row>
    <row r="21" spans="2:5" ht="18" x14ac:dyDescent="0.35">
      <c r="B21" s="83">
        <v>17</v>
      </c>
      <c r="C21" s="84" t="s">
        <v>256</v>
      </c>
      <c r="D21" s="85"/>
      <c r="E21" s="102">
        <v>0</v>
      </c>
    </row>
    <row r="22" spans="2:5" ht="18" x14ac:dyDescent="0.35">
      <c r="B22" s="83">
        <v>18</v>
      </c>
      <c r="C22" s="84" t="s">
        <v>257</v>
      </c>
      <c r="D22" s="85"/>
      <c r="E22" s="102">
        <v>0</v>
      </c>
    </row>
    <row r="23" spans="2:5" ht="18" x14ac:dyDescent="0.35">
      <c r="B23" s="83">
        <v>19</v>
      </c>
      <c r="C23" s="84" t="s">
        <v>258</v>
      </c>
      <c r="D23" s="85"/>
      <c r="E23" s="102">
        <v>1.332066736130324E-3</v>
      </c>
    </row>
    <row r="24" spans="2:5" ht="18" x14ac:dyDescent="0.35">
      <c r="B24" s="83">
        <v>20</v>
      </c>
      <c r="C24" s="84" t="s">
        <v>259</v>
      </c>
      <c r="D24" s="85"/>
      <c r="E24" s="102">
        <v>4.0577295966759694E-5</v>
      </c>
    </row>
    <row r="25" spans="2:5" ht="18" x14ac:dyDescent="0.35">
      <c r="B25" s="83">
        <v>21</v>
      </c>
      <c r="C25" s="84" t="s">
        <v>260</v>
      </c>
      <c r="D25" s="85"/>
      <c r="E25" s="102">
        <v>9.9182504855894029E-5</v>
      </c>
    </row>
    <row r="26" spans="2:5" ht="18" x14ac:dyDescent="0.35">
      <c r="B26" s="83">
        <v>22</v>
      </c>
      <c r="C26" s="84" t="s">
        <v>261</v>
      </c>
      <c r="D26" s="85"/>
      <c r="E26" s="102">
        <v>7.8449438869068735E-6</v>
      </c>
    </row>
    <row r="27" spans="2:5" ht="18" x14ac:dyDescent="0.35">
      <c r="B27" s="83">
        <v>23</v>
      </c>
      <c r="C27" s="84" t="s">
        <v>262</v>
      </c>
      <c r="D27" s="85"/>
      <c r="E27" s="102">
        <v>0</v>
      </c>
    </row>
    <row r="28" spans="2:5" ht="18" x14ac:dyDescent="0.35">
      <c r="B28" s="83">
        <v>24</v>
      </c>
      <c r="C28" s="84" t="s">
        <v>263</v>
      </c>
      <c r="D28" s="85"/>
      <c r="E28" s="102">
        <v>0</v>
      </c>
    </row>
    <row r="29" spans="2:5" ht="18" x14ac:dyDescent="0.35">
      <c r="B29" s="83">
        <v>25</v>
      </c>
      <c r="C29" s="84" t="s">
        <v>264</v>
      </c>
      <c r="D29" s="85"/>
      <c r="E29" s="102">
        <v>0</v>
      </c>
    </row>
    <row r="30" spans="2:5" ht="18" x14ac:dyDescent="0.35">
      <c r="B30" s="83">
        <v>26</v>
      </c>
      <c r="C30" s="84" t="s">
        <v>265</v>
      </c>
      <c r="D30" s="85"/>
      <c r="E30" s="102">
        <v>0</v>
      </c>
    </row>
    <row r="31" spans="2:5" ht="18" x14ac:dyDescent="0.35">
      <c r="B31" s="83">
        <v>27</v>
      </c>
      <c r="C31" s="84" t="s">
        <v>266</v>
      </c>
      <c r="D31" s="85"/>
      <c r="E31" s="102">
        <v>0</v>
      </c>
    </row>
    <row r="32" spans="2:5" ht="18" x14ac:dyDescent="0.35">
      <c r="B32" s="83">
        <v>28</v>
      </c>
      <c r="C32" s="84" t="s">
        <v>294</v>
      </c>
      <c r="E32" s="102">
        <v>0</v>
      </c>
    </row>
    <row r="33" spans="2:5" x14ac:dyDescent="0.25">
      <c r="E33" s="103"/>
    </row>
    <row r="34" spans="2:5" ht="18" x14ac:dyDescent="0.35">
      <c r="B34" s="83">
        <v>29</v>
      </c>
      <c r="C34" s="70" t="s">
        <v>188</v>
      </c>
      <c r="D34" s="82"/>
      <c r="E34" s="99">
        <f>+SUM(E5:E32)</f>
        <v>1.0000000000000009</v>
      </c>
    </row>
  </sheetData>
  <mergeCells count="1">
    <mergeCell ref="B2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13" t="s">
        <v>302</v>
      </c>
      <c r="C2" s="113"/>
      <c r="D2" s="113"/>
      <c r="E2" s="113"/>
    </row>
    <row r="4" spans="2:49" x14ac:dyDescent="0.25">
      <c r="B4" s="82" t="s">
        <v>237</v>
      </c>
      <c r="C4" s="82" t="s">
        <v>238</v>
      </c>
      <c r="D4" s="82" t="s">
        <v>239</v>
      </c>
      <c r="E4" s="82" t="s">
        <v>46</v>
      </c>
    </row>
    <row r="5" spans="2:49" ht="18" x14ac:dyDescent="0.35">
      <c r="B5" s="83">
        <v>1</v>
      </c>
      <c r="C5" s="84" t="s">
        <v>228</v>
      </c>
      <c r="D5" s="85" t="s">
        <v>240</v>
      </c>
      <c r="E5" s="86">
        <v>6.609607026322812E-3</v>
      </c>
      <c r="F5" s="87"/>
      <c r="G5" s="91"/>
      <c r="H5" s="91"/>
      <c r="I5" s="91"/>
      <c r="J5" s="91"/>
      <c r="K5" s="91"/>
      <c r="L5" s="91"/>
      <c r="AT5">
        <v>0</v>
      </c>
      <c r="AU5">
        <v>0</v>
      </c>
      <c r="AV5">
        <v>0</v>
      </c>
      <c r="AW5">
        <v>0</v>
      </c>
    </row>
    <row r="6" spans="2:49" ht="18" x14ac:dyDescent="0.35">
      <c r="B6" s="83">
        <v>2</v>
      </c>
      <c r="C6" s="84" t="s">
        <v>228</v>
      </c>
      <c r="D6" s="85" t="s">
        <v>241</v>
      </c>
      <c r="E6" s="86">
        <v>3.0693849952184448E-2</v>
      </c>
      <c r="F6" s="87"/>
      <c r="G6" s="92"/>
    </row>
    <row r="7" spans="2:49" ht="18" x14ac:dyDescent="0.35">
      <c r="B7" s="83">
        <v>3</v>
      </c>
      <c r="C7" s="84" t="s">
        <v>228</v>
      </c>
      <c r="D7" s="85" t="s">
        <v>242</v>
      </c>
      <c r="E7" s="86">
        <v>0.10890594457985395</v>
      </c>
      <c r="F7" s="87"/>
      <c r="G7" s="92"/>
      <c r="R7" s="88"/>
    </row>
    <row r="8" spans="2:49" ht="18" x14ac:dyDescent="0.35">
      <c r="B8" s="83">
        <v>4</v>
      </c>
      <c r="C8" s="84" t="s">
        <v>228</v>
      </c>
      <c r="D8" s="85" t="s">
        <v>243</v>
      </c>
      <c r="E8" s="86">
        <v>9.4586023217044415E-2</v>
      </c>
      <c r="F8" s="87"/>
      <c r="G8" s="92"/>
    </row>
    <row r="9" spans="2:49" ht="18" x14ac:dyDescent="0.35">
      <c r="B9" s="83">
        <v>5</v>
      </c>
      <c r="C9" s="84" t="s">
        <v>228</v>
      </c>
      <c r="D9" s="85" t="s">
        <v>244</v>
      </c>
      <c r="E9" s="86">
        <v>0.16610322115339654</v>
      </c>
      <c r="F9" s="87"/>
      <c r="G9" s="92"/>
    </row>
    <row r="10" spans="2:49" ht="18" x14ac:dyDescent="0.35">
      <c r="B10" s="83">
        <v>6</v>
      </c>
      <c r="C10" s="84" t="s">
        <v>228</v>
      </c>
      <c r="D10" s="85" t="s">
        <v>245</v>
      </c>
      <c r="E10" s="86">
        <v>0.18180032573034802</v>
      </c>
      <c r="F10" s="87"/>
      <c r="G10" s="92"/>
    </row>
    <row r="11" spans="2:49" ht="18" x14ac:dyDescent="0.35">
      <c r="B11" s="83">
        <v>7</v>
      </c>
      <c r="C11" s="84" t="s">
        <v>228</v>
      </c>
      <c r="D11" s="85" t="s">
        <v>246</v>
      </c>
      <c r="E11" s="86">
        <v>8.4103138392911128E-2</v>
      </c>
      <c r="F11" s="87"/>
      <c r="G11" s="92"/>
    </row>
    <row r="12" spans="2:49" ht="18" x14ac:dyDescent="0.35">
      <c r="B12" s="83">
        <v>8</v>
      </c>
      <c r="C12" s="84" t="s">
        <v>228</v>
      </c>
      <c r="D12" s="85" t="s">
        <v>247</v>
      </c>
      <c r="E12" s="86">
        <v>3.1244321217426554E-2</v>
      </c>
      <c r="F12" s="87"/>
      <c r="G12" s="92"/>
    </row>
    <row r="13" spans="2:49" ht="18" x14ac:dyDescent="0.35">
      <c r="B13" s="83">
        <v>9</v>
      </c>
      <c r="C13" s="84" t="s">
        <v>228</v>
      </c>
      <c r="D13" s="85" t="s">
        <v>248</v>
      </c>
      <c r="E13" s="86">
        <v>1.6279710649462955E-2</v>
      </c>
      <c r="F13" s="87"/>
      <c r="G13" s="92"/>
    </row>
    <row r="14" spans="2:49" ht="18" x14ac:dyDescent="0.35">
      <c r="B14" s="83">
        <v>10</v>
      </c>
      <c r="C14" s="84" t="s">
        <v>249</v>
      </c>
      <c r="D14" s="85"/>
      <c r="E14" s="86">
        <v>9.180349736114668E-2</v>
      </c>
      <c r="F14" s="89"/>
      <c r="G14" s="92"/>
    </row>
    <row r="15" spans="2:49" ht="18" x14ac:dyDescent="0.35">
      <c r="B15" s="83">
        <v>11</v>
      </c>
      <c r="C15" s="84" t="s">
        <v>250</v>
      </c>
      <c r="D15" s="85"/>
      <c r="E15" s="86">
        <v>2.8880857100085609E-3</v>
      </c>
      <c r="F15" s="89"/>
      <c r="G15" s="92"/>
    </row>
    <row r="16" spans="2:49" ht="18" x14ac:dyDescent="0.35">
      <c r="B16" s="83">
        <v>12</v>
      </c>
      <c r="C16" s="84" t="s">
        <v>251</v>
      </c>
      <c r="D16" s="85"/>
      <c r="E16" s="86">
        <v>8.9932054573222103E-3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1.1778931186900777E-2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2.1942113655433367E-2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3.6976694822573167E-2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2.1697193993923308E-2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1.8434245854343691E-2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2.9205096762899833E-2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9.1568527378123321E-3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5.0466243339743113E-3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6.2030141128184436E-3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1.5724519703511953E-3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3.3824365000231808E-3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3.6653441165924445E-3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4.338346356674897E-3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2.5431542631026227E-3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4.6568885148248262E-5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v>1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</cols>
  <sheetData>
    <row r="2" spans="2:49" x14ac:dyDescent="0.25">
      <c r="B2" s="113" t="s">
        <v>236</v>
      </c>
      <c r="C2" s="113"/>
      <c r="D2" s="113"/>
      <c r="E2" s="113"/>
    </row>
    <row r="4" spans="2:49" x14ac:dyDescent="0.25">
      <c r="B4" s="82" t="s">
        <v>237</v>
      </c>
      <c r="C4" s="82" t="s">
        <v>238</v>
      </c>
      <c r="D4" s="82" t="s">
        <v>239</v>
      </c>
      <c r="E4" s="82" t="s">
        <v>41</v>
      </c>
    </row>
    <row r="5" spans="2:49" ht="18" x14ac:dyDescent="0.35">
      <c r="B5" s="83">
        <v>1</v>
      </c>
      <c r="C5" s="84" t="s">
        <v>228</v>
      </c>
      <c r="D5" s="85" t="s">
        <v>240</v>
      </c>
      <c r="E5" s="86">
        <v>1.0824479048544161E-3</v>
      </c>
      <c r="F5" s="87"/>
      <c r="G5" s="87"/>
      <c r="H5" s="87"/>
      <c r="I5" s="87"/>
      <c r="J5" s="87"/>
      <c r="K5" s="87"/>
      <c r="L5" s="87"/>
      <c r="AT5">
        <v>0</v>
      </c>
      <c r="AU5">
        <v>0</v>
      </c>
      <c r="AV5">
        <v>0</v>
      </c>
      <c r="AW5">
        <v>0</v>
      </c>
    </row>
    <row r="6" spans="2:49" ht="18" x14ac:dyDescent="0.35">
      <c r="B6" s="83">
        <v>2</v>
      </c>
      <c r="C6" s="84" t="s">
        <v>228</v>
      </c>
      <c r="D6" s="85" t="s">
        <v>241</v>
      </c>
      <c r="E6" s="86">
        <v>5.0271155785488811E-3</v>
      </c>
      <c r="F6" s="87"/>
    </row>
    <row r="7" spans="2:49" ht="18" x14ac:dyDescent="0.35">
      <c r="B7" s="83">
        <v>3</v>
      </c>
      <c r="C7" s="84" t="s">
        <v>228</v>
      </c>
      <c r="D7" s="85" t="s">
        <v>242</v>
      </c>
      <c r="E7" s="86">
        <v>3.0858412747317328E-2</v>
      </c>
      <c r="F7" s="87"/>
      <c r="R7" s="88"/>
    </row>
    <row r="8" spans="2:49" ht="18" x14ac:dyDescent="0.35">
      <c r="B8" s="83">
        <v>4</v>
      </c>
      <c r="C8" s="84" t="s">
        <v>228</v>
      </c>
      <c r="D8" s="85" t="s">
        <v>243</v>
      </c>
      <c r="E8" s="86">
        <v>3.3883240404351617E-2</v>
      </c>
      <c r="F8" s="87"/>
    </row>
    <row r="9" spans="2:49" ht="18" x14ac:dyDescent="0.35">
      <c r="B9" s="83">
        <v>5</v>
      </c>
      <c r="C9" s="84" t="s">
        <v>228</v>
      </c>
      <c r="D9" s="85" t="s">
        <v>244</v>
      </c>
      <c r="E9" s="86">
        <v>7.2320928063126094E-2</v>
      </c>
      <c r="F9" s="87"/>
    </row>
    <row r="10" spans="2:49" ht="18" x14ac:dyDescent="0.35">
      <c r="B10" s="83">
        <v>6</v>
      </c>
      <c r="C10" s="84" t="s">
        <v>228</v>
      </c>
      <c r="D10" s="85" t="s">
        <v>245</v>
      </c>
      <c r="E10" s="86">
        <v>9.9369466517752081E-2</v>
      </c>
      <c r="F10" s="87"/>
    </row>
    <row r="11" spans="2:49" ht="18" x14ac:dyDescent="0.35">
      <c r="B11" s="83">
        <v>7</v>
      </c>
      <c r="C11" s="84" t="s">
        <v>228</v>
      </c>
      <c r="D11" s="85" t="s">
        <v>246</v>
      </c>
      <c r="E11" s="86">
        <v>5.4286607814022218E-2</v>
      </c>
      <c r="F11" s="87"/>
    </row>
    <row r="12" spans="2:49" ht="18" x14ac:dyDescent="0.35">
      <c r="B12" s="83">
        <v>8</v>
      </c>
      <c r="C12" s="84" t="s">
        <v>228</v>
      </c>
      <c r="D12" s="85" t="s">
        <v>247</v>
      </c>
      <c r="E12" s="86">
        <v>2.5722357015603225E-2</v>
      </c>
      <c r="F12" s="87"/>
    </row>
    <row r="13" spans="2:49" ht="18" x14ac:dyDescent="0.35">
      <c r="B13" s="83">
        <v>9</v>
      </c>
      <c r="C13" s="84" t="s">
        <v>228</v>
      </c>
      <c r="D13" s="85" t="s">
        <v>248</v>
      </c>
      <c r="E13" s="86">
        <v>1.9492085702915388E-2</v>
      </c>
      <c r="F13" s="87"/>
    </row>
    <row r="14" spans="2:49" ht="18" x14ac:dyDescent="0.35">
      <c r="B14" s="83">
        <v>10</v>
      </c>
      <c r="C14" s="84" t="s">
        <v>249</v>
      </c>
      <c r="D14" s="85"/>
      <c r="E14" s="86">
        <v>9.17267174744998E-2</v>
      </c>
      <c r="F14" s="89"/>
    </row>
    <row r="15" spans="2:49" ht="18" x14ac:dyDescent="0.35">
      <c r="B15" s="83">
        <v>11</v>
      </c>
      <c r="C15" s="84" t="s">
        <v>250</v>
      </c>
      <c r="D15" s="85"/>
      <c r="E15" s="86">
        <v>2.9497641472428691E-3</v>
      </c>
      <c r="F15" s="89"/>
    </row>
    <row r="16" spans="2:49" ht="18" x14ac:dyDescent="0.35">
      <c r="B16" s="83">
        <v>12</v>
      </c>
      <c r="C16" s="84" t="s">
        <v>251</v>
      </c>
      <c r="D16" s="85"/>
      <c r="E16" s="86">
        <v>1.1326923159214517E-2</v>
      </c>
      <c r="F16" s="89"/>
    </row>
    <row r="17" spans="2:6" ht="18" x14ac:dyDescent="0.35">
      <c r="B17" s="83">
        <v>13</v>
      </c>
      <c r="C17" s="84" t="s">
        <v>252</v>
      </c>
      <c r="D17" s="85"/>
      <c r="E17" s="86">
        <v>1.7746368780426576E-2</v>
      </c>
      <c r="F17" s="89"/>
    </row>
    <row r="18" spans="2:6" ht="18" x14ac:dyDescent="0.35">
      <c r="B18" s="83">
        <v>14</v>
      </c>
      <c r="C18" s="84" t="s">
        <v>253</v>
      </c>
      <c r="D18" s="85"/>
      <c r="E18" s="86">
        <v>4.2296237339050281E-2</v>
      </c>
      <c r="F18" s="89"/>
    </row>
    <row r="19" spans="2:6" ht="18" x14ac:dyDescent="0.35">
      <c r="B19" s="83">
        <v>15</v>
      </c>
      <c r="C19" s="84" t="s">
        <v>254</v>
      </c>
      <c r="D19" s="85"/>
      <c r="E19" s="86">
        <v>0.10548990618665958</v>
      </c>
      <c r="F19" s="89"/>
    </row>
    <row r="20" spans="2:6" ht="18" x14ac:dyDescent="0.35">
      <c r="B20" s="83">
        <v>16</v>
      </c>
      <c r="C20" s="84" t="s">
        <v>255</v>
      </c>
      <c r="D20" s="85"/>
      <c r="E20" s="86">
        <v>7.0507992748258738E-2</v>
      </c>
      <c r="F20" s="89"/>
    </row>
    <row r="21" spans="2:6" ht="18" x14ac:dyDescent="0.35">
      <c r="B21" s="83">
        <v>17</v>
      </c>
      <c r="C21" s="84" t="s">
        <v>256</v>
      </c>
      <c r="D21" s="85"/>
      <c r="E21" s="86">
        <v>9.8352810620292039E-2</v>
      </c>
      <c r="F21" s="89"/>
    </row>
    <row r="22" spans="2:6" ht="18" x14ac:dyDescent="0.35">
      <c r="B22" s="83">
        <v>18</v>
      </c>
      <c r="C22" s="84" t="s">
        <v>257</v>
      </c>
      <c r="D22" s="85"/>
      <c r="E22" s="86">
        <v>9.6986868699835818E-2</v>
      </c>
      <c r="F22" s="89"/>
    </row>
    <row r="23" spans="2:6" ht="18" x14ac:dyDescent="0.35">
      <c r="B23" s="83">
        <v>19</v>
      </c>
      <c r="C23" s="84" t="s">
        <v>258</v>
      </c>
      <c r="D23" s="85"/>
      <c r="E23" s="86">
        <v>1.9133349879399148E-2</v>
      </c>
      <c r="F23" s="89"/>
    </row>
    <row r="24" spans="2:6" ht="18" x14ac:dyDescent="0.35">
      <c r="B24" s="83">
        <v>20</v>
      </c>
      <c r="C24" s="84" t="s">
        <v>259</v>
      </c>
      <c r="D24" s="85"/>
      <c r="E24" s="86">
        <v>1.4395612154511727E-2</v>
      </c>
      <c r="F24" s="89"/>
    </row>
    <row r="25" spans="2:6" ht="18" x14ac:dyDescent="0.35">
      <c r="B25" s="83">
        <v>21</v>
      </c>
      <c r="C25" s="84" t="s">
        <v>260</v>
      </c>
      <c r="D25" s="85"/>
      <c r="E25" s="86">
        <v>2.8726323792244175E-2</v>
      </c>
      <c r="F25" s="89"/>
    </row>
    <row r="26" spans="2:6" ht="18" x14ac:dyDescent="0.35">
      <c r="B26" s="83">
        <v>22</v>
      </c>
      <c r="C26" s="84" t="s">
        <v>261</v>
      </c>
      <c r="D26" s="85"/>
      <c r="E26" s="86">
        <v>8.7350033448727882E-3</v>
      </c>
      <c r="F26" s="89"/>
    </row>
    <row r="27" spans="2:6" ht="18" x14ac:dyDescent="0.35">
      <c r="B27" s="83">
        <v>23</v>
      </c>
      <c r="C27" s="84" t="s">
        <v>262</v>
      </c>
      <c r="D27" s="85"/>
      <c r="E27" s="86">
        <v>2.1343355114232042E-2</v>
      </c>
      <c r="F27" s="89"/>
    </row>
    <row r="28" spans="2:6" ht="18" x14ac:dyDescent="0.35">
      <c r="B28" s="83">
        <v>24</v>
      </c>
      <c r="C28" s="84" t="s">
        <v>263</v>
      </c>
      <c r="D28" s="85"/>
      <c r="E28" s="86">
        <v>7.8517144434317107E-3</v>
      </c>
      <c r="F28" s="89"/>
    </row>
    <row r="29" spans="2:6" ht="18" x14ac:dyDescent="0.35">
      <c r="B29" s="83">
        <v>25</v>
      </c>
      <c r="C29" s="84" t="s">
        <v>264</v>
      </c>
      <c r="D29" s="85"/>
      <c r="E29" s="86">
        <v>1.1462073136463679E-2</v>
      </c>
      <c r="F29" s="89"/>
    </row>
    <row r="30" spans="2:6" ht="18" x14ac:dyDescent="0.35">
      <c r="B30" s="83">
        <v>26</v>
      </c>
      <c r="C30" s="84" t="s">
        <v>265</v>
      </c>
      <c r="D30" s="85"/>
      <c r="E30" s="86">
        <v>8.666180269387069E-3</v>
      </c>
      <c r="F30" s="89"/>
    </row>
    <row r="31" spans="2:6" ht="18" x14ac:dyDescent="0.35">
      <c r="B31" s="83">
        <v>27</v>
      </c>
      <c r="C31" s="84" t="s">
        <v>266</v>
      </c>
      <c r="D31" s="85"/>
      <c r="E31" s="86">
        <v>2.6013696148617904E-4</v>
      </c>
      <c r="F31" s="89"/>
    </row>
    <row r="32" spans="2:6" x14ac:dyDescent="0.25">
      <c r="F32" s="89"/>
    </row>
    <row r="33" spans="2:6" ht="18" x14ac:dyDescent="0.35">
      <c r="B33" s="83">
        <v>28</v>
      </c>
      <c r="C33" t="s">
        <v>188</v>
      </c>
      <c r="D33" s="85"/>
      <c r="E33" s="86">
        <v>1</v>
      </c>
      <c r="F33" s="89"/>
    </row>
    <row r="34" spans="2:6" x14ac:dyDescent="0.25">
      <c r="F34" s="89"/>
    </row>
    <row r="35" spans="2:6" x14ac:dyDescent="0.25">
      <c r="F35" s="89"/>
    </row>
    <row r="36" spans="2:6" x14ac:dyDescent="0.25">
      <c r="F36" s="89"/>
    </row>
    <row r="37" spans="2:6" x14ac:dyDescent="0.25">
      <c r="F37" s="89"/>
    </row>
    <row r="38" spans="2:6" x14ac:dyDescent="0.25">
      <c r="F38" s="89"/>
    </row>
    <row r="39" spans="2:6" x14ac:dyDescent="0.25">
      <c r="F39" s="89"/>
    </row>
    <row r="40" spans="2:6" x14ac:dyDescent="0.25">
      <c r="F40" s="89"/>
    </row>
    <row r="41" spans="2:6" x14ac:dyDescent="0.25">
      <c r="F41" s="89"/>
    </row>
    <row r="42" spans="2:6" x14ac:dyDescent="0.25">
      <c r="F42" s="89"/>
    </row>
    <row r="43" spans="2:6" x14ac:dyDescent="0.25">
      <c r="F43" s="89"/>
    </row>
    <row r="44" spans="2:6" x14ac:dyDescent="0.25">
      <c r="F44" s="89"/>
    </row>
    <row r="45" spans="2:6" x14ac:dyDescent="0.25">
      <c r="F45" s="89"/>
    </row>
    <row r="46" spans="2:6" x14ac:dyDescent="0.25">
      <c r="F46" s="89"/>
    </row>
    <row r="47" spans="2:6" x14ac:dyDescent="0.25">
      <c r="F47" s="89"/>
    </row>
    <row r="48" spans="2:6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11.5703125" bestFit="1" customWidth="1"/>
    <col min="8" max="8" width="22.7109375" bestFit="1" customWidth="1"/>
    <col min="9" max="9" width="15.5703125" bestFit="1" customWidth="1"/>
    <col min="10" max="10" width="8.140625" bestFit="1" customWidth="1"/>
    <col min="11" max="15" width="11.5703125" bestFit="1" customWidth="1"/>
  </cols>
  <sheetData>
    <row r="2" spans="2:52" x14ac:dyDescent="0.25">
      <c r="B2" s="113" t="s">
        <v>303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119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2.4954456370189148E-3</v>
      </c>
      <c r="F5" s="87"/>
      <c r="G5" s="91"/>
      <c r="H5" s="104"/>
      <c r="I5" s="104"/>
      <c r="J5" s="91"/>
      <c r="K5" s="91"/>
      <c r="L5" s="91"/>
      <c r="M5" s="91"/>
      <c r="N5" s="91"/>
      <c r="O5" s="91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1.1589374029937127E-2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7.1140136269171081E-2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7.811349077947019E-2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0.16672667903085786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0.22908363586141586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0.12515085299765868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5.9299614605529689E-2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4.4936518427906247E-2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0.21146425236103439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0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0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0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0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0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0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0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0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0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0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0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0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0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0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0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0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0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11.5703125" bestFit="1" customWidth="1"/>
    <col min="8" max="8" width="22.7109375" bestFit="1" customWidth="1"/>
    <col min="9" max="9" width="15.5703125" bestFit="1" customWidth="1"/>
    <col min="10" max="10" width="8.140625" bestFit="1" customWidth="1"/>
    <col min="11" max="15" width="11.5703125" bestFit="1" customWidth="1"/>
  </cols>
  <sheetData>
    <row r="2" spans="2:52" x14ac:dyDescent="0.25">
      <c r="B2" s="113" t="s">
        <v>304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305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1.0825318437204837E-3</v>
      </c>
      <c r="F5" s="87"/>
      <c r="G5" s="91"/>
      <c r="H5" s="104"/>
      <c r="I5" s="104"/>
      <c r="J5" s="91"/>
      <c r="K5" s="91"/>
      <c r="L5" s="91"/>
      <c r="M5" s="91"/>
      <c r="N5" s="91"/>
      <c r="O5" s="91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5.0270870639193901E-3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3.0858403608109791E-2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3.3883151739844519E-2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7.2320846201092331E-2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9.9369450638564491E-2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5.4286556789761992E-2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2.5722378994999573E-2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1.9492001657172749E-2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9.1726755396377188E-2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2.9498254143933296E-3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1.1326984289385002E-2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1.7746390897768839E-2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4.2296301359920595E-2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0.10548995018593922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7.0507971866200281E-2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9.8352864935046733E-2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9.6986839975639005E-2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1.9133312045568077E-2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1.439563252305298E-2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2.8726258747998498E-2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8.7350573478830861E-3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2.1343378022014563E-2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7.8517347410949345E-3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1.1462050707478187E-2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8.6660954873285165E-3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2.6018751972563069E-4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f>+SUM(E5:E31)</f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12.42578125" bestFit="1" customWidth="1"/>
  </cols>
  <sheetData>
    <row r="2" spans="2:13" x14ac:dyDescent="0.25">
      <c r="B2" s="113" t="s">
        <v>306</v>
      </c>
      <c r="C2" s="113"/>
      <c r="D2" s="113"/>
      <c r="E2" s="113"/>
    </row>
    <row r="4" spans="2:13" x14ac:dyDescent="0.25">
      <c r="B4" s="82" t="s">
        <v>237</v>
      </c>
      <c r="C4" s="82" t="s">
        <v>238</v>
      </c>
      <c r="D4" s="82" t="s">
        <v>239</v>
      </c>
      <c r="E4" s="82" t="s">
        <v>97</v>
      </c>
    </row>
    <row r="5" spans="2:13" ht="18" x14ac:dyDescent="0.35">
      <c r="B5" s="83">
        <v>1</v>
      </c>
      <c r="C5" s="84" t="s">
        <v>228</v>
      </c>
      <c r="D5" s="85" t="s">
        <v>240</v>
      </c>
      <c r="E5" s="87">
        <v>0</v>
      </c>
      <c r="F5" s="92"/>
      <c r="G5" s="100"/>
      <c r="H5" s="100"/>
      <c r="M5" s="92"/>
    </row>
    <row r="6" spans="2:13" ht="18" x14ac:dyDescent="0.35">
      <c r="B6" s="83">
        <v>2</v>
      </c>
      <c r="C6" s="84" t="s">
        <v>228</v>
      </c>
      <c r="D6" s="85" t="s">
        <v>241</v>
      </c>
      <c r="E6" s="87">
        <v>0</v>
      </c>
      <c r="F6" s="92"/>
      <c r="G6" s="100"/>
      <c r="H6" s="100"/>
      <c r="M6" s="92"/>
    </row>
    <row r="7" spans="2:13" ht="18" x14ac:dyDescent="0.35">
      <c r="B7" s="83">
        <v>3</v>
      </c>
      <c r="C7" s="84" t="s">
        <v>228</v>
      </c>
      <c r="D7" s="85" t="s">
        <v>242</v>
      </c>
      <c r="E7" s="87">
        <v>0</v>
      </c>
      <c r="F7" s="92"/>
      <c r="G7" s="100"/>
      <c r="H7" s="100"/>
      <c r="M7" s="92"/>
    </row>
    <row r="8" spans="2:13" ht="18" x14ac:dyDescent="0.35">
      <c r="B8" s="83">
        <v>4</v>
      </c>
      <c r="C8" s="84" t="s">
        <v>228</v>
      </c>
      <c r="D8" s="85" t="s">
        <v>243</v>
      </c>
      <c r="E8" s="87">
        <v>0</v>
      </c>
      <c r="F8" s="92"/>
      <c r="G8" s="100"/>
      <c r="H8" s="100"/>
      <c r="M8" s="92"/>
    </row>
    <row r="9" spans="2:13" ht="18" x14ac:dyDescent="0.35">
      <c r="B9" s="83">
        <v>5</v>
      </c>
      <c r="C9" s="84" t="s">
        <v>228</v>
      </c>
      <c r="D9" s="85" t="s">
        <v>244</v>
      </c>
      <c r="E9" s="87">
        <v>0</v>
      </c>
      <c r="F9" s="92"/>
      <c r="G9" s="100"/>
      <c r="H9" s="100"/>
      <c r="M9" s="92"/>
    </row>
    <row r="10" spans="2:13" ht="18" x14ac:dyDescent="0.35">
      <c r="B10" s="83">
        <v>6</v>
      </c>
      <c r="C10" s="84" t="s">
        <v>228</v>
      </c>
      <c r="D10" s="85" t="s">
        <v>245</v>
      </c>
      <c r="E10" s="87">
        <v>0</v>
      </c>
      <c r="F10" s="92"/>
      <c r="G10" s="100"/>
      <c r="H10" s="100"/>
      <c r="M10" s="92"/>
    </row>
    <row r="11" spans="2:13" ht="18" x14ac:dyDescent="0.35">
      <c r="B11" s="83">
        <v>7</v>
      </c>
      <c r="C11" s="84" t="s">
        <v>228</v>
      </c>
      <c r="D11" s="85" t="s">
        <v>246</v>
      </c>
      <c r="E11" s="87">
        <v>0</v>
      </c>
      <c r="F11" s="92"/>
      <c r="G11" s="100"/>
      <c r="H11" s="100"/>
      <c r="M11" s="92"/>
    </row>
    <row r="12" spans="2:13" ht="18" x14ac:dyDescent="0.35">
      <c r="B12" s="83">
        <v>8</v>
      </c>
      <c r="C12" s="84" t="s">
        <v>228</v>
      </c>
      <c r="D12" s="85" t="s">
        <v>247</v>
      </c>
      <c r="E12" s="87">
        <v>0</v>
      </c>
      <c r="F12" s="92"/>
      <c r="G12" s="100"/>
      <c r="H12" s="100"/>
      <c r="M12" s="92"/>
    </row>
    <row r="13" spans="2:13" ht="18" x14ac:dyDescent="0.35">
      <c r="B13" s="83">
        <v>9</v>
      </c>
      <c r="C13" s="84" t="s">
        <v>228</v>
      </c>
      <c r="D13" s="85" t="s">
        <v>248</v>
      </c>
      <c r="E13" s="87">
        <v>0</v>
      </c>
      <c r="F13" s="92"/>
      <c r="G13" s="100"/>
      <c r="H13" s="100"/>
      <c r="M13" s="92"/>
    </row>
    <row r="14" spans="2:13" ht="18" x14ac:dyDescent="0.35">
      <c r="B14" s="83">
        <v>10</v>
      </c>
      <c r="C14" s="84" t="s">
        <v>249</v>
      </c>
      <c r="D14" s="85"/>
      <c r="E14" s="87">
        <v>0</v>
      </c>
      <c r="F14" s="92"/>
      <c r="G14" s="100"/>
      <c r="H14" s="100"/>
      <c r="M14" s="92"/>
    </row>
    <row r="15" spans="2:13" ht="18" x14ac:dyDescent="0.35">
      <c r="B15" s="83">
        <v>11</v>
      </c>
      <c r="C15" s="84" t="s">
        <v>250</v>
      </c>
      <c r="D15" s="85"/>
      <c r="E15" s="87">
        <v>0</v>
      </c>
      <c r="F15" s="92"/>
      <c r="G15" s="100"/>
      <c r="H15" s="100"/>
      <c r="M15" s="92"/>
    </row>
    <row r="16" spans="2:13" ht="18" x14ac:dyDescent="0.35">
      <c r="B16" s="83">
        <v>12</v>
      </c>
      <c r="C16" s="84" t="s">
        <v>251</v>
      </c>
      <c r="D16" s="85"/>
      <c r="E16" s="87">
        <v>0</v>
      </c>
      <c r="F16" s="92"/>
      <c r="G16" s="97"/>
      <c r="H16" s="100"/>
    </row>
    <row r="17" spans="2:13" ht="18" x14ac:dyDescent="0.35">
      <c r="B17" s="83">
        <v>13</v>
      </c>
      <c r="C17" s="84" t="s">
        <v>252</v>
      </c>
      <c r="D17" s="85"/>
      <c r="E17" s="87">
        <v>0</v>
      </c>
      <c r="F17" s="92"/>
      <c r="G17" s="100"/>
      <c r="H17" s="100"/>
      <c r="M17" s="92"/>
    </row>
    <row r="18" spans="2:13" ht="18" x14ac:dyDescent="0.35">
      <c r="B18" s="83">
        <v>14</v>
      </c>
      <c r="C18" s="84" t="s">
        <v>253</v>
      </c>
      <c r="D18" s="85"/>
      <c r="E18" s="87">
        <v>7.9175770902474199E-2</v>
      </c>
      <c r="F18" s="92"/>
      <c r="G18" s="100"/>
      <c r="H18" s="100"/>
      <c r="M18" s="92"/>
    </row>
    <row r="19" spans="2:13" ht="18" x14ac:dyDescent="0.35">
      <c r="B19" s="83">
        <v>15</v>
      </c>
      <c r="C19" s="84" t="s">
        <v>254</v>
      </c>
      <c r="D19" s="85"/>
      <c r="E19" s="87">
        <v>0.19746994086697653</v>
      </c>
      <c r="F19" s="92"/>
      <c r="G19" s="100"/>
      <c r="H19" s="100"/>
      <c r="M19" s="92"/>
    </row>
    <row r="20" spans="2:13" ht="18" x14ac:dyDescent="0.35">
      <c r="B20" s="83">
        <v>16</v>
      </c>
      <c r="C20" s="84" t="s">
        <v>255</v>
      </c>
      <c r="D20" s="85"/>
      <c r="E20" s="87">
        <v>0.13198608029037484</v>
      </c>
      <c r="G20" s="100"/>
      <c r="H20" s="100"/>
      <c r="M20" s="92"/>
    </row>
    <row r="21" spans="2:13" ht="18" x14ac:dyDescent="0.35">
      <c r="B21" s="83">
        <v>17</v>
      </c>
      <c r="C21" s="84" t="s">
        <v>256</v>
      </c>
      <c r="D21" s="85"/>
      <c r="E21" s="87">
        <v>0.18410980750856526</v>
      </c>
      <c r="G21" s="100"/>
      <c r="H21" s="100"/>
      <c r="M21" s="92"/>
    </row>
    <row r="22" spans="2:13" ht="18" x14ac:dyDescent="0.35">
      <c r="B22" s="83">
        <v>18</v>
      </c>
      <c r="C22" s="84" t="s">
        <v>257</v>
      </c>
      <c r="D22" s="85"/>
      <c r="E22" s="87">
        <v>0.18155270261391326</v>
      </c>
      <c r="G22" s="100"/>
      <c r="H22" s="100"/>
    </row>
    <row r="23" spans="2:13" ht="18" x14ac:dyDescent="0.35">
      <c r="B23" s="83">
        <v>19</v>
      </c>
      <c r="C23" s="84" t="s">
        <v>258</v>
      </c>
      <c r="D23" s="85"/>
      <c r="E23" s="87">
        <v>3.5816245922650383E-2</v>
      </c>
      <c r="F23" s="92"/>
      <c r="G23" s="100"/>
      <c r="H23" s="100"/>
    </row>
    <row r="24" spans="2:13" ht="18" x14ac:dyDescent="0.35">
      <c r="B24" s="83">
        <v>20</v>
      </c>
      <c r="C24" s="84" t="s">
        <v>259</v>
      </c>
      <c r="D24" s="85"/>
      <c r="E24" s="87">
        <v>2.6947635277667432E-2</v>
      </c>
      <c r="G24" s="100"/>
      <c r="H24" s="100"/>
    </row>
    <row r="25" spans="2:13" ht="18" x14ac:dyDescent="0.35">
      <c r="B25" s="83">
        <v>21</v>
      </c>
      <c r="C25" s="84" t="s">
        <v>260</v>
      </c>
      <c r="D25" s="85"/>
      <c r="E25" s="87">
        <v>5.3773583230422563E-2</v>
      </c>
      <c r="G25" s="100"/>
      <c r="H25" s="100"/>
      <c r="M25" s="92"/>
    </row>
    <row r="26" spans="2:13" ht="18" x14ac:dyDescent="0.35">
      <c r="B26" s="83">
        <v>22</v>
      </c>
      <c r="C26" s="84" t="s">
        <v>261</v>
      </c>
      <c r="D26" s="85"/>
      <c r="E26" s="87">
        <v>1.635142736266109E-2</v>
      </c>
      <c r="G26" s="100"/>
      <c r="H26" s="100"/>
    </row>
    <row r="27" spans="2:13" ht="18" x14ac:dyDescent="0.35">
      <c r="B27" s="83">
        <v>23</v>
      </c>
      <c r="C27" s="84" t="s">
        <v>262</v>
      </c>
      <c r="D27" s="85"/>
      <c r="E27" s="87">
        <v>3.9953337625810326E-2</v>
      </c>
      <c r="G27" s="100"/>
      <c r="H27" s="100"/>
    </row>
    <row r="28" spans="2:13" ht="18" x14ac:dyDescent="0.35">
      <c r="B28" s="83">
        <v>24</v>
      </c>
      <c r="C28" s="84" t="s">
        <v>263</v>
      </c>
      <c r="D28" s="85"/>
      <c r="E28" s="87">
        <v>1.4697908116311408E-2</v>
      </c>
      <c r="F28" s="92"/>
      <c r="G28" s="100"/>
      <c r="H28" s="100"/>
    </row>
    <row r="29" spans="2:13" ht="18" x14ac:dyDescent="0.35">
      <c r="B29" s="83">
        <v>25</v>
      </c>
      <c r="C29" s="84" t="s">
        <v>264</v>
      </c>
      <c r="D29" s="85"/>
      <c r="E29" s="87">
        <v>2.1456171620428868E-2</v>
      </c>
      <c r="F29" s="92"/>
      <c r="G29" s="100"/>
      <c r="H29" s="100"/>
    </row>
    <row r="30" spans="2:13" ht="18" x14ac:dyDescent="0.35">
      <c r="B30" s="83">
        <v>26</v>
      </c>
      <c r="C30" s="84" t="s">
        <v>265</v>
      </c>
      <c r="D30" s="85"/>
      <c r="E30" s="87">
        <v>1.6222335496546978E-2</v>
      </c>
      <c r="F30" s="92"/>
      <c r="G30" s="100"/>
      <c r="H30" s="100"/>
      <c r="M30" s="92"/>
    </row>
    <row r="31" spans="2:13" ht="18" x14ac:dyDescent="0.35">
      <c r="B31" s="83">
        <v>27</v>
      </c>
      <c r="C31" s="84" t="s">
        <v>266</v>
      </c>
      <c r="D31" s="85"/>
      <c r="E31" s="87">
        <v>4.8705316519709514E-4</v>
      </c>
      <c r="G31" s="100"/>
      <c r="H31" s="100"/>
      <c r="M31" s="92"/>
    </row>
    <row r="33" spans="2:13" ht="18" x14ac:dyDescent="0.35">
      <c r="B33" s="83">
        <v>28</v>
      </c>
      <c r="C33" t="s">
        <v>188</v>
      </c>
      <c r="D33" s="85"/>
      <c r="M33" s="92"/>
    </row>
    <row r="35" spans="2:13" x14ac:dyDescent="0.25">
      <c r="M35" s="92"/>
    </row>
  </sheetData>
  <mergeCells count="1">
    <mergeCell ref="B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9" width="11.5703125" bestFit="1" customWidth="1"/>
  </cols>
  <sheetData>
    <row r="2" spans="2:46" x14ac:dyDescent="0.25">
      <c r="B2" s="113" t="s">
        <v>307</v>
      </c>
      <c r="C2" s="113"/>
      <c r="D2" s="113"/>
      <c r="E2" s="113"/>
    </row>
    <row r="4" spans="2:46" x14ac:dyDescent="0.25">
      <c r="B4" s="82" t="s">
        <v>237</v>
      </c>
      <c r="C4" s="82" t="s">
        <v>238</v>
      </c>
      <c r="D4" s="82" t="s">
        <v>239</v>
      </c>
      <c r="E4" s="82" t="s">
        <v>184</v>
      </c>
    </row>
    <row r="5" spans="2:46" ht="18" x14ac:dyDescent="0.35">
      <c r="B5" s="83">
        <v>1</v>
      </c>
      <c r="C5" s="84" t="s">
        <v>228</v>
      </c>
      <c r="D5" s="85" t="s">
        <v>240</v>
      </c>
      <c r="E5" s="86">
        <v>0.15659746477038453</v>
      </c>
      <c r="F5" s="87"/>
      <c r="G5" s="91"/>
      <c r="H5" s="91"/>
      <c r="I5" s="91"/>
      <c r="AQ5">
        <v>0</v>
      </c>
      <c r="AR5">
        <v>0</v>
      </c>
      <c r="AS5">
        <v>0</v>
      </c>
      <c r="AT5">
        <v>0</v>
      </c>
    </row>
    <row r="6" spans="2:46" ht="18" x14ac:dyDescent="0.35">
      <c r="B6" s="83">
        <v>2</v>
      </c>
      <c r="C6" s="84" t="s">
        <v>228</v>
      </c>
      <c r="D6" s="85" t="s">
        <v>241</v>
      </c>
      <c r="E6" s="86">
        <v>0.11950213973259127</v>
      </c>
      <c r="F6" s="87"/>
      <c r="G6" s="92"/>
    </row>
    <row r="7" spans="2:46" ht="18" x14ac:dyDescent="0.35">
      <c r="B7" s="83">
        <v>3</v>
      </c>
      <c r="C7" s="84" t="s">
        <v>228</v>
      </c>
      <c r="D7" s="85" t="s">
        <v>242</v>
      </c>
      <c r="E7" s="86">
        <v>0.31870422305437707</v>
      </c>
      <c r="F7" s="87"/>
      <c r="G7" s="92"/>
      <c r="O7" s="88"/>
    </row>
    <row r="8" spans="2:46" ht="18" x14ac:dyDescent="0.35">
      <c r="B8" s="83">
        <v>4</v>
      </c>
      <c r="C8" s="84" t="s">
        <v>228</v>
      </c>
      <c r="D8" s="85" t="s">
        <v>243</v>
      </c>
      <c r="E8" s="86">
        <v>0.18188057033260649</v>
      </c>
      <c r="F8" s="87"/>
      <c r="G8" s="92"/>
    </row>
    <row r="9" spans="2:46" ht="18" x14ac:dyDescent="0.35">
      <c r="B9" s="83">
        <v>5</v>
      </c>
      <c r="C9" s="84" t="s">
        <v>228</v>
      </c>
      <c r="D9" s="85" t="s">
        <v>244</v>
      </c>
      <c r="E9" s="86">
        <v>0.13995806726456533</v>
      </c>
      <c r="F9" s="87"/>
      <c r="G9" s="92"/>
    </row>
    <row r="10" spans="2:46" ht="18" x14ac:dyDescent="0.35">
      <c r="B10" s="83">
        <v>6</v>
      </c>
      <c r="C10" s="84" t="s">
        <v>228</v>
      </c>
      <c r="D10" s="85" t="s">
        <v>245</v>
      </c>
      <c r="E10" s="86">
        <v>5.5820215530433384E-2</v>
      </c>
      <c r="F10" s="87"/>
      <c r="G10" s="92"/>
    </row>
    <row r="11" spans="2:46" ht="18" x14ac:dyDescent="0.35">
      <c r="B11" s="83">
        <v>7</v>
      </c>
      <c r="C11" s="84" t="s">
        <v>228</v>
      </c>
      <c r="D11" s="85" t="s">
        <v>246</v>
      </c>
      <c r="E11" s="86">
        <v>1.1118714519578238E-2</v>
      </c>
      <c r="F11" s="87"/>
      <c r="G11" s="92"/>
    </row>
    <row r="12" spans="2:46" ht="18" x14ac:dyDescent="0.35">
      <c r="B12" s="83">
        <v>8</v>
      </c>
      <c r="C12" s="84" t="s">
        <v>228</v>
      </c>
      <c r="D12" s="85" t="s">
        <v>247</v>
      </c>
      <c r="E12" s="86">
        <v>1.8275260688148873E-3</v>
      </c>
      <c r="F12" s="87"/>
      <c r="G12" s="92"/>
    </row>
    <row r="13" spans="2:46" ht="18" x14ac:dyDescent="0.35">
      <c r="B13" s="83">
        <v>9</v>
      </c>
      <c r="C13" s="84" t="s">
        <v>228</v>
      </c>
      <c r="D13" s="85" t="s">
        <v>248</v>
      </c>
      <c r="E13" s="86">
        <v>4.2255199277592041E-4</v>
      </c>
      <c r="F13" s="87"/>
      <c r="G13" s="92"/>
    </row>
    <row r="14" spans="2:46" ht="18" x14ac:dyDescent="0.35">
      <c r="B14" s="83">
        <v>10</v>
      </c>
      <c r="C14" s="84" t="s">
        <v>249</v>
      </c>
      <c r="D14" s="85"/>
      <c r="E14" s="86">
        <v>9.2793609126649371E-3</v>
      </c>
      <c r="F14" s="89"/>
      <c r="G14" s="92"/>
    </row>
    <row r="15" spans="2:46" ht="18" x14ac:dyDescent="0.35">
      <c r="B15" s="83">
        <v>11</v>
      </c>
      <c r="C15" s="84" t="s">
        <v>250</v>
      </c>
      <c r="D15" s="85"/>
      <c r="E15" s="86">
        <v>7.995069056490144E-4</v>
      </c>
      <c r="F15" s="89"/>
      <c r="G15" s="92"/>
    </row>
    <row r="16" spans="2:46" ht="18" x14ac:dyDescent="0.35">
      <c r="B16" s="83">
        <v>12</v>
      </c>
      <c r="C16" s="84" t="s">
        <v>251</v>
      </c>
      <c r="D16" s="85"/>
      <c r="E16" s="86">
        <v>8.2807609576573938E-4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5.64640538203188E-4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4.6065111463262649E-4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4.3485302954818466E-4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1.162796296935755E-4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5.5783340184360795E-5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3.7188893467326054E-5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6.3227486579048406E-4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1.8277081368744323E-4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1.0718749029955362E-4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3.7188893467326054E-5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7.4377786918023822E-5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2.3651468591054462E-4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2.2183008037640227E-4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9.362568994002491E-5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6.415967674000362E-6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v>1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9" width="11.5703125" bestFit="1" customWidth="1"/>
  </cols>
  <sheetData>
    <row r="2" spans="2:46" x14ac:dyDescent="0.25">
      <c r="B2" s="113" t="s">
        <v>308</v>
      </c>
      <c r="C2" s="113"/>
      <c r="D2" s="113"/>
      <c r="E2" s="113"/>
    </row>
    <row r="4" spans="2:46" x14ac:dyDescent="0.25">
      <c r="B4" s="82" t="s">
        <v>237</v>
      </c>
      <c r="C4" s="82" t="s">
        <v>238</v>
      </c>
      <c r="D4" s="82" t="s">
        <v>239</v>
      </c>
      <c r="E4" s="82" t="s">
        <v>309</v>
      </c>
    </row>
    <row r="5" spans="2:46" ht="18" x14ac:dyDescent="0.35">
      <c r="B5" s="83">
        <v>1</v>
      </c>
      <c r="C5" s="84" t="s">
        <v>228</v>
      </c>
      <c r="D5" s="85" t="s">
        <v>240</v>
      </c>
      <c r="E5" s="86">
        <v>2.507786393403088E-3</v>
      </c>
      <c r="F5" s="87"/>
      <c r="G5" s="91"/>
      <c r="H5" s="91"/>
      <c r="I5" s="91"/>
      <c r="AQ5">
        <v>0</v>
      </c>
      <c r="AR5">
        <v>0</v>
      </c>
      <c r="AS5">
        <v>0</v>
      </c>
      <c r="AT5">
        <v>0</v>
      </c>
    </row>
    <row r="6" spans="2:46" ht="18" x14ac:dyDescent="0.35">
      <c r="B6" s="83">
        <v>2</v>
      </c>
      <c r="C6" s="84" t="s">
        <v>228</v>
      </c>
      <c r="D6" s="85" t="s">
        <v>241</v>
      </c>
      <c r="E6" s="86">
        <v>1.1645717962459211E-2</v>
      </c>
      <c r="F6" s="87"/>
      <c r="G6" s="92"/>
    </row>
    <row r="7" spans="2:46" ht="18" x14ac:dyDescent="0.35">
      <c r="B7" s="83">
        <v>3</v>
      </c>
      <c r="C7" s="84" t="s">
        <v>228</v>
      </c>
      <c r="D7" s="85" t="s">
        <v>242</v>
      </c>
      <c r="E7" s="86">
        <v>6.1548132773794395E-2</v>
      </c>
      <c r="F7" s="87"/>
      <c r="G7" s="92"/>
      <c r="O7" s="88"/>
    </row>
    <row r="8" spans="2:46" ht="18" x14ac:dyDescent="0.35">
      <c r="B8" s="83">
        <v>4</v>
      </c>
      <c r="C8" s="84" t="s">
        <v>228</v>
      </c>
      <c r="D8" s="85" t="s">
        <v>243</v>
      </c>
      <c r="E8" s="86">
        <v>6.445673200263205E-2</v>
      </c>
      <c r="F8" s="87"/>
      <c r="G8" s="92"/>
    </row>
    <row r="9" spans="2:46" ht="18" x14ac:dyDescent="0.35">
      <c r="B9" s="83">
        <v>5</v>
      </c>
      <c r="C9" s="84" t="s">
        <v>228</v>
      </c>
      <c r="D9" s="85" t="s">
        <v>244</v>
      </c>
      <c r="E9" s="86">
        <v>0.13310480567262184</v>
      </c>
      <c r="F9" s="87"/>
      <c r="G9" s="92"/>
    </row>
    <row r="10" spans="2:46" ht="18" x14ac:dyDescent="0.35">
      <c r="B10" s="83">
        <v>6</v>
      </c>
      <c r="C10" s="84" t="s">
        <v>228</v>
      </c>
      <c r="D10" s="85" t="s">
        <v>245</v>
      </c>
      <c r="E10" s="86">
        <v>0.16969022855759702</v>
      </c>
      <c r="F10" s="87"/>
      <c r="G10" s="92"/>
    </row>
    <row r="11" spans="2:46" ht="18" x14ac:dyDescent="0.35">
      <c r="B11" s="83">
        <v>7</v>
      </c>
      <c r="C11" s="84" t="s">
        <v>228</v>
      </c>
      <c r="D11" s="85" t="s">
        <v>246</v>
      </c>
      <c r="E11" s="86">
        <v>0.20686500520312681</v>
      </c>
      <c r="F11" s="87"/>
      <c r="G11" s="92"/>
    </row>
    <row r="12" spans="2:46" ht="18" x14ac:dyDescent="0.35">
      <c r="B12" s="83">
        <v>8</v>
      </c>
      <c r="C12" s="84" t="s">
        <v>228</v>
      </c>
      <c r="D12" s="85" t="s">
        <v>247</v>
      </c>
      <c r="E12" s="86">
        <v>4.9411955639672447E-2</v>
      </c>
      <c r="F12" s="87"/>
      <c r="G12" s="92"/>
    </row>
    <row r="13" spans="2:46" ht="18" x14ac:dyDescent="0.35">
      <c r="B13" s="83">
        <v>9</v>
      </c>
      <c r="C13" s="84" t="s">
        <v>228</v>
      </c>
      <c r="D13" s="85" t="s">
        <v>248</v>
      </c>
      <c r="E13" s="86">
        <v>2.3578545834834628E-2</v>
      </c>
      <c r="F13" s="87"/>
      <c r="G13" s="92"/>
    </row>
    <row r="14" spans="2:46" ht="18" x14ac:dyDescent="0.35">
      <c r="B14" s="83">
        <v>10</v>
      </c>
      <c r="C14" s="84" t="s">
        <v>249</v>
      </c>
      <c r="D14" s="85"/>
      <c r="E14" s="86">
        <v>0.11054501689287277</v>
      </c>
      <c r="F14" s="89"/>
      <c r="G14" s="92"/>
    </row>
    <row r="15" spans="2:46" ht="18" x14ac:dyDescent="0.35">
      <c r="B15" s="83">
        <v>11</v>
      </c>
      <c r="C15" s="84" t="s">
        <v>250</v>
      </c>
      <c r="D15" s="85"/>
      <c r="E15" s="86">
        <v>2.9797650034154035E-3</v>
      </c>
      <c r="F15" s="89"/>
      <c r="G15" s="92"/>
    </row>
    <row r="16" spans="2:46" ht="18" x14ac:dyDescent="0.35">
      <c r="B16" s="83">
        <v>12</v>
      </c>
      <c r="C16" s="84" t="s">
        <v>251</v>
      </c>
      <c r="D16" s="85"/>
      <c r="E16" s="86">
        <v>8.2794649316373977E-3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1.1305683511031152E-2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2.0040729928723033E-2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3.2802416631848033E-2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1.2660577643784546E-2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1.9138827312959655E-2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1.2841105969169044E-2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1.061591562664708E-2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4.3678555610192991E-3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8.9997908468464789E-3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2.1307236280882313E-3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3.8273073872913356E-3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6.710643677586242E-3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7.2558711526108195E-3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2.5644417288501944E-3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1.2495252547785562E-4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f>+SUM(E5:E31)</f>
        <v>1.0000000000000002</v>
      </c>
      <c r="F33" s="89"/>
      <c r="G33" s="92"/>
    </row>
    <row r="34" spans="2:7" x14ac:dyDescent="0.25">
      <c r="F34" s="89"/>
    </row>
    <row r="35" spans="2:7" x14ac:dyDescent="0.25">
      <c r="B35" t="s">
        <v>310</v>
      </c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topLeftCell="A14" workbookViewId="0">
      <selection activeCell="F32" sqref="F32:G33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13" t="s">
        <v>317</v>
      </c>
      <c r="C2" s="113"/>
      <c r="D2" s="113"/>
      <c r="E2" s="113"/>
      <c r="F2" s="113"/>
      <c r="G2" s="113"/>
    </row>
    <row r="4" spans="2:16" x14ac:dyDescent="0.25">
      <c r="B4" s="82" t="s">
        <v>237</v>
      </c>
      <c r="C4" s="82" t="s">
        <v>238</v>
      </c>
      <c r="D4" s="82" t="s">
        <v>239</v>
      </c>
      <c r="E4" s="82" t="s">
        <v>316</v>
      </c>
      <c r="F4" s="82"/>
      <c r="G4" s="82"/>
    </row>
    <row r="5" spans="2:16" ht="18" x14ac:dyDescent="0.35">
      <c r="B5" s="83">
        <v>1</v>
      </c>
      <c r="C5" s="84" t="s">
        <v>228</v>
      </c>
      <c r="D5" s="85" t="s">
        <v>240</v>
      </c>
      <c r="E5" s="86">
        <v>8.0848092135469944E-4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</row>
    <row r="6" spans="2:16" ht="18" x14ac:dyDescent="0.35">
      <c r="B6" s="83">
        <v>2</v>
      </c>
      <c r="C6" s="84" t="s">
        <v>228</v>
      </c>
      <c r="D6" s="85" t="s">
        <v>241</v>
      </c>
      <c r="E6" s="86">
        <v>5.922164308605888E-3</v>
      </c>
      <c r="F6" s="86"/>
      <c r="G6" s="86"/>
      <c r="H6" s="87"/>
      <c r="K6" s="92"/>
    </row>
    <row r="7" spans="2:16" ht="18" x14ac:dyDescent="0.35">
      <c r="B7" s="83">
        <v>3</v>
      </c>
      <c r="C7" s="84" t="s">
        <v>228</v>
      </c>
      <c r="D7" s="85" t="s">
        <v>242</v>
      </c>
      <c r="E7" s="86">
        <v>4.1598740248370528E-2</v>
      </c>
      <c r="F7" s="86"/>
      <c r="G7" s="86"/>
      <c r="H7" s="87"/>
      <c r="K7" s="92"/>
    </row>
    <row r="8" spans="2:16" ht="18" x14ac:dyDescent="0.35">
      <c r="B8" s="83">
        <v>4</v>
      </c>
      <c r="C8" s="84" t="s">
        <v>228</v>
      </c>
      <c r="D8" s="85" t="s">
        <v>243</v>
      </c>
      <c r="E8" s="86">
        <v>4.5079486178333343E-2</v>
      </c>
      <c r="F8" s="86"/>
      <c r="G8" s="86"/>
      <c r="H8" s="87"/>
      <c r="K8" s="92"/>
    </row>
    <row r="9" spans="2:16" ht="18" x14ac:dyDescent="0.35">
      <c r="B9" s="83">
        <v>5</v>
      </c>
      <c r="C9" s="84" t="s">
        <v>228</v>
      </c>
      <c r="D9" s="85" t="s">
        <v>244</v>
      </c>
      <c r="E9" s="86">
        <v>8.9890672949642189E-2</v>
      </c>
      <c r="F9" s="86"/>
      <c r="G9" s="86"/>
      <c r="H9" s="87"/>
      <c r="K9" s="92"/>
    </row>
    <row r="10" spans="2:16" ht="18" x14ac:dyDescent="0.35">
      <c r="B10" s="83">
        <v>6</v>
      </c>
      <c r="C10" s="84" t="s">
        <v>228</v>
      </c>
      <c r="D10" s="85" t="s">
        <v>245</v>
      </c>
      <c r="E10" s="86">
        <v>0.12387567203719281</v>
      </c>
      <c r="F10" s="86"/>
      <c r="G10" s="86"/>
      <c r="H10" s="87"/>
      <c r="K10" s="92"/>
    </row>
    <row r="11" spans="2:16" ht="18" x14ac:dyDescent="0.35">
      <c r="B11" s="83">
        <v>7</v>
      </c>
      <c r="C11" s="84" t="s">
        <v>228</v>
      </c>
      <c r="D11" s="85" t="s">
        <v>246</v>
      </c>
      <c r="E11" s="86">
        <v>6.7651091497260257E-2</v>
      </c>
      <c r="F11" s="86"/>
      <c r="G11" s="86"/>
      <c r="H11" s="87"/>
      <c r="K11" s="92"/>
    </row>
    <row r="12" spans="2:16" ht="18" x14ac:dyDescent="0.35">
      <c r="B12" s="83">
        <v>8</v>
      </c>
      <c r="C12" s="84" t="s">
        <v>228</v>
      </c>
      <c r="D12" s="85" t="s">
        <v>247</v>
      </c>
      <c r="E12" s="86">
        <v>3.0081915240143489E-2</v>
      </c>
      <c r="F12" s="86"/>
      <c r="G12" s="86"/>
      <c r="H12" s="87"/>
      <c r="K12" s="92"/>
    </row>
    <row r="13" spans="2:16" ht="18" x14ac:dyDescent="0.35">
      <c r="B13" s="83">
        <v>9</v>
      </c>
      <c r="C13" s="84" t="s">
        <v>228</v>
      </c>
      <c r="D13" s="85" t="s">
        <v>248</v>
      </c>
      <c r="E13" s="86">
        <v>1.9731860263326031E-2</v>
      </c>
      <c r="F13" s="86"/>
      <c r="G13" s="86"/>
      <c r="H13" s="87"/>
      <c r="K13" s="92"/>
    </row>
    <row r="14" spans="2:16" ht="18" x14ac:dyDescent="0.35">
      <c r="B14" s="83">
        <v>10</v>
      </c>
      <c r="C14" s="84" t="s">
        <v>249</v>
      </c>
      <c r="D14" s="85"/>
      <c r="E14" s="86">
        <v>7.7084574010917381E-2</v>
      </c>
      <c r="F14" s="86"/>
      <c r="G14" s="86"/>
      <c r="H14" s="87"/>
      <c r="K14" s="92"/>
    </row>
    <row r="15" spans="2:16" ht="18" x14ac:dyDescent="0.35">
      <c r="B15" s="83">
        <v>11</v>
      </c>
      <c r="C15" s="84" t="s">
        <v>250</v>
      </c>
      <c r="D15" s="85"/>
      <c r="E15" s="86">
        <v>1.2245183349658948E-3</v>
      </c>
      <c r="F15" s="86"/>
      <c r="G15" s="86"/>
      <c r="H15" s="87"/>
      <c r="K15" s="92"/>
    </row>
    <row r="16" spans="2:16" ht="18" x14ac:dyDescent="0.35">
      <c r="B16" s="83">
        <v>12</v>
      </c>
      <c r="C16" s="84" t="s">
        <v>251</v>
      </c>
      <c r="D16" s="85"/>
      <c r="E16" s="86">
        <v>4.1098973402744297E-3</v>
      </c>
      <c r="F16" s="86"/>
      <c r="G16" s="86"/>
      <c r="H16" s="87"/>
    </row>
    <row r="17" spans="2:11" ht="18" x14ac:dyDescent="0.35">
      <c r="B17" s="83">
        <v>13</v>
      </c>
      <c r="C17" s="84" t="s">
        <v>252</v>
      </c>
      <c r="D17" s="85"/>
      <c r="E17" s="86">
        <v>6.4391496989074839E-3</v>
      </c>
      <c r="F17" s="86"/>
      <c r="G17" s="86"/>
      <c r="H17" s="87"/>
      <c r="K17" s="92"/>
    </row>
    <row r="18" spans="2:11" ht="18" x14ac:dyDescent="0.35">
      <c r="B18" s="83">
        <v>14</v>
      </c>
      <c r="C18" s="84" t="s">
        <v>253</v>
      </c>
      <c r="D18" s="85"/>
      <c r="E18" s="86">
        <v>3.6072017039311226E-2</v>
      </c>
      <c r="F18" s="86"/>
      <c r="G18" s="86"/>
      <c r="H18" s="87"/>
      <c r="K18" s="92"/>
    </row>
    <row r="19" spans="2:11" ht="18" x14ac:dyDescent="0.35">
      <c r="B19" s="83">
        <v>15</v>
      </c>
      <c r="C19" s="84" t="s">
        <v>254</v>
      </c>
      <c r="D19" s="85"/>
      <c r="E19" s="86">
        <v>7.9086302874041822E-2</v>
      </c>
      <c r="F19" s="86"/>
      <c r="G19" s="86"/>
      <c r="H19" s="87"/>
      <c r="K19" s="92"/>
    </row>
    <row r="20" spans="2:11" ht="18" x14ac:dyDescent="0.35">
      <c r="B20" s="83">
        <v>16</v>
      </c>
      <c r="C20" s="84" t="s">
        <v>255</v>
      </c>
      <c r="D20" s="85"/>
      <c r="E20" s="86">
        <v>5.7285507754763841E-2</v>
      </c>
      <c r="F20" s="86"/>
      <c r="G20" s="86"/>
      <c r="H20" s="87"/>
      <c r="K20" s="92"/>
    </row>
    <row r="21" spans="2:11" ht="18" x14ac:dyDescent="0.35">
      <c r="B21" s="83">
        <v>17</v>
      </c>
      <c r="C21" s="84" t="s">
        <v>256</v>
      </c>
      <c r="D21" s="85"/>
      <c r="E21" s="86">
        <v>6.4762884184020625E-2</v>
      </c>
      <c r="F21" s="86"/>
      <c r="G21" s="86"/>
      <c r="H21" s="87"/>
      <c r="K21" s="92"/>
    </row>
    <row r="22" spans="2:11" ht="18" x14ac:dyDescent="0.35">
      <c r="B22" s="83">
        <v>18</v>
      </c>
      <c r="C22" s="84" t="s">
        <v>257</v>
      </c>
      <c r="D22" s="85"/>
      <c r="E22" s="86">
        <v>0.20554569701999875</v>
      </c>
      <c r="F22" s="86"/>
      <c r="G22" s="86"/>
      <c r="H22" s="87"/>
    </row>
    <row r="23" spans="2:11" ht="18" x14ac:dyDescent="0.35">
      <c r="B23" s="83">
        <v>19</v>
      </c>
      <c r="C23" s="84" t="s">
        <v>258</v>
      </c>
      <c r="D23" s="85"/>
      <c r="E23" s="86">
        <v>6.9424063953247295E-3</v>
      </c>
      <c r="F23" s="86"/>
      <c r="G23" s="86"/>
      <c r="H23" s="87"/>
    </row>
    <row r="24" spans="2:11" ht="18" x14ac:dyDescent="0.35">
      <c r="B24" s="83">
        <v>20</v>
      </c>
      <c r="C24" s="84" t="s">
        <v>259</v>
      </c>
      <c r="D24" s="85"/>
      <c r="E24" s="86">
        <v>5.2233503550626068E-3</v>
      </c>
      <c r="F24" s="86"/>
      <c r="G24" s="86"/>
      <c r="H24" s="87"/>
    </row>
    <row r="25" spans="2:11" ht="18" x14ac:dyDescent="0.35">
      <c r="B25" s="83">
        <v>21</v>
      </c>
      <c r="C25" s="84" t="s">
        <v>260</v>
      </c>
      <c r="D25" s="85"/>
      <c r="E25" s="86">
        <v>1.0423151997244908E-2</v>
      </c>
      <c r="F25" s="86"/>
      <c r="G25" s="86"/>
      <c r="H25" s="87"/>
      <c r="K25" s="92"/>
    </row>
    <row r="26" spans="2:11" ht="18" x14ac:dyDescent="0.35">
      <c r="B26" s="83">
        <v>22</v>
      </c>
      <c r="C26" s="84" t="s">
        <v>261</v>
      </c>
      <c r="D26" s="85"/>
      <c r="E26" s="86">
        <v>3.1694367931838657E-3</v>
      </c>
      <c r="F26" s="86"/>
      <c r="G26" s="86"/>
      <c r="H26" s="87"/>
    </row>
    <row r="27" spans="2:11" ht="18" x14ac:dyDescent="0.35">
      <c r="B27" s="83">
        <v>23</v>
      </c>
      <c r="C27" s="84" t="s">
        <v>262</v>
      </c>
      <c r="D27" s="85"/>
      <c r="E27" s="86">
        <v>7.7442918243119715E-3</v>
      </c>
      <c r="F27" s="86"/>
      <c r="G27" s="86"/>
      <c r="H27" s="87"/>
    </row>
    <row r="28" spans="2:11" ht="18" x14ac:dyDescent="0.35">
      <c r="B28" s="83">
        <v>24</v>
      </c>
      <c r="C28" s="84" t="s">
        <v>263</v>
      </c>
      <c r="D28" s="85"/>
      <c r="E28" s="86">
        <v>2.8489413986535874E-3</v>
      </c>
      <c r="F28" s="86"/>
      <c r="G28" s="86"/>
      <c r="H28" s="87"/>
    </row>
    <row r="29" spans="2:11" ht="18" x14ac:dyDescent="0.35">
      <c r="B29" s="83">
        <v>25</v>
      </c>
      <c r="C29" s="84" t="s">
        <v>264</v>
      </c>
      <c r="D29" s="85"/>
      <c r="E29" s="86">
        <v>4.1589355940196771E-3</v>
      </c>
      <c r="F29" s="86"/>
      <c r="G29" s="86"/>
      <c r="H29" s="87"/>
    </row>
    <row r="30" spans="2:11" ht="18" x14ac:dyDescent="0.35">
      <c r="B30" s="83">
        <v>26</v>
      </c>
      <c r="C30" s="84" t="s">
        <v>265</v>
      </c>
      <c r="D30" s="85"/>
      <c r="E30" s="86">
        <v>3.1444648064481596E-3</v>
      </c>
      <c r="F30" s="86"/>
      <c r="G30" s="86"/>
      <c r="H30" s="87"/>
      <c r="K30" s="92"/>
    </row>
    <row r="31" spans="2:11" ht="18" x14ac:dyDescent="0.35">
      <c r="B31" s="83">
        <v>27</v>
      </c>
      <c r="C31" s="84" t="s">
        <v>266</v>
      </c>
      <c r="D31" s="85"/>
      <c r="E31" s="86">
        <v>9.4388934319676265E-5</v>
      </c>
      <c r="F31" s="86"/>
      <c r="G31" s="86"/>
      <c r="H31" s="87"/>
      <c r="K31" s="92"/>
    </row>
    <row r="32" spans="2:11" x14ac:dyDescent="0.25">
      <c r="G32" s="89"/>
      <c r="H32" s="87"/>
    </row>
    <row r="33" spans="2:11" ht="18" x14ac:dyDescent="0.35">
      <c r="B33" s="83">
        <v>28</v>
      </c>
      <c r="C33" t="s">
        <v>188</v>
      </c>
      <c r="D33" s="85"/>
      <c r="E33" s="97">
        <f>+SUM(E5:E31)</f>
        <v>0.99999999999999967</v>
      </c>
      <c r="F33" s="97"/>
      <c r="G33" s="97"/>
      <c r="H33" s="87"/>
      <c r="K33" s="92"/>
    </row>
    <row r="34" spans="2:11" x14ac:dyDescent="0.25">
      <c r="G34" s="89"/>
      <c r="H34" s="87"/>
    </row>
    <row r="35" spans="2:11" x14ac:dyDescent="0.25">
      <c r="G35" s="89"/>
      <c r="H35" s="105"/>
      <c r="K35" s="92"/>
    </row>
    <row r="36" spans="2:11" x14ac:dyDescent="0.25">
      <c r="G36" s="89"/>
    </row>
    <row r="37" spans="2:11" x14ac:dyDescent="0.25">
      <c r="G37" s="89"/>
    </row>
    <row r="38" spans="2:11" x14ac:dyDescent="0.25">
      <c r="G38" s="89"/>
    </row>
    <row r="39" spans="2:11" x14ac:dyDescent="0.25">
      <c r="G39" s="89"/>
    </row>
    <row r="40" spans="2:11" x14ac:dyDescent="0.25">
      <c r="G40" s="89"/>
    </row>
    <row r="41" spans="2:11" x14ac:dyDescent="0.25">
      <c r="G41" s="89"/>
    </row>
    <row r="42" spans="2:11" x14ac:dyDescent="0.25">
      <c r="G42" s="89"/>
    </row>
    <row r="43" spans="2:11" x14ac:dyDescent="0.25">
      <c r="G43" s="89"/>
    </row>
    <row r="44" spans="2:11" x14ac:dyDescent="0.25">
      <c r="G44" s="89"/>
    </row>
    <row r="45" spans="2:11" x14ac:dyDescent="0.25">
      <c r="G45" s="89"/>
    </row>
    <row r="46" spans="2:11" x14ac:dyDescent="0.25">
      <c r="G46" s="89"/>
    </row>
    <row r="47" spans="2:11" x14ac:dyDescent="0.25">
      <c r="G47" s="89"/>
    </row>
    <row r="48" spans="2:11" x14ac:dyDescent="0.25">
      <c r="G48" s="89"/>
    </row>
    <row r="49" spans="7:7" x14ac:dyDescent="0.25">
      <c r="G49" s="89"/>
    </row>
    <row r="50" spans="7:7" x14ac:dyDescent="0.25">
      <c r="G50" s="89"/>
    </row>
  </sheetData>
  <mergeCells count="1">
    <mergeCell ref="B2:G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13" t="s">
        <v>311</v>
      </c>
      <c r="C2" s="113"/>
      <c r="D2" s="113"/>
      <c r="E2" s="113"/>
    </row>
    <row r="4" spans="2:16" x14ac:dyDescent="0.25">
      <c r="B4" s="82" t="s">
        <v>237</v>
      </c>
      <c r="C4" s="82" t="s">
        <v>238</v>
      </c>
      <c r="D4" s="82" t="s">
        <v>239</v>
      </c>
      <c r="E4" s="82" t="s">
        <v>190</v>
      </c>
      <c r="F4" s="82"/>
      <c r="G4" s="82"/>
    </row>
    <row r="5" spans="2:16" ht="18" x14ac:dyDescent="0.35">
      <c r="B5" s="83">
        <v>1</v>
      </c>
      <c r="C5" s="84" t="s">
        <v>228</v>
      </c>
      <c r="D5" s="85" t="s">
        <v>240</v>
      </c>
      <c r="E5" s="86">
        <v>0.16596736694455855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</row>
    <row r="6" spans="2:16" ht="18" x14ac:dyDescent="0.35">
      <c r="B6" s="83">
        <v>2</v>
      </c>
      <c r="C6" s="84" t="s">
        <v>228</v>
      </c>
      <c r="D6" s="85" t="s">
        <v>241</v>
      </c>
      <c r="E6" s="86">
        <v>0.14433949513628302</v>
      </c>
      <c r="F6" s="86"/>
      <c r="G6" s="86"/>
      <c r="H6" s="87"/>
      <c r="K6" s="92"/>
    </row>
    <row r="7" spans="2:16" ht="18" x14ac:dyDescent="0.35">
      <c r="B7" s="83">
        <v>3</v>
      </c>
      <c r="C7" s="84" t="s">
        <v>228</v>
      </c>
      <c r="D7" s="85" t="s">
        <v>242</v>
      </c>
      <c r="E7" s="86">
        <v>0.39008295702174778</v>
      </c>
      <c r="F7" s="86"/>
      <c r="G7" s="86"/>
      <c r="H7" s="87"/>
      <c r="K7" s="92"/>
    </row>
    <row r="8" spans="2:16" ht="18" x14ac:dyDescent="0.35">
      <c r="B8" s="83">
        <v>4</v>
      </c>
      <c r="C8" s="84" t="s">
        <v>228</v>
      </c>
      <c r="D8" s="85" t="s">
        <v>243</v>
      </c>
      <c r="E8" s="86">
        <v>0.14787501960867694</v>
      </c>
      <c r="F8" s="86"/>
      <c r="G8" s="86"/>
      <c r="H8" s="87"/>
      <c r="K8" s="92"/>
    </row>
    <row r="9" spans="2:16" ht="18" x14ac:dyDescent="0.35">
      <c r="B9" s="83">
        <v>5</v>
      </c>
      <c r="C9" s="84" t="s">
        <v>228</v>
      </c>
      <c r="D9" s="85" t="s">
        <v>244</v>
      </c>
      <c r="E9" s="86">
        <v>9.4445444193359609E-2</v>
      </c>
      <c r="F9" s="86"/>
      <c r="G9" s="86"/>
      <c r="H9" s="87"/>
      <c r="K9" s="92"/>
    </row>
    <row r="10" spans="2:16" ht="18" x14ac:dyDescent="0.35">
      <c r="B10" s="83">
        <v>6</v>
      </c>
      <c r="C10" s="84" t="s">
        <v>228</v>
      </c>
      <c r="D10" s="85" t="s">
        <v>245</v>
      </c>
      <c r="E10" s="86">
        <v>4.1747290306320128E-2</v>
      </c>
      <c r="F10" s="86"/>
      <c r="G10" s="86"/>
      <c r="H10" s="87"/>
      <c r="K10" s="92"/>
    </row>
    <row r="11" spans="2:16" ht="18" x14ac:dyDescent="0.35">
      <c r="B11" s="83">
        <v>7</v>
      </c>
      <c r="C11" s="84" t="s">
        <v>228</v>
      </c>
      <c r="D11" s="85" t="s">
        <v>246</v>
      </c>
      <c r="E11" s="86">
        <v>8.5775797407129217E-3</v>
      </c>
      <c r="F11" s="86"/>
      <c r="G11" s="86"/>
      <c r="H11" s="87"/>
      <c r="K11" s="92"/>
    </row>
    <row r="12" spans="2:16" ht="18" x14ac:dyDescent="0.35">
      <c r="B12" s="83">
        <v>8</v>
      </c>
      <c r="C12" s="84" t="s">
        <v>228</v>
      </c>
      <c r="D12" s="85" t="s">
        <v>247</v>
      </c>
      <c r="E12" s="86">
        <v>1.3298573241415383E-3</v>
      </c>
      <c r="F12" s="86"/>
      <c r="G12" s="86"/>
      <c r="H12" s="87"/>
      <c r="K12" s="92"/>
    </row>
    <row r="13" spans="2:16" ht="18" x14ac:dyDescent="0.35">
      <c r="B13" s="83">
        <v>9</v>
      </c>
      <c r="C13" s="84" t="s">
        <v>228</v>
      </c>
      <c r="D13" s="85" t="s">
        <v>248</v>
      </c>
      <c r="E13" s="86">
        <v>2.4039728551789339E-4</v>
      </c>
      <c r="F13" s="86"/>
      <c r="G13" s="86"/>
      <c r="H13" s="87"/>
      <c r="K13" s="92"/>
    </row>
    <row r="14" spans="2:16" ht="18" x14ac:dyDescent="0.35">
      <c r="B14" s="83">
        <v>10</v>
      </c>
      <c r="C14" s="84" t="s">
        <v>249</v>
      </c>
      <c r="D14" s="85"/>
      <c r="E14" s="86">
        <v>2.7663438054971874E-4</v>
      </c>
      <c r="F14" s="86"/>
      <c r="G14" s="86"/>
      <c r="H14" s="87"/>
      <c r="K14" s="92"/>
    </row>
    <row r="15" spans="2:16" ht="18" x14ac:dyDescent="0.35">
      <c r="B15" s="83">
        <v>11</v>
      </c>
      <c r="C15" s="84" t="s">
        <v>250</v>
      </c>
      <c r="D15" s="85"/>
      <c r="E15" s="86">
        <v>2.8906738641712183E-4</v>
      </c>
      <c r="F15" s="86"/>
      <c r="G15" s="86"/>
      <c r="H15" s="87"/>
      <c r="K15" s="92"/>
    </row>
    <row r="16" spans="2:16" ht="18" x14ac:dyDescent="0.35">
      <c r="B16" s="83">
        <v>12</v>
      </c>
      <c r="C16" s="84" t="s">
        <v>251</v>
      </c>
      <c r="D16" s="85"/>
      <c r="E16" s="86">
        <v>1.8649508801104635E-4</v>
      </c>
      <c r="F16" s="86"/>
      <c r="G16" s="86"/>
      <c r="H16" s="87"/>
    </row>
    <row r="17" spans="2:11" ht="18" x14ac:dyDescent="0.35">
      <c r="B17" s="83">
        <v>13</v>
      </c>
      <c r="C17" s="84" t="s">
        <v>252</v>
      </c>
      <c r="D17" s="85"/>
      <c r="E17" s="86">
        <v>1.4297956747513551E-4</v>
      </c>
      <c r="F17" s="86"/>
      <c r="G17" s="86"/>
      <c r="H17" s="87"/>
      <c r="K17" s="92"/>
    </row>
    <row r="18" spans="2:11" ht="18" x14ac:dyDescent="0.35">
      <c r="B18" s="83">
        <v>14</v>
      </c>
      <c r="C18" s="84" t="s">
        <v>253</v>
      </c>
      <c r="D18" s="85"/>
      <c r="E18" s="86">
        <v>9.6355795472373947E-5</v>
      </c>
      <c r="F18" s="86"/>
      <c r="G18" s="86"/>
      <c r="H18" s="87"/>
      <c r="K18" s="92"/>
    </row>
    <row r="19" spans="2:11" ht="18" x14ac:dyDescent="0.35">
      <c r="B19" s="83">
        <v>15</v>
      </c>
      <c r="C19" s="84" t="s">
        <v>254</v>
      </c>
      <c r="D19" s="85"/>
      <c r="E19" s="86">
        <v>2.4866011734806176E-5</v>
      </c>
      <c r="F19" s="86"/>
      <c r="G19" s="86"/>
      <c r="H19" s="87"/>
      <c r="K19" s="92"/>
    </row>
    <row r="20" spans="2:11" ht="18" x14ac:dyDescent="0.35">
      <c r="B20" s="83">
        <v>16</v>
      </c>
      <c r="C20" s="84" t="s">
        <v>255</v>
      </c>
      <c r="D20" s="85"/>
      <c r="E20" s="86">
        <v>9.3247544005523161E-6</v>
      </c>
      <c r="F20" s="86"/>
      <c r="G20" s="86"/>
      <c r="H20" s="87"/>
      <c r="K20" s="92"/>
    </row>
    <row r="21" spans="2:11" ht="18" x14ac:dyDescent="0.35">
      <c r="B21" s="83">
        <v>17</v>
      </c>
      <c r="C21" s="84" t="s">
        <v>256</v>
      </c>
      <c r="D21" s="85"/>
      <c r="E21" s="86">
        <v>6.2165029337015441E-6</v>
      </c>
      <c r="F21" s="86"/>
      <c r="G21" s="86"/>
      <c r="H21" s="87"/>
      <c r="K21" s="92"/>
    </row>
    <row r="22" spans="2:11" ht="18" x14ac:dyDescent="0.35">
      <c r="B22" s="83">
        <v>18</v>
      </c>
      <c r="C22" s="84" t="s">
        <v>257</v>
      </c>
      <c r="D22" s="85"/>
      <c r="E22" s="86">
        <v>1.8649508801104632E-4</v>
      </c>
      <c r="F22" s="86"/>
      <c r="G22" s="86"/>
      <c r="H22" s="87"/>
    </row>
    <row r="23" spans="2:11" ht="18" x14ac:dyDescent="0.35">
      <c r="B23" s="83">
        <v>19</v>
      </c>
      <c r="C23" s="84" t="s">
        <v>258</v>
      </c>
      <c r="D23" s="85"/>
      <c r="E23" s="86">
        <v>4.6623772002761587E-5</v>
      </c>
      <c r="F23" s="86"/>
      <c r="G23" s="86"/>
      <c r="H23" s="87"/>
    </row>
    <row r="24" spans="2:11" ht="18" x14ac:dyDescent="0.35">
      <c r="B24" s="83">
        <v>20</v>
      </c>
      <c r="C24" s="84" t="s">
        <v>259</v>
      </c>
      <c r="D24" s="85"/>
      <c r="E24" s="86">
        <v>2.6642155430149481E-5</v>
      </c>
      <c r="F24" s="86"/>
      <c r="G24" s="86"/>
      <c r="H24" s="87"/>
    </row>
    <row r="25" spans="2:11" ht="18" x14ac:dyDescent="0.35">
      <c r="B25" s="83">
        <v>21</v>
      </c>
      <c r="C25" s="84" t="s">
        <v>260</v>
      </c>
      <c r="D25" s="85"/>
      <c r="E25" s="86">
        <v>6.2165029337015441E-6</v>
      </c>
      <c r="F25" s="86"/>
      <c r="G25" s="86"/>
      <c r="H25" s="87"/>
      <c r="K25" s="92"/>
    </row>
    <row r="26" spans="2:11" ht="18" x14ac:dyDescent="0.35">
      <c r="B26" s="83">
        <v>22</v>
      </c>
      <c r="C26" s="84" t="s">
        <v>261</v>
      </c>
      <c r="D26" s="85"/>
      <c r="E26" s="86">
        <v>1.2433005867403088E-5</v>
      </c>
      <c r="F26" s="86"/>
      <c r="G26" s="86"/>
      <c r="H26" s="87"/>
    </row>
    <row r="27" spans="2:11" ht="18" x14ac:dyDescent="0.35">
      <c r="B27" s="83">
        <v>23</v>
      </c>
      <c r="C27" s="84" t="s">
        <v>262</v>
      </c>
      <c r="D27" s="85"/>
      <c r="E27" s="86">
        <v>7.7706286671269288E-5</v>
      </c>
      <c r="F27" s="86"/>
      <c r="G27" s="86"/>
      <c r="H27" s="87"/>
    </row>
    <row r="28" spans="2:11" ht="18" x14ac:dyDescent="0.35">
      <c r="B28" s="83">
        <v>24</v>
      </c>
      <c r="C28" s="84" t="s">
        <v>263</v>
      </c>
      <c r="D28" s="85"/>
      <c r="E28" s="86">
        <v>4.6623772002761587E-5</v>
      </c>
      <c r="F28" s="86"/>
      <c r="G28" s="86"/>
      <c r="H28" s="87"/>
    </row>
    <row r="29" spans="2:11" ht="18" x14ac:dyDescent="0.35">
      <c r="B29" s="83">
        <v>25</v>
      </c>
      <c r="C29" s="84" t="s">
        <v>264</v>
      </c>
      <c r="D29" s="85"/>
      <c r="E29" s="86">
        <v>2.1757760267955404E-5</v>
      </c>
      <c r="F29" s="86"/>
      <c r="G29" s="86"/>
      <c r="H29" s="87"/>
    </row>
    <row r="30" spans="2:11" ht="18" x14ac:dyDescent="0.35">
      <c r="B30" s="83">
        <v>26</v>
      </c>
      <c r="C30" s="84" t="s">
        <v>265</v>
      </c>
      <c r="D30" s="85"/>
      <c r="E30" s="86">
        <v>3.108251466850772E-6</v>
      </c>
      <c r="F30" s="86"/>
      <c r="G30" s="86"/>
      <c r="H30" s="87"/>
      <c r="K30" s="92"/>
    </row>
    <row r="31" spans="2:11" ht="18" x14ac:dyDescent="0.35">
      <c r="B31" s="83">
        <v>27</v>
      </c>
      <c r="C31" s="84" t="s">
        <v>266</v>
      </c>
      <c r="D31" s="85"/>
      <c r="E31" s="86">
        <v>3.9350463570330778E-3</v>
      </c>
      <c r="F31" s="86"/>
      <c r="G31" s="86"/>
      <c r="H31" s="87"/>
      <c r="K31" s="92"/>
    </row>
    <row r="32" spans="2:11" x14ac:dyDescent="0.25">
      <c r="G32" s="89"/>
      <c r="H32" s="87"/>
    </row>
    <row r="33" spans="2:11" ht="18" x14ac:dyDescent="0.35">
      <c r="B33" s="83">
        <v>28</v>
      </c>
      <c r="C33" t="s">
        <v>188</v>
      </c>
      <c r="D33" s="85"/>
      <c r="E33" s="97">
        <f>+SUM(E5:E31)</f>
        <v>1</v>
      </c>
      <c r="F33" s="97"/>
      <c r="G33" s="97"/>
      <c r="H33" s="87"/>
      <c r="K33" s="92"/>
    </row>
    <row r="34" spans="2:11" x14ac:dyDescent="0.25">
      <c r="G34" s="89"/>
      <c r="H34" s="87"/>
    </row>
    <row r="35" spans="2:11" x14ac:dyDescent="0.25">
      <c r="G35" s="89"/>
      <c r="H35" s="105"/>
      <c r="K35" s="92"/>
    </row>
    <row r="36" spans="2:11" x14ac:dyDescent="0.25">
      <c r="G36" s="89"/>
    </row>
    <row r="37" spans="2:11" x14ac:dyDescent="0.25">
      <c r="G37" s="89"/>
    </row>
    <row r="38" spans="2:11" x14ac:dyDescent="0.25">
      <c r="G38" s="89"/>
    </row>
    <row r="39" spans="2:11" x14ac:dyDescent="0.25">
      <c r="G39" s="89"/>
    </row>
    <row r="40" spans="2:11" x14ac:dyDescent="0.25">
      <c r="G40" s="89"/>
    </row>
    <row r="41" spans="2:11" x14ac:dyDescent="0.25">
      <c r="G41" s="89"/>
    </row>
    <row r="42" spans="2:11" x14ac:dyDescent="0.25">
      <c r="G42" s="89"/>
    </row>
    <row r="43" spans="2:11" x14ac:dyDescent="0.25">
      <c r="G43" s="89"/>
    </row>
    <row r="44" spans="2:11" x14ac:dyDescent="0.25">
      <c r="G44" s="89"/>
    </row>
    <row r="45" spans="2:11" x14ac:dyDescent="0.25">
      <c r="G45" s="89"/>
    </row>
    <row r="46" spans="2:11" x14ac:dyDescent="0.25">
      <c r="G46" s="89"/>
    </row>
    <row r="47" spans="2:11" x14ac:dyDescent="0.25">
      <c r="G47" s="89"/>
    </row>
    <row r="48" spans="2:11" x14ac:dyDescent="0.25">
      <c r="G48" s="89"/>
    </row>
    <row r="49" spans="7:7" x14ac:dyDescent="0.25">
      <c r="G49" s="89"/>
    </row>
    <row r="50" spans="7:7" x14ac:dyDescent="0.25">
      <c r="G50" s="89"/>
    </row>
  </sheetData>
  <mergeCells count="1">
    <mergeCell ref="B2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13" t="s">
        <v>312</v>
      </c>
      <c r="C2" s="113"/>
      <c r="D2" s="113"/>
      <c r="E2" s="113"/>
    </row>
    <row r="4" spans="2:16" x14ac:dyDescent="0.25">
      <c r="B4" s="82" t="s">
        <v>237</v>
      </c>
      <c r="C4" s="82" t="s">
        <v>238</v>
      </c>
      <c r="D4" s="82" t="s">
        <v>239</v>
      </c>
      <c r="E4" s="82" t="s">
        <v>191</v>
      </c>
      <c r="F4" s="82"/>
      <c r="G4" s="82"/>
    </row>
    <row r="5" spans="2:16" ht="18" x14ac:dyDescent="0.35">
      <c r="B5" s="83">
        <v>1</v>
      </c>
      <c r="C5" s="84" t="s">
        <v>228</v>
      </c>
      <c r="D5" s="85" t="s">
        <v>240</v>
      </c>
      <c r="E5" s="86">
        <v>4.9084282291054125E-2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</row>
    <row r="6" spans="2:16" ht="18" x14ac:dyDescent="0.35">
      <c r="B6" s="83">
        <v>2</v>
      </c>
      <c r="C6" s="84" t="s">
        <v>228</v>
      </c>
      <c r="D6" s="85" t="s">
        <v>241</v>
      </c>
      <c r="E6" s="86">
        <v>0.13926733456984555</v>
      </c>
      <c r="F6" s="86"/>
      <c r="G6" s="86"/>
      <c r="H6" s="87"/>
      <c r="K6" s="92"/>
    </row>
    <row r="7" spans="2:16" ht="18" x14ac:dyDescent="0.35">
      <c r="B7" s="83">
        <v>3</v>
      </c>
      <c r="C7" s="84" t="s">
        <v>228</v>
      </c>
      <c r="D7" s="85" t="s">
        <v>242</v>
      </c>
      <c r="E7" s="86">
        <v>0.44256986866950415</v>
      </c>
      <c r="F7" s="86"/>
      <c r="G7" s="86"/>
      <c r="H7" s="87"/>
      <c r="K7" s="92"/>
    </row>
    <row r="8" spans="2:16" ht="18" x14ac:dyDescent="0.35">
      <c r="B8" s="83">
        <v>4</v>
      </c>
      <c r="C8" s="84" t="s">
        <v>228</v>
      </c>
      <c r="D8" s="85" t="s">
        <v>243</v>
      </c>
      <c r="E8" s="86">
        <v>0.18180775571207497</v>
      </c>
      <c r="F8" s="86"/>
      <c r="G8" s="86"/>
      <c r="H8" s="87"/>
      <c r="K8" s="92"/>
    </row>
    <row r="9" spans="2:16" ht="18" x14ac:dyDescent="0.35">
      <c r="B9" s="83">
        <v>5</v>
      </c>
      <c r="C9" s="84" t="s">
        <v>228</v>
      </c>
      <c r="D9" s="85" t="s">
        <v>244</v>
      </c>
      <c r="E9" s="86">
        <v>6.3954370934803842E-2</v>
      </c>
      <c r="F9" s="86"/>
      <c r="G9" s="86"/>
      <c r="H9" s="87"/>
      <c r="K9" s="92"/>
    </row>
    <row r="10" spans="2:16" ht="18" x14ac:dyDescent="0.35">
      <c r="B10" s="83">
        <v>6</v>
      </c>
      <c r="C10" s="84" t="s">
        <v>228</v>
      </c>
      <c r="D10" s="85" t="s">
        <v>245</v>
      </c>
      <c r="E10" s="86">
        <v>7.2559558992858056E-2</v>
      </c>
      <c r="F10" s="86"/>
      <c r="G10" s="86"/>
      <c r="H10" s="87"/>
      <c r="K10" s="92"/>
    </row>
    <row r="11" spans="2:16" ht="18" x14ac:dyDescent="0.35">
      <c r="B11" s="83">
        <v>7</v>
      </c>
      <c r="C11" s="84" t="s">
        <v>228</v>
      </c>
      <c r="D11" s="85" t="s">
        <v>246</v>
      </c>
      <c r="E11" s="86">
        <v>2.4339841500509704E-2</v>
      </c>
      <c r="F11" s="86"/>
      <c r="G11" s="86"/>
      <c r="H11" s="87"/>
      <c r="K11" s="92"/>
    </row>
    <row r="12" spans="2:16" ht="18" x14ac:dyDescent="0.35">
      <c r="B12" s="83">
        <v>8</v>
      </c>
      <c r="C12" s="84" t="s">
        <v>228</v>
      </c>
      <c r="D12" s="85" t="s">
        <v>247</v>
      </c>
      <c r="E12" s="86">
        <v>3.6030631512565547E-3</v>
      </c>
      <c r="F12" s="86"/>
      <c r="G12" s="86"/>
      <c r="H12" s="87"/>
      <c r="K12" s="92"/>
    </row>
    <row r="13" spans="2:16" ht="18" x14ac:dyDescent="0.35">
      <c r="B13" s="83">
        <v>9</v>
      </c>
      <c r="C13" s="84" t="s">
        <v>228</v>
      </c>
      <c r="D13" s="85" t="s">
        <v>248</v>
      </c>
      <c r="E13" s="86">
        <v>6.3884098426534653E-4</v>
      </c>
      <c r="F13" s="86"/>
      <c r="G13" s="86"/>
      <c r="H13" s="87"/>
      <c r="K13" s="92"/>
    </row>
    <row r="14" spans="2:16" ht="18" x14ac:dyDescent="0.35">
      <c r="B14" s="83">
        <v>10</v>
      </c>
      <c r="C14" s="84" t="s">
        <v>249</v>
      </c>
      <c r="D14" s="85"/>
      <c r="E14" s="86">
        <v>1.6175453721598575E-2</v>
      </c>
      <c r="F14" s="86"/>
      <c r="G14" s="86"/>
      <c r="H14" s="87"/>
      <c r="K14" s="92"/>
    </row>
    <row r="15" spans="2:16" ht="18" x14ac:dyDescent="0.35">
      <c r="B15" s="83">
        <v>11</v>
      </c>
      <c r="C15" s="84" t="s">
        <v>250</v>
      </c>
      <c r="D15" s="85"/>
      <c r="E15" s="86">
        <v>1.1371369519923168E-3</v>
      </c>
      <c r="F15" s="86"/>
      <c r="G15" s="86"/>
      <c r="H15" s="87"/>
      <c r="K15" s="92"/>
    </row>
    <row r="16" spans="2:16" ht="18" x14ac:dyDescent="0.35">
      <c r="B16" s="83">
        <v>12</v>
      </c>
      <c r="C16" s="84" t="s">
        <v>251</v>
      </c>
      <c r="D16" s="85"/>
      <c r="E16" s="86">
        <v>1.1882442307335447E-3</v>
      </c>
      <c r="F16" s="86"/>
      <c r="G16" s="86"/>
      <c r="H16" s="87"/>
    </row>
    <row r="17" spans="2:11" ht="18" x14ac:dyDescent="0.35">
      <c r="B17" s="83">
        <v>13</v>
      </c>
      <c r="C17" s="84" t="s">
        <v>252</v>
      </c>
      <c r="D17" s="85"/>
      <c r="E17" s="86">
        <v>7.6660918111841575E-4</v>
      </c>
      <c r="F17" s="86"/>
      <c r="G17" s="86"/>
      <c r="H17" s="87"/>
      <c r="K17" s="92"/>
    </row>
    <row r="18" spans="2:11" ht="18" x14ac:dyDescent="0.35">
      <c r="B18" s="83">
        <v>14</v>
      </c>
      <c r="C18" s="84" t="s">
        <v>253</v>
      </c>
      <c r="D18" s="85"/>
      <c r="E18" s="86">
        <v>5.8773370552411884E-4</v>
      </c>
      <c r="F18" s="86"/>
      <c r="G18" s="86"/>
      <c r="H18" s="87"/>
      <c r="K18" s="92"/>
    </row>
    <row r="19" spans="2:11" ht="18" x14ac:dyDescent="0.35">
      <c r="B19" s="83">
        <v>15</v>
      </c>
      <c r="C19" s="84" t="s">
        <v>254</v>
      </c>
      <c r="D19" s="85"/>
      <c r="E19" s="86">
        <v>3.9608141024451485E-4</v>
      </c>
      <c r="F19" s="86"/>
      <c r="G19" s="86"/>
      <c r="H19" s="87"/>
      <c r="K19" s="92"/>
    </row>
    <row r="20" spans="2:11" ht="18" x14ac:dyDescent="0.35">
      <c r="B20" s="83">
        <v>16</v>
      </c>
      <c r="C20" s="84" t="s">
        <v>255</v>
      </c>
      <c r="D20" s="85"/>
      <c r="E20" s="86">
        <v>1.0221455748245544E-4</v>
      </c>
      <c r="F20" s="86"/>
      <c r="G20" s="86"/>
      <c r="H20" s="87"/>
      <c r="K20" s="92"/>
    </row>
    <row r="21" spans="2:11" ht="18" x14ac:dyDescent="0.35">
      <c r="B21" s="83">
        <v>17</v>
      </c>
      <c r="C21" s="84" t="s">
        <v>256</v>
      </c>
      <c r="D21" s="85"/>
      <c r="E21" s="86">
        <v>3.8330459055920793E-5</v>
      </c>
      <c r="F21" s="86"/>
      <c r="G21" s="86"/>
      <c r="H21" s="87"/>
      <c r="K21" s="92"/>
    </row>
    <row r="22" spans="2:11" ht="18" x14ac:dyDescent="0.35">
      <c r="B22" s="83">
        <v>18</v>
      </c>
      <c r="C22" s="84" t="s">
        <v>257</v>
      </c>
      <c r="D22" s="85"/>
      <c r="E22" s="86">
        <v>2.5553639370613861E-5</v>
      </c>
      <c r="F22" s="86"/>
      <c r="G22" s="86"/>
      <c r="H22" s="87"/>
    </row>
    <row r="23" spans="2:11" ht="18" x14ac:dyDescent="0.35">
      <c r="B23" s="83">
        <v>19</v>
      </c>
      <c r="C23" s="84" t="s">
        <v>258</v>
      </c>
      <c r="D23" s="85"/>
      <c r="E23" s="86">
        <v>7.6660918111841586E-4</v>
      </c>
      <c r="F23" s="86"/>
      <c r="G23" s="86"/>
      <c r="H23" s="87"/>
    </row>
    <row r="24" spans="2:11" ht="18" x14ac:dyDescent="0.35">
      <c r="B24" s="83">
        <v>20</v>
      </c>
      <c r="C24" s="84" t="s">
        <v>259</v>
      </c>
      <c r="D24" s="85"/>
      <c r="E24" s="86">
        <v>1.9165229527960396E-4</v>
      </c>
      <c r="F24" s="86"/>
      <c r="G24" s="86"/>
      <c r="H24" s="87"/>
    </row>
    <row r="25" spans="2:11" ht="18" x14ac:dyDescent="0.35">
      <c r="B25" s="83">
        <v>21</v>
      </c>
      <c r="C25" s="84" t="s">
        <v>260</v>
      </c>
      <c r="D25" s="85"/>
      <c r="E25" s="86">
        <v>1.0951559730263086E-4</v>
      </c>
      <c r="F25" s="86"/>
      <c r="G25" s="86"/>
      <c r="H25" s="87"/>
      <c r="K25" s="92"/>
    </row>
    <row r="26" spans="2:11" ht="18" x14ac:dyDescent="0.35">
      <c r="B26" s="83">
        <v>22</v>
      </c>
      <c r="C26" s="84" t="s">
        <v>261</v>
      </c>
      <c r="D26" s="85"/>
      <c r="E26" s="86">
        <v>2.5553639370613861E-5</v>
      </c>
      <c r="F26" s="86"/>
      <c r="G26" s="86"/>
      <c r="H26" s="87"/>
    </row>
    <row r="27" spans="2:11" ht="18" x14ac:dyDescent="0.35">
      <c r="B27" s="83">
        <v>23</v>
      </c>
      <c r="C27" s="84" t="s">
        <v>262</v>
      </c>
      <c r="D27" s="85"/>
      <c r="E27" s="86">
        <v>5.1107278741227722E-5</v>
      </c>
      <c r="F27" s="86"/>
      <c r="G27" s="86"/>
      <c r="H27" s="87"/>
    </row>
    <row r="28" spans="2:11" ht="18" x14ac:dyDescent="0.35">
      <c r="B28" s="83">
        <v>24</v>
      </c>
      <c r="C28" s="84" t="s">
        <v>263</v>
      </c>
      <c r="D28" s="85"/>
      <c r="E28" s="86">
        <v>3.1942049213267321E-4</v>
      </c>
      <c r="F28" s="86"/>
      <c r="G28" s="86"/>
      <c r="H28" s="87"/>
    </row>
    <row r="29" spans="2:11" ht="18" x14ac:dyDescent="0.35">
      <c r="B29" s="83">
        <v>25</v>
      </c>
      <c r="C29" s="84" t="s">
        <v>264</v>
      </c>
      <c r="D29" s="85"/>
      <c r="E29" s="86">
        <v>1.9165229527960396E-4</v>
      </c>
      <c r="F29" s="86"/>
      <c r="G29" s="86"/>
      <c r="H29" s="87"/>
    </row>
    <row r="30" spans="2:11" ht="18" x14ac:dyDescent="0.35">
      <c r="B30" s="83">
        <v>26</v>
      </c>
      <c r="C30" s="84" t="s">
        <v>265</v>
      </c>
      <c r="D30" s="85"/>
      <c r="E30" s="86">
        <v>8.9437737797148521E-5</v>
      </c>
      <c r="F30" s="86"/>
      <c r="G30" s="86"/>
      <c r="H30" s="87"/>
      <c r="K30" s="92"/>
    </row>
    <row r="31" spans="2:11" ht="18" x14ac:dyDescent="0.35">
      <c r="B31" s="83">
        <v>27</v>
      </c>
      <c r="C31" s="84" t="s">
        <v>266</v>
      </c>
      <c r="D31" s="85"/>
      <c r="E31" s="86">
        <v>1.277681968530693E-5</v>
      </c>
      <c r="F31" s="86"/>
      <c r="G31" s="86"/>
      <c r="H31" s="87"/>
      <c r="K31" s="92"/>
    </row>
    <row r="32" spans="2:11" x14ac:dyDescent="0.25">
      <c r="G32" s="89"/>
      <c r="H32" s="87"/>
    </row>
    <row r="33" spans="2:11" ht="18" x14ac:dyDescent="0.35">
      <c r="B33" s="83">
        <v>28</v>
      </c>
      <c r="C33" t="s">
        <v>188</v>
      </c>
      <c r="D33" s="85"/>
      <c r="E33" s="97">
        <f>+SUM(E5:E31)</f>
        <v>0.99999999999999989</v>
      </c>
      <c r="F33" s="97"/>
      <c r="G33" s="97"/>
      <c r="H33" s="87"/>
      <c r="K33" s="92"/>
    </row>
    <row r="34" spans="2:11" x14ac:dyDescent="0.25">
      <c r="G34" s="89"/>
      <c r="H34" s="87"/>
    </row>
    <row r="35" spans="2:11" x14ac:dyDescent="0.25">
      <c r="G35" s="89"/>
      <c r="H35" s="105"/>
      <c r="K35" s="92"/>
    </row>
    <row r="36" spans="2:11" x14ac:dyDescent="0.25">
      <c r="G36" s="89"/>
    </row>
    <row r="37" spans="2:11" x14ac:dyDescent="0.25">
      <c r="G37" s="89"/>
    </row>
    <row r="38" spans="2:11" x14ac:dyDescent="0.25">
      <c r="G38" s="89"/>
    </row>
    <row r="39" spans="2:11" x14ac:dyDescent="0.25">
      <c r="G39" s="89"/>
    </row>
    <row r="40" spans="2:11" x14ac:dyDescent="0.25">
      <c r="G40" s="89"/>
    </row>
    <row r="41" spans="2:11" x14ac:dyDescent="0.25">
      <c r="G41" s="89"/>
    </row>
    <row r="42" spans="2:11" x14ac:dyDescent="0.25">
      <c r="G42" s="89"/>
    </row>
    <row r="43" spans="2:11" x14ac:dyDescent="0.25">
      <c r="G43" s="89"/>
    </row>
    <row r="44" spans="2:11" x14ac:dyDescent="0.25">
      <c r="G44" s="89"/>
    </row>
    <row r="45" spans="2:11" x14ac:dyDescent="0.25">
      <c r="G45" s="89"/>
    </row>
    <row r="46" spans="2:11" x14ac:dyDescent="0.25">
      <c r="G46" s="89"/>
    </row>
    <row r="47" spans="2:11" x14ac:dyDescent="0.25">
      <c r="G47" s="89"/>
    </row>
    <row r="48" spans="2:11" x14ac:dyDescent="0.25">
      <c r="G48" s="89"/>
    </row>
    <row r="49" spans="7:7" x14ac:dyDescent="0.25">
      <c r="G49" s="89"/>
    </row>
    <row r="50" spans="7:7" x14ac:dyDescent="0.25">
      <c r="G50" s="89"/>
    </row>
  </sheetData>
  <mergeCells count="1">
    <mergeCell ref="B2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13" t="s">
        <v>313</v>
      </c>
      <c r="C2" s="113"/>
      <c r="D2" s="113"/>
      <c r="E2" s="113"/>
    </row>
    <row r="4" spans="2:16" x14ac:dyDescent="0.25">
      <c r="B4" s="82" t="s">
        <v>237</v>
      </c>
      <c r="C4" s="82" t="s">
        <v>238</v>
      </c>
      <c r="D4" s="82" t="s">
        <v>239</v>
      </c>
      <c r="E4" s="82" t="s">
        <v>192</v>
      </c>
      <c r="F4" s="82"/>
      <c r="G4" s="82"/>
    </row>
    <row r="5" spans="2:16" ht="18" x14ac:dyDescent="0.35">
      <c r="B5" s="83">
        <v>1</v>
      </c>
      <c r="C5" s="84" t="s">
        <v>228</v>
      </c>
      <c r="D5" s="85" t="s">
        <v>240</v>
      </c>
      <c r="E5" s="86">
        <v>0.16565292889750149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</row>
    <row r="6" spans="2:16" ht="18" x14ac:dyDescent="0.35">
      <c r="B6" s="83">
        <v>2</v>
      </c>
      <c r="C6" s="84" t="s">
        <v>228</v>
      </c>
      <c r="D6" s="85" t="s">
        <v>241</v>
      </c>
      <c r="E6" s="86">
        <v>0.14406603276955751</v>
      </c>
      <c r="F6" s="86"/>
      <c r="G6" s="86"/>
      <c r="H6" s="87"/>
      <c r="K6" s="92"/>
    </row>
    <row r="7" spans="2:16" ht="18" x14ac:dyDescent="0.35">
      <c r="B7" s="83">
        <v>3</v>
      </c>
      <c r="C7" s="84" t="s">
        <v>228</v>
      </c>
      <c r="D7" s="85" t="s">
        <v>242</v>
      </c>
      <c r="E7" s="86">
        <v>0.38934391460965023</v>
      </c>
      <c r="F7" s="86"/>
      <c r="G7" s="86"/>
      <c r="H7" s="87"/>
      <c r="K7" s="92"/>
    </row>
    <row r="8" spans="2:16" ht="18" x14ac:dyDescent="0.35">
      <c r="B8" s="83">
        <v>4</v>
      </c>
      <c r="C8" s="84" t="s">
        <v>228</v>
      </c>
      <c r="D8" s="85" t="s">
        <v>243</v>
      </c>
      <c r="E8" s="86">
        <v>0.14759485891666685</v>
      </c>
      <c r="F8" s="86"/>
      <c r="G8" s="86"/>
      <c r="H8" s="87"/>
      <c r="K8" s="92"/>
    </row>
    <row r="9" spans="2:16" ht="18" x14ac:dyDescent="0.35">
      <c r="B9" s="83">
        <v>5</v>
      </c>
      <c r="C9" s="84" t="s">
        <v>228</v>
      </c>
      <c r="D9" s="85" t="s">
        <v>244</v>
      </c>
      <c r="E9" s="86">
        <v>9.4266509975312274E-2</v>
      </c>
      <c r="F9" s="86"/>
      <c r="G9" s="86"/>
      <c r="H9" s="87"/>
      <c r="K9" s="92"/>
    </row>
    <row r="10" spans="2:16" ht="18" x14ac:dyDescent="0.35">
      <c r="B10" s="83">
        <v>6</v>
      </c>
      <c r="C10" s="84" t="s">
        <v>228</v>
      </c>
      <c r="D10" s="85" t="s">
        <v>245</v>
      </c>
      <c r="E10" s="86">
        <v>4.1668196827430212E-2</v>
      </c>
      <c r="F10" s="86"/>
      <c r="G10" s="86"/>
      <c r="H10" s="87"/>
      <c r="K10" s="92"/>
    </row>
    <row r="11" spans="2:16" ht="18" x14ac:dyDescent="0.35">
      <c r="B11" s="83">
        <v>7</v>
      </c>
      <c r="C11" s="84" t="s">
        <v>228</v>
      </c>
      <c r="D11" s="85" t="s">
        <v>246</v>
      </c>
      <c r="E11" s="86">
        <v>8.5613288507229192E-3</v>
      </c>
      <c r="F11" s="86"/>
      <c r="G11" s="86"/>
      <c r="H11" s="87"/>
      <c r="K11" s="92"/>
    </row>
    <row r="12" spans="2:16" ht="18" x14ac:dyDescent="0.35">
      <c r="B12" s="83">
        <v>8</v>
      </c>
      <c r="C12" s="84" t="s">
        <v>228</v>
      </c>
      <c r="D12" s="85" t="s">
        <v>247</v>
      </c>
      <c r="E12" s="86">
        <v>1.3273378063136309E-3</v>
      </c>
      <c r="F12" s="86"/>
      <c r="G12" s="86"/>
      <c r="H12" s="87"/>
      <c r="K12" s="92"/>
    </row>
    <row r="13" spans="2:16" ht="18" x14ac:dyDescent="0.35">
      <c r="B13" s="83">
        <v>9</v>
      </c>
      <c r="C13" s="84" t="s">
        <v>228</v>
      </c>
      <c r="D13" s="85" t="s">
        <v>248</v>
      </c>
      <c r="E13" s="86">
        <v>2.3994183421823323E-4</v>
      </c>
      <c r="F13" s="86"/>
      <c r="G13" s="86"/>
      <c r="H13" s="87"/>
      <c r="K13" s="92"/>
    </row>
    <row r="14" spans="2:16" ht="18" x14ac:dyDescent="0.35">
      <c r="B14" s="83">
        <v>10</v>
      </c>
      <c r="C14" s="84" t="s">
        <v>249</v>
      </c>
      <c r="D14" s="85"/>
      <c r="E14" s="86">
        <v>6.463114087665602E-3</v>
      </c>
      <c r="F14" s="86"/>
      <c r="G14" s="86"/>
      <c r="H14" s="87"/>
      <c r="K14" s="92"/>
    </row>
    <row r="15" spans="2:16" ht="18" x14ac:dyDescent="0.35">
      <c r="B15" s="83">
        <v>11</v>
      </c>
      <c r="C15" s="84" t="s">
        <v>250</v>
      </c>
      <c r="D15" s="85"/>
      <c r="E15" s="86">
        <v>3.6377397083227673E-4</v>
      </c>
      <c r="F15" s="86"/>
      <c r="G15" s="86"/>
      <c r="H15" s="87"/>
      <c r="K15" s="92"/>
    </row>
    <row r="16" spans="2:16" ht="18" x14ac:dyDescent="0.35">
      <c r="B16" s="83">
        <v>12</v>
      </c>
      <c r="C16" s="84" t="s">
        <v>251</v>
      </c>
      <c r="D16" s="85"/>
      <c r="E16" s="86">
        <v>3.3228688394489866E-4</v>
      </c>
      <c r="F16" s="86"/>
      <c r="G16" s="86"/>
      <c r="H16" s="87"/>
    </row>
    <row r="17" spans="2:11" ht="18" x14ac:dyDescent="0.35">
      <c r="B17" s="83">
        <v>13</v>
      </c>
      <c r="C17" s="84" t="s">
        <v>252</v>
      </c>
      <c r="D17" s="85"/>
      <c r="E17" s="86">
        <v>1.1609740304182707E-4</v>
      </c>
      <c r="F17" s="86"/>
      <c r="G17" s="86"/>
      <c r="H17" s="87"/>
      <c r="K17" s="92"/>
    </row>
    <row r="18" spans="2:11" ht="18" x14ac:dyDescent="0.35">
      <c r="B18" s="83">
        <v>14</v>
      </c>
      <c r="C18" s="84" t="s">
        <v>253</v>
      </c>
      <c r="D18" s="85"/>
      <c r="E18" s="86">
        <v>7.4328174494950657E-7</v>
      </c>
      <c r="F18" s="86"/>
      <c r="G18" s="86"/>
      <c r="H18" s="87"/>
      <c r="K18" s="92"/>
    </row>
    <row r="19" spans="2:11" ht="18" x14ac:dyDescent="0.35">
      <c r="B19" s="83">
        <v>15</v>
      </c>
      <c r="C19" s="84" t="s">
        <v>254</v>
      </c>
      <c r="D19" s="85"/>
      <c r="E19" s="86">
        <v>5.0090726290075445E-7</v>
      </c>
      <c r="F19" s="86"/>
      <c r="G19" s="86"/>
      <c r="H19" s="87"/>
      <c r="K19" s="92"/>
    </row>
    <row r="20" spans="2:11" ht="18" x14ac:dyDescent="0.35">
      <c r="B20" s="83">
        <v>16</v>
      </c>
      <c r="C20" s="84" t="s">
        <v>255</v>
      </c>
      <c r="D20" s="85"/>
      <c r="E20" s="86">
        <v>1.2926639042600114E-7</v>
      </c>
      <c r="F20" s="86"/>
      <c r="G20" s="86"/>
      <c r="H20" s="87"/>
      <c r="K20" s="92"/>
    </row>
    <row r="21" spans="2:11" ht="18" x14ac:dyDescent="0.35">
      <c r="B21" s="83">
        <v>17</v>
      </c>
      <c r="C21" s="84" t="s">
        <v>256</v>
      </c>
      <c r="D21" s="85"/>
      <c r="E21" s="86">
        <v>4.847489640975043E-8</v>
      </c>
      <c r="F21" s="86"/>
      <c r="G21" s="86"/>
      <c r="H21" s="87"/>
      <c r="K21" s="92"/>
    </row>
    <row r="22" spans="2:11" ht="18" x14ac:dyDescent="0.35">
      <c r="B22" s="83">
        <v>18</v>
      </c>
      <c r="C22" s="84" t="s">
        <v>257</v>
      </c>
      <c r="D22" s="85"/>
      <c r="E22" s="86">
        <v>3.2316597606500285E-8</v>
      </c>
      <c r="F22" s="86"/>
      <c r="G22" s="86"/>
      <c r="H22" s="87"/>
    </row>
    <row r="23" spans="2:11" ht="18" x14ac:dyDescent="0.35">
      <c r="B23" s="83">
        <v>19</v>
      </c>
      <c r="C23" s="84" t="s">
        <v>258</v>
      </c>
      <c r="D23" s="85"/>
      <c r="E23" s="86">
        <v>9.6949792819500847E-7</v>
      </c>
      <c r="F23" s="86"/>
      <c r="G23" s="86"/>
      <c r="H23" s="87"/>
    </row>
    <row r="24" spans="2:11" ht="18" x14ac:dyDescent="0.35">
      <c r="B24" s="83">
        <v>20</v>
      </c>
      <c r="C24" s="84" t="s">
        <v>259</v>
      </c>
      <c r="D24" s="85"/>
      <c r="E24" s="86">
        <v>2.4237448204875212E-7</v>
      </c>
      <c r="F24" s="86"/>
      <c r="G24" s="86"/>
      <c r="H24" s="87"/>
    </row>
    <row r="25" spans="2:11" ht="18" x14ac:dyDescent="0.35">
      <c r="B25" s="83">
        <v>21</v>
      </c>
      <c r="C25" s="84" t="s">
        <v>260</v>
      </c>
      <c r="D25" s="85"/>
      <c r="E25" s="86">
        <v>1.384997040278584E-7</v>
      </c>
      <c r="F25" s="86"/>
      <c r="G25" s="86"/>
      <c r="H25" s="87"/>
      <c r="K25" s="92"/>
    </row>
    <row r="26" spans="2:11" ht="18" x14ac:dyDescent="0.35">
      <c r="B26" s="83">
        <v>22</v>
      </c>
      <c r="C26" s="84" t="s">
        <v>261</v>
      </c>
      <c r="D26" s="85"/>
      <c r="E26" s="86">
        <v>3.2316597606500285E-8</v>
      </c>
      <c r="F26" s="86"/>
      <c r="G26" s="86"/>
      <c r="H26" s="87"/>
    </row>
    <row r="27" spans="2:11" ht="18" x14ac:dyDescent="0.35">
      <c r="B27" s="83">
        <v>23</v>
      </c>
      <c r="C27" s="84" t="s">
        <v>262</v>
      </c>
      <c r="D27" s="85"/>
      <c r="E27" s="86">
        <v>6.4633195213000569E-8</v>
      </c>
      <c r="F27" s="86"/>
      <c r="G27" s="86"/>
      <c r="H27" s="87"/>
    </row>
    <row r="28" spans="2:11" ht="18" x14ac:dyDescent="0.35">
      <c r="B28" s="83">
        <v>24</v>
      </c>
      <c r="C28" s="84" t="s">
        <v>263</v>
      </c>
      <c r="D28" s="85"/>
      <c r="E28" s="86">
        <v>4.0395747008125349E-7</v>
      </c>
      <c r="F28" s="86"/>
      <c r="G28" s="86"/>
      <c r="H28" s="87"/>
    </row>
    <row r="29" spans="2:11" ht="18" x14ac:dyDescent="0.35">
      <c r="B29" s="83">
        <v>25</v>
      </c>
      <c r="C29" s="84" t="s">
        <v>264</v>
      </c>
      <c r="D29" s="85"/>
      <c r="E29" s="86">
        <v>2.4237448204875212E-7</v>
      </c>
      <c r="F29" s="86"/>
      <c r="G29" s="86"/>
      <c r="H29" s="87"/>
    </row>
    <row r="30" spans="2:11" ht="18" x14ac:dyDescent="0.35">
      <c r="B30" s="83">
        <v>26</v>
      </c>
      <c r="C30" s="84" t="s">
        <v>265</v>
      </c>
      <c r="D30" s="85"/>
      <c r="E30" s="86">
        <v>1.1310809162275101E-7</v>
      </c>
      <c r="F30" s="86"/>
      <c r="G30" s="86"/>
      <c r="H30" s="87"/>
      <c r="K30" s="92"/>
    </row>
    <row r="31" spans="2:11" ht="18" x14ac:dyDescent="0.35">
      <c r="B31" s="83">
        <v>27</v>
      </c>
      <c r="C31" s="84" t="s">
        <v>266</v>
      </c>
      <c r="D31" s="85"/>
      <c r="E31" s="86">
        <v>1.6158298803250142E-8</v>
      </c>
      <c r="F31" s="86"/>
      <c r="G31" s="86"/>
      <c r="H31" s="87"/>
      <c r="K31" s="92"/>
    </row>
    <row r="32" spans="2:11" x14ac:dyDescent="0.25">
      <c r="G32" s="89"/>
      <c r="H32" s="87"/>
    </row>
    <row r="33" spans="2:11" ht="18" x14ac:dyDescent="0.35">
      <c r="B33" s="83">
        <v>28</v>
      </c>
      <c r="C33" t="s">
        <v>188</v>
      </c>
      <c r="D33" s="85"/>
      <c r="E33" s="97">
        <f>+SUM(E5:E31)</f>
        <v>1.0000000000000002</v>
      </c>
      <c r="F33" s="97"/>
      <c r="G33" s="97"/>
      <c r="H33" s="87"/>
      <c r="K33" s="92"/>
    </row>
    <row r="34" spans="2:11" x14ac:dyDescent="0.25">
      <c r="G34" s="89"/>
      <c r="H34" s="87"/>
    </row>
    <row r="35" spans="2:11" x14ac:dyDescent="0.25">
      <c r="G35" s="89"/>
      <c r="H35" s="105"/>
      <c r="K35" s="92"/>
    </row>
    <row r="36" spans="2:11" x14ac:dyDescent="0.25">
      <c r="G36" s="89"/>
    </row>
    <row r="37" spans="2:11" x14ac:dyDescent="0.25">
      <c r="G37" s="89"/>
    </row>
    <row r="38" spans="2:11" x14ac:dyDescent="0.25">
      <c r="G38" s="89"/>
    </row>
    <row r="39" spans="2:11" x14ac:dyDescent="0.25">
      <c r="G39" s="89"/>
    </row>
    <row r="40" spans="2:11" x14ac:dyDescent="0.25">
      <c r="G40" s="89"/>
    </row>
    <row r="41" spans="2:11" x14ac:dyDescent="0.25">
      <c r="G41" s="89"/>
    </row>
    <row r="42" spans="2:11" x14ac:dyDescent="0.25">
      <c r="G42" s="89"/>
    </row>
    <row r="43" spans="2:11" x14ac:dyDescent="0.25">
      <c r="G43" s="89"/>
    </row>
    <row r="44" spans="2:11" x14ac:dyDescent="0.25">
      <c r="G44" s="89"/>
    </row>
    <row r="45" spans="2:11" x14ac:dyDescent="0.25">
      <c r="G45" s="89"/>
    </row>
    <row r="46" spans="2:11" x14ac:dyDescent="0.25">
      <c r="G46" s="89"/>
    </row>
    <row r="47" spans="2:11" x14ac:dyDescent="0.25">
      <c r="G47" s="89"/>
    </row>
    <row r="48" spans="2:11" x14ac:dyDescent="0.25">
      <c r="G48" s="89"/>
    </row>
    <row r="49" spans="7:7" x14ac:dyDescent="0.25">
      <c r="G49" s="89"/>
    </row>
    <row r="50" spans="7:7" x14ac:dyDescent="0.25">
      <c r="G50" s="89"/>
    </row>
  </sheetData>
  <mergeCells count="1">
    <mergeCell ref="B2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workbookViewId="0">
      <selection activeCell="D21" sqref="D21"/>
    </sheetView>
  </sheetViews>
  <sheetFormatPr baseColWidth="10" defaultRowHeight="15" x14ac:dyDescent="0.25"/>
  <cols>
    <col min="1" max="1" width="4.28515625" customWidth="1"/>
    <col min="4" max="4" width="18.85546875" bestFit="1" customWidth="1"/>
    <col min="5" max="6" width="18.85546875" customWidth="1"/>
    <col min="8" max="8" width="12.140625" bestFit="1" customWidth="1"/>
  </cols>
  <sheetData>
    <row r="2" spans="2:16" x14ac:dyDescent="0.25">
      <c r="B2" s="113" t="s">
        <v>314</v>
      </c>
      <c r="C2" s="113"/>
      <c r="D2" s="113"/>
      <c r="E2" s="113"/>
    </row>
    <row r="4" spans="2:16" x14ac:dyDescent="0.25">
      <c r="B4" s="82" t="s">
        <v>237</v>
      </c>
      <c r="C4" s="82" t="s">
        <v>238</v>
      </c>
      <c r="D4" s="82" t="s">
        <v>239</v>
      </c>
      <c r="E4" s="82" t="s">
        <v>193</v>
      </c>
      <c r="F4" s="82"/>
      <c r="G4" s="82"/>
    </row>
    <row r="5" spans="2:16" ht="18" x14ac:dyDescent="0.35">
      <c r="B5" s="83">
        <v>1</v>
      </c>
      <c r="C5" s="84" t="s">
        <v>228</v>
      </c>
      <c r="D5" s="85" t="s">
        <v>240</v>
      </c>
      <c r="E5" s="86">
        <v>0.1612491474157067</v>
      </c>
      <c r="F5" s="86"/>
      <c r="G5" s="86"/>
      <c r="H5" s="87"/>
      <c r="I5" s="87"/>
      <c r="J5" s="87"/>
      <c r="K5" s="87"/>
      <c r="L5" s="87"/>
      <c r="M5" s="87"/>
      <c r="N5" s="87"/>
      <c r="O5" s="87"/>
      <c r="P5" s="87"/>
    </row>
    <row r="6" spans="2:16" ht="18" x14ac:dyDescent="0.35">
      <c r="B6" s="83">
        <v>2</v>
      </c>
      <c r="C6" s="84" t="s">
        <v>228</v>
      </c>
      <c r="D6" s="85" t="s">
        <v>241</v>
      </c>
      <c r="E6" s="86">
        <v>0.14023612567712831</v>
      </c>
      <c r="F6" s="86"/>
      <c r="G6" s="86"/>
      <c r="H6" s="87"/>
      <c r="K6" s="92"/>
    </row>
    <row r="7" spans="2:16" ht="18" x14ac:dyDescent="0.35">
      <c r="B7" s="83">
        <v>3</v>
      </c>
      <c r="C7" s="84" t="s">
        <v>228</v>
      </c>
      <c r="D7" s="85" t="s">
        <v>242</v>
      </c>
      <c r="E7" s="86">
        <v>0.37899344551369862</v>
      </c>
      <c r="F7" s="86"/>
      <c r="G7" s="86"/>
      <c r="H7" s="87"/>
      <c r="K7" s="92"/>
    </row>
    <row r="8" spans="2:16" ht="18" x14ac:dyDescent="0.35">
      <c r="B8" s="83">
        <v>4</v>
      </c>
      <c r="C8" s="84" t="s">
        <v>228</v>
      </c>
      <c r="D8" s="85" t="s">
        <v>243</v>
      </c>
      <c r="E8" s="86">
        <v>0.14367114014615537</v>
      </c>
      <c r="F8" s="86"/>
      <c r="G8" s="86"/>
      <c r="H8" s="87"/>
      <c r="K8" s="92"/>
    </row>
    <row r="9" spans="2:16" ht="18" x14ac:dyDescent="0.35">
      <c r="B9" s="83">
        <v>5</v>
      </c>
      <c r="C9" s="84" t="s">
        <v>228</v>
      </c>
      <c r="D9" s="85" t="s">
        <v>244</v>
      </c>
      <c r="E9" s="86">
        <v>9.1760492642895736E-2</v>
      </c>
      <c r="F9" s="86"/>
      <c r="G9" s="86"/>
      <c r="H9" s="87"/>
      <c r="K9" s="92"/>
    </row>
    <row r="10" spans="2:16" ht="18" x14ac:dyDescent="0.35">
      <c r="B10" s="83">
        <v>6</v>
      </c>
      <c r="C10" s="84" t="s">
        <v>228</v>
      </c>
      <c r="D10" s="85" t="s">
        <v>245</v>
      </c>
      <c r="E10" s="86">
        <v>4.0560473379437585E-2</v>
      </c>
      <c r="F10" s="86"/>
      <c r="G10" s="86"/>
      <c r="H10" s="87"/>
      <c r="K10" s="92"/>
    </row>
    <row r="11" spans="2:16" ht="18" x14ac:dyDescent="0.35">
      <c r="B11" s="83">
        <v>7</v>
      </c>
      <c r="C11" s="84" t="s">
        <v>228</v>
      </c>
      <c r="D11" s="85" t="s">
        <v>246</v>
      </c>
      <c r="E11" s="86">
        <v>8.33373117585357E-3</v>
      </c>
      <c r="F11" s="86"/>
      <c r="G11" s="86"/>
      <c r="H11" s="87"/>
      <c r="K11" s="92"/>
    </row>
    <row r="12" spans="2:16" ht="18" x14ac:dyDescent="0.35">
      <c r="B12" s="83">
        <v>8</v>
      </c>
      <c r="C12" s="84" t="s">
        <v>228</v>
      </c>
      <c r="D12" s="85" t="s">
        <v>247</v>
      </c>
      <c r="E12" s="86">
        <v>1.292051345093577E-3</v>
      </c>
      <c r="F12" s="86"/>
      <c r="G12" s="86"/>
      <c r="H12" s="87"/>
      <c r="K12" s="92"/>
    </row>
    <row r="13" spans="2:16" ht="18" x14ac:dyDescent="0.35">
      <c r="B13" s="83">
        <v>9</v>
      </c>
      <c r="C13" s="84" t="s">
        <v>228</v>
      </c>
      <c r="D13" s="85" t="s">
        <v>248</v>
      </c>
      <c r="E13" s="86">
        <v>2.3356312776691575E-4</v>
      </c>
      <c r="F13" s="86"/>
      <c r="G13" s="86"/>
      <c r="H13" s="87"/>
      <c r="K13" s="92"/>
    </row>
    <row r="14" spans="2:16" ht="18" x14ac:dyDescent="0.35">
      <c r="B14" s="83">
        <v>10</v>
      </c>
      <c r="C14" s="84" t="s">
        <v>249</v>
      </c>
      <c r="D14" s="85"/>
      <c r="E14" s="86">
        <v>6.2912961649556464E-3</v>
      </c>
      <c r="F14" s="86"/>
      <c r="G14" s="86"/>
      <c r="H14" s="87"/>
      <c r="K14" s="92"/>
    </row>
    <row r="15" spans="2:16" ht="18" x14ac:dyDescent="0.35">
      <c r="B15" s="83">
        <v>11</v>
      </c>
      <c r="C15" s="84" t="s">
        <v>250</v>
      </c>
      <c r="D15" s="85"/>
      <c r="E15" s="86">
        <v>1.8768849113642507E-3</v>
      </c>
      <c r="F15" s="86"/>
      <c r="G15" s="86"/>
      <c r="H15" s="87"/>
      <c r="K15" s="92"/>
    </row>
    <row r="16" spans="2:16" ht="18" x14ac:dyDescent="0.35">
      <c r="B16" s="83">
        <v>12</v>
      </c>
      <c r="C16" s="84" t="s">
        <v>251</v>
      </c>
      <c r="D16" s="85"/>
      <c r="E16" s="86">
        <v>2.7188401035925804E-3</v>
      </c>
      <c r="F16" s="86"/>
      <c r="G16" s="86"/>
      <c r="H16" s="87"/>
    </row>
    <row r="17" spans="2:11" ht="18" x14ac:dyDescent="0.35">
      <c r="B17" s="83">
        <v>13</v>
      </c>
      <c r="C17" s="84" t="s">
        <v>252</v>
      </c>
      <c r="D17" s="85"/>
      <c r="E17" s="86">
        <v>3.3106000451297727E-3</v>
      </c>
      <c r="F17" s="86"/>
      <c r="G17" s="86"/>
      <c r="H17" s="87"/>
      <c r="K17" s="92"/>
    </row>
    <row r="18" spans="2:11" ht="18" x14ac:dyDescent="0.35">
      <c r="B18" s="83">
        <v>14</v>
      </c>
      <c r="C18" s="84" t="s">
        <v>253</v>
      </c>
      <c r="D18" s="85"/>
      <c r="E18" s="86">
        <v>3.9360019391672342E-3</v>
      </c>
      <c r="F18" s="86"/>
      <c r="G18" s="86"/>
      <c r="H18" s="87"/>
      <c r="K18" s="92"/>
    </row>
    <row r="19" spans="2:11" ht="18" x14ac:dyDescent="0.35">
      <c r="B19" s="83">
        <v>15</v>
      </c>
      <c r="C19" s="84" t="s">
        <v>254</v>
      </c>
      <c r="D19" s="85"/>
      <c r="E19" s="86">
        <v>2.6525230459605279E-3</v>
      </c>
      <c r="F19" s="86"/>
      <c r="G19" s="86"/>
      <c r="H19" s="87"/>
      <c r="K19" s="92"/>
    </row>
    <row r="20" spans="2:11" ht="18" x14ac:dyDescent="0.35">
      <c r="B20" s="83">
        <v>16</v>
      </c>
      <c r="C20" s="84" t="s">
        <v>255</v>
      </c>
      <c r="D20" s="85"/>
      <c r="E20" s="86">
        <v>6.8452207637691035E-4</v>
      </c>
      <c r="F20" s="86"/>
      <c r="G20" s="86"/>
      <c r="H20" s="87"/>
      <c r="K20" s="92"/>
    </row>
    <row r="21" spans="2:11" ht="18" x14ac:dyDescent="0.35">
      <c r="B21" s="83">
        <v>17</v>
      </c>
      <c r="C21" s="84" t="s">
        <v>256</v>
      </c>
      <c r="D21" s="85"/>
      <c r="E21" s="86">
        <v>2.5669577864134138E-4</v>
      </c>
      <c r="F21" s="86"/>
      <c r="G21" s="86"/>
      <c r="H21" s="87"/>
      <c r="K21" s="92"/>
    </row>
    <row r="22" spans="2:11" ht="18" x14ac:dyDescent="0.35">
      <c r="B22" s="83">
        <v>18</v>
      </c>
      <c r="C22" s="84" t="s">
        <v>257</v>
      </c>
      <c r="D22" s="85"/>
      <c r="E22" s="86">
        <v>1.7113051909422759E-4</v>
      </c>
      <c r="F22" s="86"/>
      <c r="G22" s="86"/>
      <c r="H22" s="87"/>
    </row>
    <row r="23" spans="2:11" ht="18" x14ac:dyDescent="0.35">
      <c r="B23" s="83">
        <v>19</v>
      </c>
      <c r="C23" s="84" t="s">
        <v>258</v>
      </c>
      <c r="D23" s="85"/>
      <c r="E23" s="86">
        <v>5.1339155728268261E-3</v>
      </c>
      <c r="F23" s="86"/>
      <c r="G23" s="86"/>
      <c r="H23" s="87"/>
    </row>
    <row r="24" spans="2:11" ht="18" x14ac:dyDescent="0.35">
      <c r="B24" s="83">
        <v>20</v>
      </c>
      <c r="C24" s="84" t="s">
        <v>259</v>
      </c>
      <c r="D24" s="85"/>
      <c r="E24" s="86">
        <v>1.2834788932067067E-3</v>
      </c>
      <c r="F24" s="86"/>
      <c r="G24" s="86"/>
      <c r="H24" s="87"/>
    </row>
    <row r="25" spans="2:11" ht="18" x14ac:dyDescent="0.35">
      <c r="B25" s="83">
        <v>21</v>
      </c>
      <c r="C25" s="84" t="s">
        <v>260</v>
      </c>
      <c r="D25" s="85"/>
      <c r="E25" s="86">
        <v>7.3341651040383256E-4</v>
      </c>
      <c r="F25" s="86"/>
      <c r="G25" s="86"/>
      <c r="H25" s="87"/>
      <c r="K25" s="92"/>
    </row>
    <row r="26" spans="2:11" ht="18" x14ac:dyDescent="0.35">
      <c r="B26" s="83">
        <v>22</v>
      </c>
      <c r="C26" s="84" t="s">
        <v>261</v>
      </c>
      <c r="D26" s="85"/>
      <c r="E26" s="86">
        <v>1.7113051909422759E-4</v>
      </c>
      <c r="F26" s="86"/>
      <c r="G26" s="86"/>
      <c r="H26" s="87"/>
    </row>
    <row r="27" spans="2:11" ht="18" x14ac:dyDescent="0.35">
      <c r="B27" s="83">
        <v>23</v>
      </c>
      <c r="C27" s="84" t="s">
        <v>262</v>
      </c>
      <c r="D27" s="85"/>
      <c r="E27" s="86">
        <v>3.4226103818845517E-4</v>
      </c>
      <c r="F27" s="86"/>
      <c r="G27" s="86"/>
      <c r="H27" s="87"/>
    </row>
    <row r="28" spans="2:11" ht="18" x14ac:dyDescent="0.35">
      <c r="B28" s="83">
        <v>24</v>
      </c>
      <c r="C28" s="84" t="s">
        <v>263</v>
      </c>
      <c r="D28" s="85"/>
      <c r="E28" s="86">
        <v>2.1391314886778446E-3</v>
      </c>
      <c r="F28" s="86"/>
      <c r="G28" s="86"/>
      <c r="H28" s="87"/>
    </row>
    <row r="29" spans="2:11" ht="18" x14ac:dyDescent="0.35">
      <c r="B29" s="83">
        <v>25</v>
      </c>
      <c r="C29" s="84" t="s">
        <v>264</v>
      </c>
      <c r="D29" s="85"/>
      <c r="E29" s="86">
        <v>1.2834788932067067E-3</v>
      </c>
      <c r="F29" s="86"/>
      <c r="G29" s="86"/>
      <c r="H29" s="87"/>
    </row>
    <row r="30" spans="2:11" ht="18" x14ac:dyDescent="0.35">
      <c r="B30" s="83">
        <v>26</v>
      </c>
      <c r="C30" s="84" t="s">
        <v>265</v>
      </c>
      <c r="D30" s="85"/>
      <c r="E30" s="86">
        <v>5.9895681682979661E-4</v>
      </c>
      <c r="F30" s="86"/>
      <c r="G30" s="86"/>
      <c r="H30" s="87"/>
      <c r="K30" s="92"/>
    </row>
    <row r="31" spans="2:11" ht="18" x14ac:dyDescent="0.35">
      <c r="B31" s="83">
        <v>27</v>
      </c>
      <c r="C31" s="84" t="s">
        <v>266</v>
      </c>
      <c r="D31" s="85"/>
      <c r="E31" s="86">
        <v>8.5565259547113793E-5</v>
      </c>
      <c r="F31" s="86"/>
      <c r="G31" s="86"/>
      <c r="H31" s="87"/>
      <c r="K31" s="92"/>
    </row>
    <row r="32" spans="2:11" x14ac:dyDescent="0.25">
      <c r="G32" s="89"/>
      <c r="H32" s="87"/>
    </row>
    <row r="33" spans="2:11" ht="18" x14ac:dyDescent="0.35">
      <c r="B33" s="83">
        <v>28</v>
      </c>
      <c r="C33" t="s">
        <v>188</v>
      </c>
      <c r="D33" s="85"/>
      <c r="E33" s="97">
        <f>+SUM(E5:E31)</f>
        <v>1.0000000000000002</v>
      </c>
      <c r="F33" s="97"/>
      <c r="G33" s="97"/>
      <c r="H33" s="87"/>
      <c r="K33" s="92"/>
    </row>
    <row r="34" spans="2:11" x14ac:dyDescent="0.25">
      <c r="G34" s="89"/>
      <c r="H34" s="87"/>
    </row>
    <row r="35" spans="2:11" x14ac:dyDescent="0.25">
      <c r="G35" s="89"/>
      <c r="H35" s="105"/>
      <c r="K35" s="92"/>
    </row>
    <row r="36" spans="2:11" x14ac:dyDescent="0.25">
      <c r="G36" s="89"/>
    </row>
    <row r="37" spans="2:11" x14ac:dyDescent="0.25">
      <c r="G37" s="89"/>
    </row>
    <row r="38" spans="2:11" x14ac:dyDescent="0.25">
      <c r="G38" s="89"/>
    </row>
    <row r="39" spans="2:11" x14ac:dyDescent="0.25">
      <c r="G39" s="89"/>
    </row>
    <row r="40" spans="2:11" x14ac:dyDescent="0.25">
      <c r="G40" s="89"/>
    </row>
    <row r="41" spans="2:11" x14ac:dyDescent="0.25">
      <c r="G41" s="89"/>
    </row>
    <row r="42" spans="2:11" x14ac:dyDescent="0.25">
      <c r="G42" s="89"/>
    </row>
    <row r="43" spans="2:11" x14ac:dyDescent="0.25">
      <c r="G43" s="89"/>
    </row>
    <row r="44" spans="2:11" x14ac:dyDescent="0.25">
      <c r="G44" s="89"/>
    </row>
    <row r="45" spans="2:11" x14ac:dyDescent="0.25">
      <c r="G45" s="89"/>
    </row>
    <row r="46" spans="2:11" x14ac:dyDescent="0.25">
      <c r="G46" s="89"/>
    </row>
    <row r="47" spans="2:11" x14ac:dyDescent="0.25">
      <c r="G47" s="89"/>
    </row>
    <row r="48" spans="2:11" x14ac:dyDescent="0.25">
      <c r="G48" s="89"/>
    </row>
    <row r="49" spans="7:7" x14ac:dyDescent="0.25">
      <c r="G49" s="89"/>
    </row>
    <row r="50" spans="7:7" x14ac:dyDescent="0.25">
      <c r="G50" s="89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13" t="s">
        <v>267</v>
      </c>
      <c r="C2" s="113"/>
      <c r="D2" s="113"/>
      <c r="E2" s="113"/>
    </row>
    <row r="4" spans="2:49" x14ac:dyDescent="0.25">
      <c r="B4" s="82" t="s">
        <v>237</v>
      </c>
      <c r="C4" s="82" t="s">
        <v>238</v>
      </c>
      <c r="D4" s="82" t="s">
        <v>239</v>
      </c>
      <c r="E4" s="82" t="s">
        <v>44</v>
      </c>
      <c r="F4" s="90"/>
    </row>
    <row r="5" spans="2:49" ht="18" x14ac:dyDescent="0.35">
      <c r="B5" s="83">
        <v>1</v>
      </c>
      <c r="C5" s="84" t="s">
        <v>228</v>
      </c>
      <c r="D5" s="85" t="s">
        <v>240</v>
      </c>
      <c r="E5" s="86">
        <v>1.0949342832022003E-3</v>
      </c>
      <c r="F5" s="87"/>
      <c r="G5" s="91"/>
      <c r="H5" s="91"/>
      <c r="I5" s="91"/>
      <c r="J5" s="91"/>
      <c r="K5" s="91"/>
      <c r="L5" s="91"/>
      <c r="AT5">
        <v>0</v>
      </c>
      <c r="AU5">
        <v>0</v>
      </c>
      <c r="AV5">
        <v>0</v>
      </c>
      <c r="AW5">
        <v>0</v>
      </c>
    </row>
    <row r="6" spans="2:49" ht="18" x14ac:dyDescent="0.35">
      <c r="B6" s="83">
        <v>2</v>
      </c>
      <c r="C6" s="84" t="s">
        <v>228</v>
      </c>
      <c r="D6" s="85" t="s">
        <v>241</v>
      </c>
      <c r="E6" s="86">
        <v>5.0851049439772757E-3</v>
      </c>
      <c r="F6" s="87"/>
      <c r="G6" s="92"/>
    </row>
    <row r="7" spans="2:49" ht="18" x14ac:dyDescent="0.35">
      <c r="B7" s="83">
        <v>3</v>
      </c>
      <c r="C7" s="84" t="s">
        <v>228</v>
      </c>
      <c r="D7" s="85" t="s">
        <v>242</v>
      </c>
      <c r="E7" s="86">
        <v>3.1214374281398651E-2</v>
      </c>
      <c r="F7" s="87"/>
      <c r="G7" s="92"/>
      <c r="R7" s="88"/>
    </row>
    <row r="8" spans="2:49" ht="18" x14ac:dyDescent="0.35">
      <c r="B8" s="83">
        <v>4</v>
      </c>
      <c r="C8" s="84" t="s">
        <v>228</v>
      </c>
      <c r="D8" s="85" t="s">
        <v>243</v>
      </c>
      <c r="E8" s="86">
        <v>3.4274094280496881E-2</v>
      </c>
      <c r="F8" s="87"/>
      <c r="G8" s="92"/>
    </row>
    <row r="9" spans="2:49" ht="18" x14ac:dyDescent="0.35">
      <c r="B9" s="83">
        <v>5</v>
      </c>
      <c r="C9" s="84" t="s">
        <v>228</v>
      </c>
      <c r="D9" s="85" t="s">
        <v>244</v>
      </c>
      <c r="E9" s="86">
        <v>7.3155172802488899E-2</v>
      </c>
      <c r="F9" s="87"/>
      <c r="G9" s="92"/>
    </row>
    <row r="10" spans="2:49" ht="18" x14ac:dyDescent="0.35">
      <c r="B10" s="83">
        <v>6</v>
      </c>
      <c r="C10" s="84" t="s">
        <v>228</v>
      </c>
      <c r="D10" s="85" t="s">
        <v>245</v>
      </c>
      <c r="E10" s="86">
        <v>0.10051572468832427</v>
      </c>
      <c r="F10" s="87"/>
      <c r="G10" s="92"/>
    </row>
    <row r="11" spans="2:49" ht="18" x14ac:dyDescent="0.35">
      <c r="B11" s="83">
        <v>7</v>
      </c>
      <c r="C11" s="84" t="s">
        <v>228</v>
      </c>
      <c r="D11" s="85" t="s">
        <v>246</v>
      </c>
      <c r="E11" s="86">
        <v>5.4912820975268839E-2</v>
      </c>
      <c r="F11" s="87"/>
      <c r="G11" s="92"/>
    </row>
    <row r="12" spans="2:49" ht="18" x14ac:dyDescent="0.35">
      <c r="B12" s="83">
        <v>8</v>
      </c>
      <c r="C12" s="84" t="s">
        <v>228</v>
      </c>
      <c r="D12" s="85" t="s">
        <v>247</v>
      </c>
      <c r="E12" s="86">
        <v>2.6019072525193317E-2</v>
      </c>
      <c r="F12" s="87"/>
      <c r="G12" s="92"/>
    </row>
    <row r="13" spans="2:49" ht="18" x14ac:dyDescent="0.35">
      <c r="B13" s="83">
        <v>9</v>
      </c>
      <c r="C13" s="84" t="s">
        <v>228</v>
      </c>
      <c r="D13" s="85" t="s">
        <v>248</v>
      </c>
      <c r="E13" s="86">
        <v>1.9716933065806977E-2</v>
      </c>
      <c r="F13" s="87"/>
      <c r="G13" s="92"/>
    </row>
    <row r="14" spans="2:49" ht="18" x14ac:dyDescent="0.35">
      <c r="B14" s="83">
        <v>10</v>
      </c>
      <c r="C14" s="84" t="s">
        <v>249</v>
      </c>
      <c r="D14" s="85"/>
      <c r="E14" s="86">
        <v>9.2784814121784617E-2</v>
      </c>
      <c r="F14" s="89"/>
      <c r="G14" s="92"/>
    </row>
    <row r="15" spans="2:49" ht="18" x14ac:dyDescent="0.35">
      <c r="B15" s="83">
        <v>11</v>
      </c>
      <c r="C15" s="84" t="s">
        <v>250</v>
      </c>
      <c r="D15" s="85"/>
      <c r="E15" s="86">
        <v>2.9837906080212818E-3</v>
      </c>
      <c r="F15" s="89"/>
      <c r="G15" s="92"/>
    </row>
    <row r="16" spans="2:49" ht="18" x14ac:dyDescent="0.35">
      <c r="B16" s="83">
        <v>12</v>
      </c>
      <c r="C16" s="84" t="s">
        <v>251</v>
      </c>
      <c r="D16" s="85"/>
      <c r="E16" s="86">
        <v>1.1457582794147485E-2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1.7951078747435581E-2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4.2784137791103995E-2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0.10670676556124174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7.1321324706359768E-2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9.948734134409451E-2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8.6570327118605864E-2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1.9354059111301485E-2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1.4561670085893997E-2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2.9057691007056383E-2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8.8357643663908737E-3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2.1589557454291319E-2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7.9422864485875957E-3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1.1594291769055617E-2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8.7661473949996616E-3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2.6313772347092904E-4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v>1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13" t="s">
        <v>268</v>
      </c>
      <c r="C2" s="113"/>
      <c r="D2" s="113"/>
      <c r="E2" s="113"/>
    </row>
    <row r="4" spans="2:49" x14ac:dyDescent="0.25">
      <c r="B4" s="82" t="s">
        <v>237</v>
      </c>
      <c r="C4" s="82" t="s">
        <v>238</v>
      </c>
      <c r="D4" s="82" t="s">
        <v>239</v>
      </c>
      <c r="E4" s="82" t="s">
        <v>54</v>
      </c>
    </row>
    <row r="5" spans="2:49" ht="18" x14ac:dyDescent="0.35">
      <c r="B5" s="83">
        <v>1</v>
      </c>
      <c r="C5" s="84" t="s">
        <v>228</v>
      </c>
      <c r="D5" s="85" t="s">
        <v>240</v>
      </c>
      <c r="E5" s="86">
        <v>1.8651406807327626E-3</v>
      </c>
      <c r="F5" s="87"/>
      <c r="G5" s="91"/>
      <c r="H5" s="91"/>
      <c r="I5" s="91"/>
      <c r="J5" s="91"/>
      <c r="K5" s="91"/>
      <c r="L5" s="91"/>
      <c r="AT5">
        <v>0</v>
      </c>
      <c r="AU5">
        <v>0</v>
      </c>
      <c r="AV5">
        <v>0</v>
      </c>
      <c r="AW5">
        <v>0</v>
      </c>
    </row>
    <row r="6" spans="2:49" ht="18" x14ac:dyDescent="0.35">
      <c r="B6" s="83">
        <v>2</v>
      </c>
      <c r="C6" s="84" t="s">
        <v>228</v>
      </c>
      <c r="D6" s="85" t="s">
        <v>241</v>
      </c>
      <c r="E6" s="86">
        <v>8.6621053357371514E-3</v>
      </c>
      <c r="F6" s="87"/>
      <c r="G6" s="92"/>
    </row>
    <row r="7" spans="2:49" ht="18" x14ac:dyDescent="0.35">
      <c r="B7" s="83">
        <v>3</v>
      </c>
      <c r="C7" s="84" t="s">
        <v>228</v>
      </c>
      <c r="D7" s="85" t="s">
        <v>242</v>
      </c>
      <c r="E7" s="86">
        <v>5.3171409635279311E-2</v>
      </c>
      <c r="F7" s="87"/>
      <c r="G7" s="92"/>
      <c r="R7" s="88"/>
    </row>
    <row r="8" spans="2:49" ht="18" x14ac:dyDescent="0.35">
      <c r="B8" s="83">
        <v>4</v>
      </c>
      <c r="C8" s="84" t="s">
        <v>228</v>
      </c>
      <c r="D8" s="85" t="s">
        <v>243</v>
      </c>
      <c r="E8" s="86">
        <v>5.8383419460453306E-2</v>
      </c>
      <c r="F8" s="87"/>
      <c r="G8" s="92"/>
    </row>
    <row r="9" spans="2:49" ht="18" x14ac:dyDescent="0.35">
      <c r="B9" s="83">
        <v>5</v>
      </c>
      <c r="C9" s="84" t="s">
        <v>228</v>
      </c>
      <c r="D9" s="85" t="s">
        <v>244</v>
      </c>
      <c r="E9" s="86">
        <v>0.12461450051679487</v>
      </c>
      <c r="F9" s="87"/>
      <c r="G9" s="92"/>
    </row>
    <row r="10" spans="2:49" ht="18" x14ac:dyDescent="0.35">
      <c r="B10" s="83">
        <v>6</v>
      </c>
      <c r="C10" s="84" t="s">
        <v>228</v>
      </c>
      <c r="D10" s="85" t="s">
        <v>245</v>
      </c>
      <c r="E10" s="86">
        <v>0.17113066546667274</v>
      </c>
      <c r="F10" s="87"/>
      <c r="G10" s="92"/>
    </row>
    <row r="11" spans="2:49" ht="18" x14ac:dyDescent="0.35">
      <c r="B11" s="83">
        <v>7</v>
      </c>
      <c r="C11" s="84" t="s">
        <v>228</v>
      </c>
      <c r="D11" s="85" t="s">
        <v>246</v>
      </c>
      <c r="E11" s="86">
        <v>9.3449908815080959E-2</v>
      </c>
      <c r="F11" s="87"/>
      <c r="G11" s="92"/>
    </row>
    <row r="12" spans="2:49" ht="18" x14ac:dyDescent="0.35">
      <c r="B12" s="83">
        <v>8</v>
      </c>
      <c r="C12" s="84" t="s">
        <v>228</v>
      </c>
      <c r="D12" s="85" t="s">
        <v>247</v>
      </c>
      <c r="E12" s="86">
        <v>4.406037713437648E-2</v>
      </c>
      <c r="F12" s="87"/>
      <c r="G12" s="92"/>
    </row>
    <row r="13" spans="2:49" ht="18" x14ac:dyDescent="0.35">
      <c r="B13" s="83">
        <v>9</v>
      </c>
      <c r="C13" s="84" t="s">
        <v>228</v>
      </c>
      <c r="D13" s="85" t="s">
        <v>248</v>
      </c>
      <c r="E13" s="86">
        <v>2.9143187500944117E-2</v>
      </c>
      <c r="F13" s="87"/>
      <c r="G13" s="92"/>
    </row>
    <row r="14" spans="2:49" ht="18" x14ac:dyDescent="0.35">
      <c r="B14" s="83">
        <v>10</v>
      </c>
      <c r="C14" s="84" t="s">
        <v>249</v>
      </c>
      <c r="D14" s="85"/>
      <c r="E14" s="86">
        <v>0.15403588758682205</v>
      </c>
      <c r="F14" s="89"/>
      <c r="G14" s="92"/>
    </row>
    <row r="15" spans="2:49" ht="18" x14ac:dyDescent="0.35">
      <c r="B15" s="83">
        <v>11</v>
      </c>
      <c r="C15" s="84" t="s">
        <v>250</v>
      </c>
      <c r="D15" s="85"/>
      <c r="E15" s="86">
        <v>5.0827767195333806E-3</v>
      </c>
      <c r="F15" s="89"/>
      <c r="G15" s="92"/>
    </row>
    <row r="16" spans="2:49" ht="18" x14ac:dyDescent="0.35">
      <c r="B16" s="83">
        <v>12</v>
      </c>
      <c r="C16" s="84" t="s">
        <v>251</v>
      </c>
      <c r="D16" s="85"/>
      <c r="E16" s="86">
        <v>1.9212631560954437E-2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2.9909584136972877E-2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6.0209367708603558E-2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2.6625313941761684E-2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1.4623735200606079E-2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0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0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3.1935121341255028E-2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2.1567660323289675E-2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1.1357871830291076E-2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0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0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1.3529144591154223E-2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1.9749997477753436E-2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7.6801930349309367E-3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0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v>1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7" max="7" width="8.140625" bestFit="1" customWidth="1"/>
    <col min="8" max="12" width="11.5703125" bestFit="1" customWidth="1"/>
  </cols>
  <sheetData>
    <row r="2" spans="2:49" x14ac:dyDescent="0.25">
      <c r="B2" s="113" t="s">
        <v>269</v>
      </c>
      <c r="C2" s="113"/>
      <c r="D2" s="113"/>
      <c r="E2" s="113"/>
    </row>
    <row r="4" spans="2:49" x14ac:dyDescent="0.25">
      <c r="B4" s="82" t="s">
        <v>237</v>
      </c>
      <c r="C4" s="82" t="s">
        <v>238</v>
      </c>
      <c r="D4" s="82" t="s">
        <v>239</v>
      </c>
      <c r="E4" s="82" t="s">
        <v>46</v>
      </c>
    </row>
    <row r="5" spans="2:49" ht="18" x14ac:dyDescent="0.35">
      <c r="B5" s="83">
        <v>1</v>
      </c>
      <c r="C5" s="84" t="s">
        <v>228</v>
      </c>
      <c r="D5" s="85" t="s">
        <v>240</v>
      </c>
      <c r="E5" s="86">
        <v>6.609607026322812E-3</v>
      </c>
      <c r="F5" s="87"/>
      <c r="G5" s="91"/>
      <c r="H5" s="91"/>
      <c r="I5" s="91"/>
      <c r="J5" s="91"/>
      <c r="K5" s="91"/>
      <c r="L5" s="91"/>
      <c r="AT5">
        <v>0</v>
      </c>
      <c r="AU5">
        <v>0</v>
      </c>
      <c r="AV5">
        <v>0</v>
      </c>
      <c r="AW5">
        <v>0</v>
      </c>
    </row>
    <row r="6" spans="2:49" ht="18" x14ac:dyDescent="0.35">
      <c r="B6" s="83">
        <v>2</v>
      </c>
      <c r="C6" s="84" t="s">
        <v>228</v>
      </c>
      <c r="D6" s="85" t="s">
        <v>241</v>
      </c>
      <c r="E6" s="86">
        <v>3.0693849952184448E-2</v>
      </c>
      <c r="F6" s="87"/>
      <c r="G6" s="92"/>
    </row>
    <row r="7" spans="2:49" ht="18" x14ac:dyDescent="0.35">
      <c r="B7" s="83">
        <v>3</v>
      </c>
      <c r="C7" s="84" t="s">
        <v>228</v>
      </c>
      <c r="D7" s="85" t="s">
        <v>242</v>
      </c>
      <c r="E7" s="86">
        <v>0.10890594457985395</v>
      </c>
      <c r="F7" s="87"/>
      <c r="G7" s="92"/>
      <c r="R7" s="88"/>
    </row>
    <row r="8" spans="2:49" ht="18" x14ac:dyDescent="0.35">
      <c r="B8" s="83">
        <v>4</v>
      </c>
      <c r="C8" s="84" t="s">
        <v>228</v>
      </c>
      <c r="D8" s="85" t="s">
        <v>243</v>
      </c>
      <c r="E8" s="86">
        <v>9.4586023217044415E-2</v>
      </c>
      <c r="F8" s="87"/>
      <c r="G8" s="92"/>
    </row>
    <row r="9" spans="2:49" ht="18" x14ac:dyDescent="0.35">
      <c r="B9" s="83">
        <v>5</v>
      </c>
      <c r="C9" s="84" t="s">
        <v>228</v>
      </c>
      <c r="D9" s="85" t="s">
        <v>244</v>
      </c>
      <c r="E9" s="86">
        <v>0.16610322115339654</v>
      </c>
      <c r="F9" s="87"/>
      <c r="G9" s="92"/>
    </row>
    <row r="10" spans="2:49" ht="18" x14ac:dyDescent="0.35">
      <c r="B10" s="83">
        <v>6</v>
      </c>
      <c r="C10" s="84" t="s">
        <v>228</v>
      </c>
      <c r="D10" s="85" t="s">
        <v>245</v>
      </c>
      <c r="E10" s="86">
        <v>0.18180032573034802</v>
      </c>
      <c r="F10" s="87"/>
      <c r="G10" s="92"/>
    </row>
    <row r="11" spans="2:49" ht="18" x14ac:dyDescent="0.35">
      <c r="B11" s="83">
        <v>7</v>
      </c>
      <c r="C11" s="84" t="s">
        <v>228</v>
      </c>
      <c r="D11" s="85" t="s">
        <v>246</v>
      </c>
      <c r="E11" s="86">
        <v>8.4103138392911128E-2</v>
      </c>
      <c r="F11" s="87"/>
      <c r="G11" s="92"/>
    </row>
    <row r="12" spans="2:49" ht="18" x14ac:dyDescent="0.35">
      <c r="B12" s="83">
        <v>8</v>
      </c>
      <c r="C12" s="84" t="s">
        <v>228</v>
      </c>
      <c r="D12" s="85" t="s">
        <v>247</v>
      </c>
      <c r="E12" s="86">
        <v>3.1244321217426554E-2</v>
      </c>
      <c r="F12" s="87"/>
      <c r="G12" s="92"/>
    </row>
    <row r="13" spans="2:49" ht="18" x14ac:dyDescent="0.35">
      <c r="B13" s="83">
        <v>9</v>
      </c>
      <c r="C13" s="84" t="s">
        <v>228</v>
      </c>
      <c r="D13" s="85" t="s">
        <v>248</v>
      </c>
      <c r="E13" s="86">
        <v>1.6279710649462955E-2</v>
      </c>
      <c r="F13" s="87"/>
      <c r="G13" s="92"/>
    </row>
    <row r="14" spans="2:49" ht="18" x14ac:dyDescent="0.35">
      <c r="B14" s="83">
        <v>10</v>
      </c>
      <c r="C14" s="84" t="s">
        <v>249</v>
      </c>
      <c r="D14" s="85"/>
      <c r="E14" s="86">
        <v>9.180349736114668E-2</v>
      </c>
      <c r="F14" s="89"/>
      <c r="G14" s="92"/>
    </row>
    <row r="15" spans="2:49" ht="18" x14ac:dyDescent="0.35">
      <c r="B15" s="83">
        <v>11</v>
      </c>
      <c r="C15" s="84" t="s">
        <v>250</v>
      </c>
      <c r="D15" s="85"/>
      <c r="E15" s="86">
        <v>2.8880857100085609E-3</v>
      </c>
      <c r="F15" s="89"/>
      <c r="G15" s="92"/>
    </row>
    <row r="16" spans="2:49" ht="18" x14ac:dyDescent="0.35">
      <c r="B16" s="83">
        <v>12</v>
      </c>
      <c r="C16" s="84" t="s">
        <v>251</v>
      </c>
      <c r="D16" s="85"/>
      <c r="E16" s="86">
        <v>8.9932054573222103E-3</v>
      </c>
      <c r="F16" s="89"/>
    </row>
    <row r="17" spans="2:7" ht="18" x14ac:dyDescent="0.35">
      <c r="B17" s="83">
        <v>13</v>
      </c>
      <c r="C17" s="84" t="s">
        <v>252</v>
      </c>
      <c r="D17" s="85"/>
      <c r="E17" s="86">
        <v>1.1778931186900777E-2</v>
      </c>
      <c r="F17" s="89"/>
      <c r="G17" s="92"/>
    </row>
    <row r="18" spans="2:7" ht="18" x14ac:dyDescent="0.35">
      <c r="B18" s="83">
        <v>14</v>
      </c>
      <c r="C18" s="84" t="s">
        <v>253</v>
      </c>
      <c r="D18" s="85"/>
      <c r="E18" s="86">
        <v>2.1942113655433367E-2</v>
      </c>
      <c r="F18" s="89"/>
      <c r="G18" s="92"/>
    </row>
    <row r="19" spans="2:7" ht="18" x14ac:dyDescent="0.35">
      <c r="B19" s="83">
        <v>15</v>
      </c>
      <c r="C19" s="84" t="s">
        <v>254</v>
      </c>
      <c r="D19" s="85"/>
      <c r="E19" s="86">
        <v>3.6976694822573167E-2</v>
      </c>
      <c r="F19" s="89"/>
      <c r="G19" s="92"/>
    </row>
    <row r="20" spans="2:7" ht="18" x14ac:dyDescent="0.35">
      <c r="B20" s="83">
        <v>16</v>
      </c>
      <c r="C20" s="84" t="s">
        <v>255</v>
      </c>
      <c r="D20" s="85"/>
      <c r="E20" s="86">
        <v>2.1697193993923308E-2</v>
      </c>
      <c r="F20" s="89"/>
      <c r="G20" s="92"/>
    </row>
    <row r="21" spans="2:7" ht="18" x14ac:dyDescent="0.35">
      <c r="B21" s="83">
        <v>17</v>
      </c>
      <c r="C21" s="84" t="s">
        <v>256</v>
      </c>
      <c r="D21" s="85"/>
      <c r="E21" s="86">
        <v>1.8434245854343691E-2</v>
      </c>
      <c r="F21" s="89"/>
      <c r="G21" s="92"/>
    </row>
    <row r="22" spans="2:7" ht="18" x14ac:dyDescent="0.35">
      <c r="B22" s="83">
        <v>18</v>
      </c>
      <c r="C22" s="84" t="s">
        <v>257</v>
      </c>
      <c r="D22" s="85"/>
      <c r="E22" s="86">
        <v>2.9205096762899833E-2</v>
      </c>
      <c r="F22" s="89"/>
    </row>
    <row r="23" spans="2:7" ht="18" x14ac:dyDescent="0.35">
      <c r="B23" s="83">
        <v>19</v>
      </c>
      <c r="C23" s="84" t="s">
        <v>258</v>
      </c>
      <c r="D23" s="85"/>
      <c r="E23" s="86">
        <v>9.1568527378123321E-3</v>
      </c>
      <c r="F23" s="89"/>
    </row>
    <row r="24" spans="2:7" ht="18" x14ac:dyDescent="0.35">
      <c r="B24" s="83">
        <v>20</v>
      </c>
      <c r="C24" s="84" t="s">
        <v>259</v>
      </c>
      <c r="D24" s="85"/>
      <c r="E24" s="86">
        <v>5.0466243339743113E-3</v>
      </c>
      <c r="F24" s="89"/>
    </row>
    <row r="25" spans="2:7" ht="18" x14ac:dyDescent="0.35">
      <c r="B25" s="83">
        <v>21</v>
      </c>
      <c r="C25" s="84" t="s">
        <v>260</v>
      </c>
      <c r="D25" s="85"/>
      <c r="E25" s="86">
        <v>6.2030141128184436E-3</v>
      </c>
      <c r="F25" s="89"/>
      <c r="G25" s="92"/>
    </row>
    <row r="26" spans="2:7" ht="18" x14ac:dyDescent="0.35">
      <c r="B26" s="83">
        <v>22</v>
      </c>
      <c r="C26" s="84" t="s">
        <v>261</v>
      </c>
      <c r="D26" s="85"/>
      <c r="E26" s="86">
        <v>1.5724519703511953E-3</v>
      </c>
      <c r="F26" s="89"/>
    </row>
    <row r="27" spans="2:7" ht="18" x14ac:dyDescent="0.35">
      <c r="B27" s="83">
        <v>23</v>
      </c>
      <c r="C27" s="84" t="s">
        <v>262</v>
      </c>
      <c r="D27" s="85"/>
      <c r="E27" s="86">
        <v>3.3824365000231808E-3</v>
      </c>
      <c r="F27" s="89"/>
    </row>
    <row r="28" spans="2:7" ht="18" x14ac:dyDescent="0.35">
      <c r="B28" s="83">
        <v>24</v>
      </c>
      <c r="C28" s="84" t="s">
        <v>263</v>
      </c>
      <c r="D28" s="85"/>
      <c r="E28" s="86">
        <v>3.6653441165924445E-3</v>
      </c>
      <c r="F28" s="89"/>
    </row>
    <row r="29" spans="2:7" ht="18" x14ac:dyDescent="0.35">
      <c r="B29" s="83">
        <v>25</v>
      </c>
      <c r="C29" s="84" t="s">
        <v>264</v>
      </c>
      <c r="D29" s="85"/>
      <c r="E29" s="86">
        <v>4.338346356674897E-3</v>
      </c>
      <c r="F29" s="89"/>
    </row>
    <row r="30" spans="2:7" ht="18" x14ac:dyDescent="0.35">
      <c r="B30" s="83">
        <v>26</v>
      </c>
      <c r="C30" s="84" t="s">
        <v>265</v>
      </c>
      <c r="D30" s="85"/>
      <c r="E30" s="86">
        <v>2.5431542631026227E-3</v>
      </c>
      <c r="F30" s="89"/>
      <c r="G30" s="92"/>
    </row>
    <row r="31" spans="2:7" ht="18" x14ac:dyDescent="0.35">
      <c r="B31" s="83">
        <v>27</v>
      </c>
      <c r="C31" s="84" t="s">
        <v>266</v>
      </c>
      <c r="D31" s="85"/>
      <c r="E31" s="86">
        <v>4.6568885148248262E-5</v>
      </c>
      <c r="F31" s="89"/>
      <c r="G31" s="92"/>
    </row>
    <row r="32" spans="2:7" x14ac:dyDescent="0.25">
      <c r="F32" s="89"/>
    </row>
    <row r="33" spans="2:7" ht="18" x14ac:dyDescent="0.35">
      <c r="B33" s="83">
        <v>28</v>
      </c>
      <c r="C33" t="s">
        <v>188</v>
      </c>
      <c r="D33" s="85"/>
      <c r="E33" s="86">
        <v>1</v>
      </c>
      <c r="F33" s="89"/>
      <c r="G33" s="92"/>
    </row>
    <row r="34" spans="2:7" x14ac:dyDescent="0.25">
      <c r="F34" s="89"/>
    </row>
    <row r="35" spans="2:7" x14ac:dyDescent="0.25">
      <c r="F35" s="89"/>
      <c r="G35" s="92"/>
    </row>
    <row r="36" spans="2:7" x14ac:dyDescent="0.25">
      <c r="F36" s="89"/>
    </row>
    <row r="37" spans="2:7" x14ac:dyDescent="0.25">
      <c r="F37" s="89"/>
    </row>
    <row r="38" spans="2:7" x14ac:dyDescent="0.25">
      <c r="F38" s="89"/>
    </row>
    <row r="39" spans="2:7" x14ac:dyDescent="0.25">
      <c r="F39" s="89"/>
    </row>
    <row r="40" spans="2:7" x14ac:dyDescent="0.25">
      <c r="F40" s="89"/>
    </row>
    <row r="41" spans="2:7" x14ac:dyDescent="0.25">
      <c r="F41" s="89"/>
    </row>
    <row r="42" spans="2:7" x14ac:dyDescent="0.25">
      <c r="F42" s="89"/>
    </row>
    <row r="43" spans="2:7" x14ac:dyDescent="0.25">
      <c r="F43" s="89"/>
    </row>
    <row r="44" spans="2:7" x14ac:dyDescent="0.25">
      <c r="F44" s="89"/>
    </row>
    <row r="45" spans="2:7" x14ac:dyDescent="0.25">
      <c r="F45" s="89"/>
    </row>
    <row r="46" spans="2:7" x14ac:dyDescent="0.25">
      <c r="F46" s="89"/>
      <c r="G46" s="92"/>
    </row>
    <row r="47" spans="2:7" x14ac:dyDescent="0.25">
      <c r="F47" s="89"/>
    </row>
    <row r="48" spans="2:7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13" t="s">
        <v>270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28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0.16538984968729453</v>
      </c>
      <c r="F5" s="87"/>
      <c r="G5" s="87"/>
      <c r="H5" s="89"/>
      <c r="I5" s="89"/>
      <c r="J5" s="87"/>
      <c r="K5" s="87"/>
      <c r="L5" s="87"/>
      <c r="M5" s="87"/>
      <c r="N5" s="87"/>
      <c r="O5" s="87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0.14383942178795153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0.38872833106513549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0.14736149976298607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9.4117467162102231E-2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4.1602316110321065E-2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8.5477927122039245E-3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1.3252391801866549E-3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2.395624671875876E-4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6.4528953927550196E-3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4.5363956552543186E-4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4.7402786060522653E-4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3.0582442619692037E-4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2.3446539341763893E-4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1.5800928686840885E-4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4.0776590159589381E-5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1.5291221309846019E-5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1.0194147539897345E-5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3.0582442619692037E-4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7.6456106549230093E-5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4.5873663929538049E-5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1.0194147539897345E-5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2.038829507979469E-5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1.2742684424871682E-4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7.6456106549230093E-5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3.5679516389640705E-5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5.0970737699486726E-6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13" t="s">
        <v>271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272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3.0881900099930127E-3</v>
      </c>
      <c r="F5" s="87"/>
      <c r="G5" s="87"/>
      <c r="H5" s="89"/>
      <c r="I5" s="89"/>
      <c r="J5" s="87"/>
      <c r="K5" s="87"/>
      <c r="L5" s="87"/>
      <c r="M5" s="87"/>
      <c r="N5" s="87"/>
      <c r="O5" s="87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1.434101004992654E-2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6.0700910960781972E-2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5.8059174596328526E-2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0.111628682214978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0.1375823423752813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7.0612477391106973E-2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2.9885373627147872E-2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2.005934507022341E-2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9.4694812094705941E-2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4.5363956552543186E-4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4.7402786060522653E-4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3.0582442619692037E-4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2.3446539341763893E-4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1.5800928686840885E-4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4.0776590159589381E-5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1.5291221309846019E-5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1.0194147539897345E-5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3.0582442619692037E-4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7.6456106549230093E-5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4.5873663929538049E-5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1.0194147539897345E-5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2.038829507979469E-5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1.2742684424871682E-4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7.6456106549230093E-5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3.5679516389640705E-5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5.0970737699486726E-6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0"/>
  <sheetViews>
    <sheetView workbookViewId="0">
      <selection activeCell="F15" sqref="F15"/>
    </sheetView>
  </sheetViews>
  <sheetFormatPr baseColWidth="10" defaultRowHeight="15" x14ac:dyDescent="0.25"/>
  <cols>
    <col min="1" max="1" width="4.28515625" customWidth="1"/>
    <col min="4" max="4" width="18.85546875" bestFit="1" customWidth="1"/>
    <col min="8" max="8" width="22.5703125" bestFit="1" customWidth="1"/>
    <col min="9" max="9" width="15.42578125" bestFit="1" customWidth="1"/>
    <col min="10" max="10" width="7.42578125" bestFit="1" customWidth="1"/>
  </cols>
  <sheetData>
    <row r="2" spans="2:52" x14ac:dyDescent="0.25">
      <c r="B2" s="113" t="s">
        <v>273</v>
      </c>
      <c r="C2" s="113"/>
      <c r="D2" s="113"/>
      <c r="E2" s="113"/>
    </row>
    <row r="4" spans="2:52" x14ac:dyDescent="0.25">
      <c r="B4" s="82" t="s">
        <v>237</v>
      </c>
      <c r="C4" s="82" t="s">
        <v>238</v>
      </c>
      <c r="D4" s="82" t="s">
        <v>239</v>
      </c>
      <c r="E4" s="82" t="s">
        <v>274</v>
      </c>
    </row>
    <row r="5" spans="2:52" ht="18" x14ac:dyDescent="0.35">
      <c r="B5" s="83">
        <v>1</v>
      </c>
      <c r="C5" s="84" t="s">
        <v>228</v>
      </c>
      <c r="D5" s="85" t="s">
        <v>240</v>
      </c>
      <c r="E5" s="86">
        <v>4.5751646730994239E-3</v>
      </c>
      <c r="F5" s="87"/>
      <c r="G5" s="87"/>
      <c r="H5" s="89"/>
      <c r="I5" s="89"/>
      <c r="J5" s="87"/>
      <c r="K5" s="87"/>
      <c r="L5" s="87"/>
      <c r="M5" s="87"/>
      <c r="N5" s="87"/>
      <c r="O5" s="87"/>
      <c r="AW5">
        <v>0</v>
      </c>
      <c r="AX5">
        <v>0</v>
      </c>
      <c r="AY5">
        <v>0</v>
      </c>
      <c r="AZ5">
        <v>0</v>
      </c>
    </row>
    <row r="6" spans="2:52" ht="18" x14ac:dyDescent="0.35">
      <c r="B6" s="83">
        <v>2</v>
      </c>
      <c r="C6" s="84" t="s">
        <v>228</v>
      </c>
      <c r="D6" s="85" t="s">
        <v>241</v>
      </c>
      <c r="E6" s="86">
        <v>2.1246258275777585E-2</v>
      </c>
      <c r="F6" s="87"/>
      <c r="H6" s="89"/>
      <c r="I6" s="89"/>
      <c r="J6" s="92"/>
    </row>
    <row r="7" spans="2:52" ht="18" x14ac:dyDescent="0.35">
      <c r="B7" s="83">
        <v>3</v>
      </c>
      <c r="C7" s="84" t="s">
        <v>228</v>
      </c>
      <c r="D7" s="85" t="s">
        <v>242</v>
      </c>
      <c r="E7" s="86">
        <v>8.309336811589578E-2</v>
      </c>
      <c r="F7" s="87"/>
      <c r="H7" s="89"/>
      <c r="I7" s="89"/>
      <c r="J7" s="92"/>
      <c r="U7" s="88"/>
    </row>
    <row r="8" spans="2:52" ht="18" x14ac:dyDescent="0.35">
      <c r="B8" s="83">
        <v>4</v>
      </c>
      <c r="C8" s="84" t="s">
        <v>228</v>
      </c>
      <c r="D8" s="85" t="s">
        <v>243</v>
      </c>
      <c r="E8" s="86">
        <v>7.636020685208042E-2</v>
      </c>
      <c r="F8" s="87"/>
      <c r="H8" s="89"/>
      <c r="I8" s="89"/>
      <c r="J8" s="92"/>
    </row>
    <row r="9" spans="2:52" ht="18" x14ac:dyDescent="0.35">
      <c r="B9" s="83">
        <v>5</v>
      </c>
      <c r="C9" s="84" t="s">
        <v>228</v>
      </c>
      <c r="D9" s="85" t="s">
        <v>244</v>
      </c>
      <c r="E9" s="86">
        <v>0.14168518061218788</v>
      </c>
      <c r="F9" s="87"/>
      <c r="H9" s="89"/>
      <c r="I9" s="89"/>
      <c r="J9" s="92"/>
    </row>
    <row r="10" spans="2:52" ht="18" x14ac:dyDescent="0.35">
      <c r="B10" s="83">
        <v>6</v>
      </c>
      <c r="C10" s="84" t="s">
        <v>228</v>
      </c>
      <c r="D10" s="85" t="s">
        <v>245</v>
      </c>
      <c r="E10" s="86">
        <v>0.16731407288455835</v>
      </c>
      <c r="F10" s="87"/>
      <c r="H10" s="89"/>
      <c r="I10" s="89"/>
      <c r="J10" s="92"/>
    </row>
    <row r="11" spans="2:52" ht="18" x14ac:dyDescent="0.35">
      <c r="B11" s="83">
        <v>7</v>
      </c>
      <c r="C11" s="84" t="s">
        <v>228</v>
      </c>
      <c r="D11" s="85" t="s">
        <v>246</v>
      </c>
      <c r="E11" s="86">
        <v>8.2236674333134405E-2</v>
      </c>
      <c r="F11" s="87"/>
      <c r="H11" s="89"/>
      <c r="I11" s="89"/>
      <c r="J11" s="92"/>
    </row>
    <row r="12" spans="2:52" ht="18" x14ac:dyDescent="0.35">
      <c r="B12" s="83">
        <v>8</v>
      </c>
      <c r="C12" s="84" t="s">
        <v>228</v>
      </c>
      <c r="D12" s="85" t="s">
        <v>247</v>
      </c>
      <c r="E12" s="86">
        <v>3.3091688896049035E-2</v>
      </c>
      <c r="F12" s="87"/>
      <c r="H12" s="89"/>
      <c r="I12" s="89"/>
      <c r="J12" s="92"/>
    </row>
    <row r="13" spans="2:52" ht="18" x14ac:dyDescent="0.35">
      <c r="B13" s="83">
        <v>9</v>
      </c>
      <c r="C13" s="84" t="s">
        <v>228</v>
      </c>
      <c r="D13" s="85" t="s">
        <v>248</v>
      </c>
      <c r="E13" s="86">
        <v>2.0503198747126659E-2</v>
      </c>
      <c r="F13" s="87"/>
      <c r="H13" s="89"/>
      <c r="I13" s="89"/>
      <c r="J13" s="92"/>
    </row>
    <row r="14" spans="2:52" ht="18" x14ac:dyDescent="0.35">
      <c r="B14" s="83">
        <v>10</v>
      </c>
      <c r="C14" s="84" t="s">
        <v>249</v>
      </c>
      <c r="D14" s="85"/>
      <c r="E14" s="86">
        <v>9.7106988565163588E-2</v>
      </c>
      <c r="F14" s="89"/>
      <c r="H14" s="89"/>
      <c r="I14" s="89"/>
      <c r="J14" s="92"/>
    </row>
    <row r="15" spans="2:52" ht="18" x14ac:dyDescent="0.35">
      <c r="B15" s="83">
        <v>11</v>
      </c>
      <c r="C15" s="84" t="s">
        <v>250</v>
      </c>
      <c r="D15" s="85"/>
      <c r="E15" s="86">
        <v>1.281581804795916E-4</v>
      </c>
      <c r="F15" s="89"/>
      <c r="H15" s="89"/>
      <c r="I15" s="89"/>
      <c r="J15" s="92"/>
    </row>
    <row r="16" spans="2:52" ht="18" x14ac:dyDescent="0.35">
      <c r="B16" s="83">
        <v>12</v>
      </c>
      <c r="C16" s="84" t="s">
        <v>251</v>
      </c>
      <c r="D16" s="85"/>
      <c r="E16" s="86">
        <v>3.0870241946691023E-3</v>
      </c>
      <c r="F16" s="89"/>
      <c r="H16" s="89"/>
      <c r="I16" s="89"/>
    </row>
    <row r="17" spans="2:10" ht="18" x14ac:dyDescent="0.35">
      <c r="B17" s="83">
        <v>13</v>
      </c>
      <c r="C17" s="84" t="s">
        <v>252</v>
      </c>
      <c r="D17" s="85"/>
      <c r="E17" s="86">
        <v>9.1785596592222438E-3</v>
      </c>
      <c r="F17" s="89"/>
      <c r="H17" s="89"/>
      <c r="I17" s="89"/>
      <c r="J17" s="92"/>
    </row>
    <row r="18" spans="2:10" ht="18" x14ac:dyDescent="0.35">
      <c r="B18" s="83">
        <v>14</v>
      </c>
      <c r="C18" s="84" t="s">
        <v>253</v>
      </c>
      <c r="D18" s="85"/>
      <c r="E18" s="86">
        <v>1.3997556721225919E-2</v>
      </c>
      <c r="F18" s="89"/>
      <c r="H18" s="89"/>
      <c r="I18" s="89"/>
      <c r="J18" s="92"/>
    </row>
    <row r="19" spans="2:10" ht="18" x14ac:dyDescent="0.35">
      <c r="B19" s="83">
        <v>15</v>
      </c>
      <c r="C19" s="84" t="s">
        <v>254</v>
      </c>
      <c r="D19" s="85"/>
      <c r="E19" s="86">
        <v>3.0118478978077651E-2</v>
      </c>
      <c r="F19" s="89"/>
      <c r="H19" s="89"/>
      <c r="I19" s="89"/>
      <c r="J19" s="92"/>
    </row>
    <row r="20" spans="2:10" ht="18" x14ac:dyDescent="0.35">
      <c r="B20" s="83">
        <v>16</v>
      </c>
      <c r="C20" s="84" t="s">
        <v>255</v>
      </c>
      <c r="D20" s="85"/>
      <c r="E20" s="86">
        <v>4.847075340730328E-2</v>
      </c>
      <c r="F20" s="89"/>
      <c r="H20" s="89"/>
      <c r="I20" s="89"/>
      <c r="J20" s="92"/>
    </row>
    <row r="21" spans="2:10" ht="18" x14ac:dyDescent="0.35">
      <c r="B21" s="83">
        <v>17</v>
      </c>
      <c r="C21" s="84" t="s">
        <v>256</v>
      </c>
      <c r="D21" s="85"/>
      <c r="E21" s="86">
        <v>2.9034028114871706E-2</v>
      </c>
      <c r="F21" s="89"/>
      <c r="H21" s="89"/>
      <c r="I21" s="89"/>
      <c r="J21" s="92"/>
    </row>
    <row r="22" spans="2:10" ht="18" x14ac:dyDescent="0.35">
      <c r="B22" s="83">
        <v>18</v>
      </c>
      <c r="C22" s="84" t="s">
        <v>257</v>
      </c>
      <c r="D22" s="85"/>
      <c r="E22" s="86">
        <v>3.5171632996754278E-2</v>
      </c>
      <c r="F22" s="89"/>
      <c r="H22" s="89"/>
      <c r="I22" s="89"/>
    </row>
    <row r="23" spans="2:10" ht="18" x14ac:dyDescent="0.35">
      <c r="B23" s="83">
        <v>19</v>
      </c>
      <c r="C23" s="84" t="s">
        <v>258</v>
      </c>
      <c r="D23" s="85"/>
      <c r="E23" s="86">
        <v>4.4336704426519671E-2</v>
      </c>
      <c r="F23" s="89"/>
      <c r="H23" s="89"/>
      <c r="I23" s="89"/>
    </row>
    <row r="24" spans="2:10" ht="18" x14ac:dyDescent="0.35">
      <c r="B24" s="83">
        <v>20</v>
      </c>
      <c r="C24" s="84" t="s">
        <v>259</v>
      </c>
      <c r="D24" s="85"/>
      <c r="E24" s="86">
        <v>7.3104217843947637E-3</v>
      </c>
      <c r="F24" s="89"/>
      <c r="H24" s="89"/>
      <c r="I24" s="89"/>
    </row>
    <row r="25" spans="2:10" ht="18" x14ac:dyDescent="0.35">
      <c r="B25" s="83">
        <v>21</v>
      </c>
      <c r="C25" s="84" t="s">
        <v>260</v>
      </c>
      <c r="D25" s="85"/>
      <c r="E25" s="86">
        <v>4.0116250537356084E-3</v>
      </c>
      <c r="F25" s="89"/>
      <c r="H25" s="89"/>
      <c r="I25" s="89"/>
      <c r="J25" s="92"/>
    </row>
    <row r="26" spans="2:10" ht="18" x14ac:dyDescent="0.35">
      <c r="B26" s="83">
        <v>22</v>
      </c>
      <c r="C26" s="84" t="s">
        <v>261</v>
      </c>
      <c r="D26" s="85"/>
      <c r="E26" s="86">
        <v>4.5543610623465357E-3</v>
      </c>
      <c r="F26" s="89"/>
      <c r="H26" s="89"/>
      <c r="I26" s="89"/>
    </row>
    <row r="27" spans="2:10" ht="18" x14ac:dyDescent="0.35">
      <c r="B27" s="83">
        <v>23</v>
      </c>
      <c r="C27" s="84" t="s">
        <v>262</v>
      </c>
      <c r="D27" s="85"/>
      <c r="E27" s="86">
        <v>3.0645200967911617E-3</v>
      </c>
      <c r="F27" s="89"/>
      <c r="H27" s="89"/>
      <c r="I27" s="89"/>
    </row>
    <row r="28" spans="2:10" ht="18" x14ac:dyDescent="0.35">
      <c r="B28" s="83">
        <v>24</v>
      </c>
      <c r="C28" s="84" t="s">
        <v>263</v>
      </c>
      <c r="D28" s="85"/>
      <c r="E28" s="86">
        <v>1.2248525422323313E-2</v>
      </c>
      <c r="F28" s="89"/>
      <c r="H28" s="89"/>
      <c r="I28" s="89"/>
    </row>
    <row r="29" spans="2:10" ht="18" x14ac:dyDescent="0.35">
      <c r="B29" s="83">
        <v>25</v>
      </c>
      <c r="C29" s="84" t="s">
        <v>264</v>
      </c>
      <c r="D29" s="85"/>
      <c r="E29" s="86">
        <v>1.36948966255547E-2</v>
      </c>
      <c r="F29" s="89"/>
      <c r="H29" s="89"/>
      <c r="I29" s="89"/>
    </row>
    <row r="30" spans="2:10" ht="18" x14ac:dyDescent="0.35">
      <c r="B30" s="83">
        <v>26</v>
      </c>
      <c r="C30" s="84" t="s">
        <v>265</v>
      </c>
      <c r="D30" s="85"/>
      <c r="E30" s="86">
        <v>8.4162650467855867E-3</v>
      </c>
      <c r="F30" s="89"/>
      <c r="H30" s="89"/>
      <c r="I30" s="89"/>
      <c r="J30" s="92"/>
    </row>
    <row r="31" spans="2:10" ht="18" x14ac:dyDescent="0.35">
      <c r="B31" s="83">
        <v>27</v>
      </c>
      <c r="C31" s="84" t="s">
        <v>266</v>
      </c>
      <c r="D31" s="85"/>
      <c r="E31" s="86">
        <v>5.9636862738716989E-3</v>
      </c>
      <c r="F31" s="89"/>
      <c r="H31" s="89"/>
      <c r="I31" s="89"/>
      <c r="J31" s="92"/>
    </row>
    <row r="32" spans="2:10" x14ac:dyDescent="0.25">
      <c r="F32" s="89"/>
      <c r="H32" s="89"/>
      <c r="I32" s="89"/>
    </row>
    <row r="33" spans="2:10" ht="18" x14ac:dyDescent="0.35">
      <c r="B33" s="83">
        <v>28</v>
      </c>
      <c r="C33" t="s">
        <v>188</v>
      </c>
      <c r="D33" s="85"/>
      <c r="E33" s="86">
        <f>+SUM(E5:E31)</f>
        <v>1</v>
      </c>
      <c r="F33" s="89"/>
      <c r="H33" s="89"/>
      <c r="I33" s="89"/>
      <c r="J33" s="92"/>
    </row>
    <row r="34" spans="2:10" x14ac:dyDescent="0.25">
      <c r="F34" s="89"/>
      <c r="H34" s="89"/>
      <c r="I34" s="89"/>
    </row>
    <row r="35" spans="2:10" x14ac:dyDescent="0.25">
      <c r="F35" s="89"/>
      <c r="H35" s="89"/>
      <c r="I35" s="89"/>
      <c r="J35" s="92"/>
    </row>
    <row r="36" spans="2:10" x14ac:dyDescent="0.25">
      <c r="F36" s="89"/>
      <c r="H36" s="89"/>
      <c r="I36" s="89"/>
    </row>
    <row r="37" spans="2:10" x14ac:dyDescent="0.25">
      <c r="F37" s="89"/>
      <c r="H37" s="89"/>
      <c r="I37" s="89"/>
    </row>
    <row r="38" spans="2:10" x14ac:dyDescent="0.25">
      <c r="F38" s="89"/>
      <c r="H38" s="89"/>
      <c r="I38" s="89"/>
    </row>
    <row r="39" spans="2:10" x14ac:dyDescent="0.25">
      <c r="F39" s="89"/>
      <c r="H39" s="89"/>
      <c r="I39" s="89"/>
    </row>
    <row r="40" spans="2:10" x14ac:dyDescent="0.25">
      <c r="F40" s="89"/>
    </row>
    <row r="41" spans="2:10" x14ac:dyDescent="0.25">
      <c r="F41" s="89"/>
    </row>
    <row r="42" spans="2:10" x14ac:dyDescent="0.25">
      <c r="F42" s="89"/>
    </row>
    <row r="43" spans="2:10" x14ac:dyDescent="0.25">
      <c r="F43" s="89"/>
    </row>
    <row r="44" spans="2:10" x14ac:dyDescent="0.25">
      <c r="F44" s="89"/>
    </row>
    <row r="45" spans="2:10" x14ac:dyDescent="0.25">
      <c r="F45" s="89"/>
    </row>
    <row r="46" spans="2:10" x14ac:dyDescent="0.25">
      <c r="F46" s="89"/>
      <c r="J46" s="92"/>
    </row>
    <row r="47" spans="2:10" x14ac:dyDescent="0.25">
      <c r="F47" s="89"/>
    </row>
    <row r="48" spans="2:10" x14ac:dyDescent="0.25">
      <c r="F48" s="89"/>
    </row>
    <row r="49" spans="6:6" x14ac:dyDescent="0.25">
      <c r="F49" s="89"/>
    </row>
    <row r="50" spans="6:6" x14ac:dyDescent="0.25">
      <c r="F50" s="89"/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7 - Étude d’allocation des coûts de distribution selon les méthodes actuelles - Complément de preuve (chiffrier Excel)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2023-04-17T18:03:59+00:00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7</Cote_x0020_de_x0020_déposant>
    <Inscrit_x0020_au_x0020_plumitif xmlns="a091097b-8ae3-4832-a2b2-51f9a78aeacd">true</Inscrit_x0020_au_x0020_plumitif>
    <Numéro_x0020_plumitif xmlns="a091097b-8ae3-4832-a2b2-51f9a78aeacd">134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2023-04-17T18:03:59+00:00</Hidden_ApprovedAt>
    <Cote_x0020_de_x0020_piéce xmlns="a091097b-8ae3-4832-a2b2-51f9a78aeacd">B-0031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W2HFWTQUJJY6-787750937-1468</_dlc_DocId>
    <_dlc_DocIdUrl xmlns="a84ed267-86d5-4fa1-a3cb-2fed497fe84f">
      <Url>http://s10mtlweb:8081/997/_layouts/15/DocIdRedir.aspx?ID=W2HFWTQUJJY6-787750937-1468</Url>
      <Description>W2HFWTQUJJY6-787750937-1468</Description>
    </_dlc_DocIdUrl>
  </documentManagement>
</p:properties>
</file>

<file path=customXml/itemProps1.xml><?xml version="1.0" encoding="utf-8"?>
<ds:datastoreItem xmlns:ds="http://schemas.openxmlformats.org/officeDocument/2006/customXml" ds:itemID="{DB74CD08-98C4-4A78-8EEF-DF00BBA24F53}"/>
</file>

<file path=customXml/itemProps2.xml><?xml version="1.0" encoding="utf-8"?>
<ds:datastoreItem xmlns:ds="http://schemas.openxmlformats.org/officeDocument/2006/customXml" ds:itemID="{4B6EA274-4FCA-4D62-A336-2C3FA8FE6BAF}"/>
</file>

<file path=customXml/itemProps3.xml><?xml version="1.0" encoding="utf-8"?>
<ds:datastoreItem xmlns:ds="http://schemas.openxmlformats.org/officeDocument/2006/customXml" ds:itemID="{A3FE173C-5E92-4AA0-8E61-AE51442D39E8}"/>
</file>

<file path=customXml/itemProps4.xml><?xml version="1.0" encoding="utf-8"?>
<ds:datastoreItem xmlns:ds="http://schemas.openxmlformats.org/officeDocument/2006/customXml" ds:itemID="{949E2134-1C21-4D61-A370-EEEF8D818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39</vt:i4>
      </vt:variant>
      <vt:variant>
        <vt:lpstr>Plages nommées</vt:lpstr>
      </vt:variant>
      <vt:variant>
        <vt:i4>2</vt:i4>
      </vt:variant>
    </vt:vector>
  </HeadingPairs>
  <TitlesOfParts>
    <vt:vector size="41" baseType="lpstr">
      <vt:lpstr>Allocation</vt:lpstr>
      <vt:lpstr>Sommaire</vt:lpstr>
      <vt:lpstr>FB01D</vt:lpstr>
      <vt:lpstr>FB01D`</vt:lpstr>
      <vt:lpstr>FB01FV</vt:lpstr>
      <vt:lpstr>FB07D</vt:lpstr>
      <vt:lpstr>FB08</vt:lpstr>
      <vt:lpstr>FB09CL</vt:lpstr>
      <vt:lpstr>FB10</vt:lpstr>
      <vt:lpstr>FB11</vt:lpstr>
      <vt:lpstr>FS21</vt:lpstr>
      <vt:lpstr>FS22</vt:lpstr>
      <vt:lpstr>FS26</vt:lpstr>
      <vt:lpstr>FS27</vt:lpstr>
      <vt:lpstr>FS28</vt:lpstr>
      <vt:lpstr>FS31</vt:lpstr>
      <vt:lpstr>CA</vt:lpstr>
      <vt:lpstr>CONDPRIN</vt:lpstr>
      <vt:lpstr>EXPLOITD</vt:lpstr>
      <vt:lpstr>TEMPER</vt:lpstr>
      <vt:lpstr>TEMPER-A</vt:lpstr>
      <vt:lpstr>BASETARD</vt:lpstr>
      <vt:lpstr>Biogaz</vt:lpstr>
      <vt:lpstr>PGEE</vt:lpstr>
      <vt:lpstr>PGEE-FR </vt:lpstr>
      <vt:lpstr>PRC</vt:lpstr>
      <vt:lpstr>PRCA</vt:lpstr>
      <vt:lpstr>PRCVN</vt:lpstr>
      <vt:lpstr>FEE-FR</vt:lpstr>
      <vt:lpstr>CASEP</vt:lpstr>
      <vt:lpstr>AEE</vt:lpstr>
      <vt:lpstr>AEE-FR</vt:lpstr>
      <vt:lpstr>FS15</vt:lpstr>
      <vt:lpstr>FS13</vt:lpstr>
      <vt:lpstr>CAUPCA</vt:lpstr>
      <vt:lpstr>FS23</vt:lpstr>
      <vt:lpstr>FS24</vt:lpstr>
      <vt:lpstr>FS25</vt:lpstr>
      <vt:lpstr>FS29</vt:lpstr>
      <vt:lpstr>Allocation!Impression_des_titres</vt:lpstr>
      <vt:lpstr>Allocation!Zone_d_impression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7 - Étude d’allocation des coûts de distribution selon les méthodes actuelles - Complément de preuve (chiffrier Excel)</dc:subject>
  <dc:creator>Falardeau Esther</dc:creator>
  <cp:lastModifiedBy>Bérubé Mireille</cp:lastModifiedBy>
  <cp:lastPrinted>2014-11-19T20:10:25Z</cp:lastPrinted>
  <dcterms:created xsi:type="dcterms:W3CDTF">2014-11-10T10:22:03Z</dcterms:created>
  <dcterms:modified xsi:type="dcterms:W3CDTF">2014-11-19T20:10:28Z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1205100</vt:r8>
  </property>
  <property fmtid="{D5CDD505-2E9C-101B-9397-08002B2CF9AE}" pid="5" name="_dlc_DocIdItemGuid">
    <vt:lpwstr>0395d4ff-a341-4b05-bdd0-abe6dea7150b</vt:lpwstr>
  </property>
</Properties>
</file>