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7.xml" ContentType="application/vnd.openxmlformats-officedocument.spreadsheetml.worksheet+xml"/>
  <Override PartName="/xl/worksheets/sheet2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ZMET\dfs\Repertoires Communs\Dossiers réglementaires\VisionTarifaire\Complément de preuve\"/>
    </mc:Choice>
  </mc:AlternateContent>
  <bookViews>
    <workbookView xWindow="0" yWindow="0" windowWidth="20490" windowHeight="7155"/>
  </bookViews>
  <sheets>
    <sheet name="Allocation" sheetId="11" r:id="rId1"/>
    <sheet name="Sommaire" sheetId="10" r:id="rId2"/>
    <sheet name="FB01D" sheetId="46" r:id="rId3"/>
    <sheet name="FB01D`" sheetId="47" r:id="rId4"/>
    <sheet name="FB01FV" sheetId="48" r:id="rId5"/>
    <sheet name="FB07D" sheetId="49" r:id="rId6"/>
    <sheet name="FB08" sheetId="50" r:id="rId7"/>
    <sheet name="FB09CL" sheetId="51" r:id="rId8"/>
    <sheet name="FB10" sheetId="52" r:id="rId9"/>
    <sheet name="FB11" sheetId="53" r:id="rId10"/>
    <sheet name="FS21" sheetId="54" r:id="rId11"/>
    <sheet name="FS22" sheetId="55" r:id="rId12"/>
    <sheet name="FS26" sheetId="56" r:id="rId13"/>
    <sheet name="FS27" sheetId="57" r:id="rId14"/>
    <sheet name="FS28" sheetId="58" r:id="rId15"/>
    <sheet name="FS31" sheetId="59" r:id="rId16"/>
    <sheet name="CAU" sheetId="60" r:id="rId17"/>
    <sheet name="CA" sheetId="61" r:id="rId18"/>
    <sheet name="CONDPRIND" sheetId="62" r:id="rId19"/>
    <sheet name="CONDPRIN" sheetId="63" r:id="rId20"/>
    <sheet name="EXPLOITD" sheetId="64" r:id="rId21"/>
    <sheet name="TEMPER" sheetId="65" r:id="rId22"/>
    <sheet name="TEMPER-A" sheetId="66" r:id="rId23"/>
    <sheet name="BASETARD" sheetId="67" r:id="rId24"/>
    <sheet name="Biogaz" sheetId="68" r:id="rId25"/>
    <sheet name="PGEE" sheetId="69" r:id="rId26"/>
    <sheet name="PGEE-FR " sheetId="70" r:id="rId27"/>
    <sheet name="PRC" sheetId="71" r:id="rId28"/>
    <sheet name="PRCA" sheetId="72" r:id="rId29"/>
    <sheet name="PRCVN" sheetId="73" r:id="rId30"/>
    <sheet name="FEE-FR" sheetId="74" r:id="rId31"/>
    <sheet name="CASEP" sheetId="75" r:id="rId32"/>
    <sheet name="AEE" sheetId="76" r:id="rId33"/>
    <sheet name="AEE-FR" sheetId="77" r:id="rId34"/>
    <sheet name="FS15" sheetId="78" r:id="rId35"/>
    <sheet name="FS13" sheetId="79" r:id="rId36"/>
    <sheet name="CA-Client" sheetId="81" r:id="rId37"/>
  </sheets>
  <definedNames>
    <definedName name="_xlnm.Print_Titles" localSheetId="0">Allocation!$A:$E,Allocation!$3:$10</definedName>
    <definedName name="_xlnm.Print_Area" localSheetId="0">Allocation!$A$1:$AN$222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20" i="11" l="1"/>
  <c r="AH218" i="11"/>
  <c r="AH216" i="11"/>
  <c r="AH215" i="11"/>
  <c r="AH214" i="11"/>
  <c r="AH210" i="11"/>
  <c r="AH205" i="11"/>
  <c r="AH203" i="11"/>
  <c r="AH201" i="11"/>
  <c r="AH199" i="11"/>
  <c r="AH197" i="11"/>
  <c r="AH196" i="11"/>
  <c r="AH195" i="11"/>
  <c r="AH191" i="11"/>
  <c r="AH189" i="11"/>
  <c r="AH188" i="11"/>
  <c r="AH187" i="11"/>
  <c r="AH186" i="11"/>
  <c r="AH185" i="11"/>
  <c r="AH183" i="11"/>
  <c r="AH182" i="11"/>
  <c r="AH181" i="11"/>
  <c r="AH180" i="11"/>
  <c r="AH179" i="11"/>
  <c r="AH177" i="11"/>
  <c r="AH176" i="11"/>
  <c r="AH175" i="11"/>
  <c r="AH174" i="11"/>
  <c r="AH173" i="11"/>
  <c r="AH172" i="11"/>
  <c r="AH171" i="11"/>
  <c r="AH170" i="11"/>
  <c r="AH166" i="11"/>
  <c r="AH164" i="11"/>
  <c r="AH162" i="11"/>
  <c r="AH161" i="11"/>
  <c r="AH160" i="11"/>
  <c r="AH159" i="11"/>
  <c r="AH158" i="11"/>
  <c r="AH156" i="11"/>
  <c r="AH155" i="11"/>
  <c r="AH154" i="11"/>
  <c r="AH153" i="11"/>
  <c r="AH152" i="11"/>
  <c r="AH151" i="11"/>
  <c r="AH150" i="11"/>
  <c r="AH149" i="11"/>
  <c r="AH148" i="11"/>
  <c r="AH147" i="11"/>
  <c r="AH146" i="11"/>
  <c r="AH145" i="11"/>
  <c r="AH144" i="11"/>
  <c r="AH143" i="11"/>
  <c r="AH142" i="11"/>
  <c r="AH141" i="11"/>
  <c r="AH140" i="11"/>
  <c r="AH139" i="11"/>
  <c r="AH132" i="11"/>
  <c r="AH130" i="11"/>
  <c r="AH128" i="11"/>
  <c r="AH126" i="11"/>
  <c r="AH124" i="11"/>
  <c r="AH122" i="11"/>
  <c r="AH121" i="11"/>
  <c r="AH120" i="11"/>
  <c r="AH117" i="11"/>
  <c r="AH115" i="11"/>
  <c r="AH112" i="11"/>
  <c r="AH111" i="11"/>
  <c r="AH110" i="11"/>
  <c r="AH107" i="11"/>
  <c r="AH105" i="11"/>
  <c r="AH104" i="11"/>
  <c r="AH102" i="11"/>
  <c r="AH101" i="11"/>
  <c r="AH99" i="11"/>
  <c r="AH98" i="11"/>
  <c r="AH94" i="11"/>
  <c r="AH93" i="11"/>
  <c r="AH92" i="11"/>
  <c r="AH91" i="11"/>
  <c r="AH90" i="11"/>
  <c r="AH89" i="11"/>
  <c r="AH88" i="11"/>
  <c r="AH87" i="11"/>
  <c r="AH86" i="11"/>
  <c r="AH85" i="11"/>
  <c r="AH84" i="11"/>
  <c r="AH82" i="11"/>
  <c r="AH80" i="11"/>
  <c r="AH79" i="11"/>
  <c r="AH78" i="11"/>
  <c r="AH76" i="11"/>
  <c r="AH75" i="11"/>
  <c r="AH74" i="11"/>
  <c r="AH73" i="11"/>
  <c r="AH72" i="11"/>
  <c r="AH71" i="11"/>
  <c r="AH67" i="11"/>
  <c r="AH65" i="11"/>
  <c r="AH64" i="11"/>
  <c r="AH63" i="11"/>
  <c r="AH62" i="11"/>
  <c r="AH61" i="11"/>
  <c r="AH60" i="11"/>
  <c r="AH59" i="11"/>
  <c r="AH58" i="11"/>
  <c r="AH57" i="11"/>
  <c r="AH53" i="11"/>
  <c r="AH49" i="11"/>
  <c r="AH47" i="11"/>
  <c r="AH45" i="11"/>
  <c r="AH44" i="11"/>
  <c r="AH43" i="11"/>
  <c r="AH42" i="11"/>
  <c r="AH41" i="11"/>
  <c r="AH37" i="11"/>
  <c r="AH33" i="11"/>
  <c r="AH32" i="11"/>
  <c r="AH31" i="11"/>
  <c r="AH28" i="11"/>
  <c r="AH27" i="11"/>
  <c r="AH26" i="11"/>
  <c r="AH23" i="11"/>
  <c r="AH22" i="11"/>
  <c r="AH19" i="11"/>
  <c r="AH18" i="11"/>
  <c r="AH17" i="11"/>
  <c r="AH16" i="11"/>
  <c r="AH15" i="11"/>
  <c r="AM220" i="11"/>
  <c r="AM218" i="11"/>
  <c r="AM216" i="11"/>
  <c r="AM215" i="11"/>
  <c r="AM214" i="11"/>
  <c r="AM210" i="11"/>
  <c r="AM205" i="11"/>
  <c r="AM203" i="11"/>
  <c r="AM201" i="11"/>
  <c r="AM199" i="11"/>
  <c r="AM197" i="11"/>
  <c r="AM196" i="11"/>
  <c r="AM195" i="11"/>
  <c r="AM191" i="11"/>
  <c r="AM189" i="11"/>
  <c r="AM188" i="11"/>
  <c r="AM187" i="11"/>
  <c r="AM186" i="11"/>
  <c r="AM185" i="11"/>
  <c r="AM183" i="11"/>
  <c r="AM182" i="11"/>
  <c r="AM181" i="11"/>
  <c r="AM180" i="11"/>
  <c r="AM179" i="11"/>
  <c r="AM177" i="11"/>
  <c r="AM176" i="11"/>
  <c r="AM175" i="11"/>
  <c r="AM174" i="11"/>
  <c r="AM173" i="11"/>
  <c r="AM172" i="11"/>
  <c r="AM171" i="11"/>
  <c r="AM170" i="11"/>
  <c r="AM166" i="11"/>
  <c r="AM164" i="11"/>
  <c r="AM162" i="11"/>
  <c r="AM161" i="11"/>
  <c r="AM160" i="11"/>
  <c r="AM159" i="11"/>
  <c r="AM158" i="11"/>
  <c r="AM156" i="11"/>
  <c r="AM155" i="11"/>
  <c r="AM154" i="11"/>
  <c r="AM153" i="11"/>
  <c r="AM152" i="11"/>
  <c r="AM151" i="11"/>
  <c r="AM150" i="11"/>
  <c r="AM149" i="11"/>
  <c r="AM148" i="11"/>
  <c r="AM147" i="11"/>
  <c r="AM146" i="11"/>
  <c r="AM145" i="11"/>
  <c r="AM144" i="11"/>
  <c r="AM143" i="11"/>
  <c r="AM142" i="11"/>
  <c r="AM141" i="11"/>
  <c r="AM140" i="11"/>
  <c r="AM139" i="11"/>
  <c r="AM132" i="11"/>
  <c r="AM130" i="11"/>
  <c r="AM128" i="11"/>
  <c r="AM126" i="11"/>
  <c r="AM124" i="11"/>
  <c r="AM122" i="11"/>
  <c r="AM121" i="11"/>
  <c r="AM120" i="11"/>
  <c r="AM117" i="11"/>
  <c r="AM115" i="11"/>
  <c r="AM112" i="11"/>
  <c r="AM111" i="11"/>
  <c r="AM110" i="11"/>
  <c r="AM107" i="11"/>
  <c r="AM105" i="11"/>
  <c r="AM104" i="11"/>
  <c r="AM102" i="11"/>
  <c r="AM101" i="11"/>
  <c r="AM99" i="11"/>
  <c r="AM98" i="11"/>
  <c r="AM94" i="11"/>
  <c r="AM93" i="11"/>
  <c r="AM92" i="11"/>
  <c r="AM91" i="11"/>
  <c r="AM90" i="11"/>
  <c r="AM89" i="11"/>
  <c r="AM88" i="11"/>
  <c r="AM87" i="11"/>
  <c r="AM86" i="11"/>
  <c r="AM85" i="11"/>
  <c r="AM84" i="11"/>
  <c r="AM82" i="11"/>
  <c r="AM80" i="11"/>
  <c r="AM79" i="11"/>
  <c r="AM78" i="11"/>
  <c r="AM76" i="11"/>
  <c r="AM75" i="11"/>
  <c r="AM74" i="11"/>
  <c r="AM73" i="11"/>
  <c r="AM72" i="11"/>
  <c r="AM71" i="11"/>
  <c r="AM67" i="11"/>
  <c r="AM65" i="11"/>
  <c r="AM64" i="11"/>
  <c r="AM63" i="11"/>
  <c r="AM62" i="11"/>
  <c r="AM61" i="11"/>
  <c r="AM60" i="11"/>
  <c r="AM59" i="11"/>
  <c r="AM58" i="11"/>
  <c r="AM57" i="11"/>
  <c r="AM53" i="11"/>
  <c r="AM49" i="11"/>
  <c r="AM47" i="11"/>
  <c r="AM45" i="11"/>
  <c r="AM44" i="11"/>
  <c r="AM43" i="11"/>
  <c r="AM42" i="11"/>
  <c r="AM41" i="11"/>
  <c r="AM37" i="11"/>
  <c r="AM33" i="11"/>
  <c r="AM32" i="11"/>
  <c r="AM31" i="11"/>
  <c r="AM28" i="11"/>
  <c r="AM27" i="11"/>
  <c r="AM26" i="11"/>
  <c r="AM23" i="11"/>
  <c r="AM22" i="11"/>
  <c r="AM19" i="11"/>
  <c r="AM18" i="11"/>
  <c r="AM17" i="11"/>
  <c r="AM16" i="11"/>
  <c r="AM15" i="11"/>
  <c r="E34" i="64" l="1"/>
  <c r="AJ6" i="64"/>
  <c r="AK6" i="64"/>
  <c r="AL6" i="64"/>
  <c r="AM6" i="64"/>
  <c r="AI6" i="64"/>
  <c r="AD6" i="64"/>
  <c r="AE6" i="64"/>
  <c r="AF6" i="64"/>
  <c r="AG6" i="64"/>
  <c r="AC6" i="64"/>
  <c r="X6" i="64"/>
  <c r="Y6" i="64"/>
  <c r="Z6" i="64"/>
  <c r="AA6" i="64"/>
  <c r="W6" i="64"/>
  <c r="T6" i="64"/>
  <c r="U6" i="64"/>
  <c r="S6" i="64"/>
  <c r="I6" i="64"/>
  <c r="J6" i="64"/>
  <c r="K6" i="64"/>
  <c r="L6" i="64"/>
  <c r="M6" i="64"/>
  <c r="N6" i="64"/>
  <c r="O6" i="64"/>
  <c r="P6" i="64"/>
  <c r="Q6" i="64"/>
  <c r="H6" i="64"/>
  <c r="G33" i="81"/>
  <c r="F33" i="81"/>
  <c r="E33" i="81"/>
  <c r="E33" i="79"/>
  <c r="E33" i="76"/>
  <c r="E34" i="73"/>
  <c r="E34" i="72"/>
  <c r="E34" i="71"/>
  <c r="E34" i="70"/>
  <c r="E34" i="69"/>
  <c r="E33" i="68"/>
  <c r="E34" i="67"/>
  <c r="E33" i="66"/>
  <c r="E33" i="65"/>
  <c r="G33" i="63"/>
  <c r="F33" i="63"/>
  <c r="E31" i="63"/>
  <c r="E30" i="63"/>
  <c r="E29" i="63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5" i="63"/>
  <c r="E14" i="63"/>
  <c r="E13" i="63"/>
  <c r="E12" i="63"/>
  <c r="E11" i="63"/>
  <c r="E10" i="63"/>
  <c r="E9" i="63"/>
  <c r="E8" i="63"/>
  <c r="E7" i="63"/>
  <c r="E6" i="63"/>
  <c r="E5" i="63"/>
  <c r="E33" i="63" s="1"/>
  <c r="G33" i="62"/>
  <c r="F33" i="62"/>
  <c r="E33" i="62"/>
  <c r="E33" i="59"/>
  <c r="E33" i="58"/>
  <c r="E33" i="57"/>
  <c r="E33" i="56"/>
  <c r="E33" i="55"/>
  <c r="E33" i="54"/>
  <c r="E33" i="52"/>
</calcChain>
</file>

<file path=xl/sharedStrings.xml><?xml version="1.0" encoding="utf-8"?>
<sst xmlns="http://schemas.openxmlformats.org/spreadsheetml/2006/main" count="1949" uniqueCount="319">
  <si>
    <t>Étude d'allocation du coût de service de distribution - Méthodes Proposées</t>
  </si>
  <si>
    <t>DESCRIPTION DES RUBRIQUES</t>
  </si>
  <si>
    <t xml:space="preserve">Budget </t>
  </si>
  <si>
    <t>Facteurs</t>
  </si>
  <si>
    <t>Tarif D1</t>
  </si>
  <si>
    <t>2013/2014</t>
  </si>
  <si>
    <t>proposés</t>
  </si>
  <si>
    <t>Rabais transitoire</t>
  </si>
  <si>
    <t>303</t>
  </si>
  <si>
    <t>304</t>
  </si>
  <si>
    <t>305</t>
  </si>
  <si>
    <t>406</t>
  </si>
  <si>
    <t>407</t>
  </si>
  <si>
    <t>408</t>
  </si>
  <si>
    <t>409</t>
  </si>
  <si>
    <t>410</t>
  </si>
  <si>
    <t>505</t>
  </si>
  <si>
    <t>506</t>
  </si>
  <si>
    <t>507</t>
  </si>
  <si>
    <t>508</t>
  </si>
  <si>
    <t>509</t>
  </si>
  <si>
    <t>535</t>
  </si>
  <si>
    <t>536</t>
  </si>
  <si>
    <t>537</t>
  </si>
  <si>
    <t>538</t>
  </si>
  <si>
    <t>539</t>
  </si>
  <si>
    <t>(R-3837-2013)</t>
  </si>
  <si>
    <t>Tarif D3</t>
  </si>
  <si>
    <t>Tarif D4</t>
  </si>
  <si>
    <t>Tarif D5</t>
  </si>
  <si>
    <t>Total D1</t>
  </si>
  <si>
    <t>Total D3</t>
  </si>
  <si>
    <t>Total D4</t>
  </si>
  <si>
    <t>Sous total D5 A</t>
  </si>
  <si>
    <t>Sous total D5 B</t>
  </si>
  <si>
    <t>Total D5</t>
  </si>
  <si>
    <t>COÛTS DE DISTRIBUTION</t>
  </si>
  <si>
    <t xml:space="preserve">DÉPENSES D'EXPLOITATION </t>
  </si>
  <si>
    <t>Opérations et maintenance du réseau</t>
  </si>
  <si>
    <t>Approvisionnements gaziers</t>
  </si>
  <si>
    <t>CA</t>
  </si>
  <si>
    <t>Ingénierie et planification des travaux</t>
  </si>
  <si>
    <t>FB08</t>
  </si>
  <si>
    <t>Opérations et maintenance des conduites principales</t>
  </si>
  <si>
    <t>CONDPRIN</t>
  </si>
  <si>
    <t>Opérations et maintenance de branchements</t>
  </si>
  <si>
    <t>FS21</t>
  </si>
  <si>
    <t>Opérations et maintenance des compteurs</t>
  </si>
  <si>
    <t>FS22</t>
  </si>
  <si>
    <t>Ventes et marketing</t>
  </si>
  <si>
    <t>Publicité et promotion du gaz naturel</t>
  </si>
  <si>
    <t>FS28</t>
  </si>
  <si>
    <t>Force de ventes</t>
  </si>
  <si>
    <t>FS27</t>
  </si>
  <si>
    <t>Service à la clientèle</t>
  </si>
  <si>
    <t>Facturation des clients et relève de compteurs</t>
  </si>
  <si>
    <t xml:space="preserve">Crédit et recouvrement </t>
  </si>
  <si>
    <t>Mauvaiases créances</t>
  </si>
  <si>
    <t>FS26</t>
  </si>
  <si>
    <t>Services administratifs et dépenses générales</t>
  </si>
  <si>
    <t>Règlementation, Comptabilité, Affaire publiques et gouvernementales, Prévision de la demande</t>
  </si>
  <si>
    <t>CA-Client</t>
  </si>
  <si>
    <t>Trésorerie</t>
  </si>
  <si>
    <t>BASETARD</t>
  </si>
  <si>
    <t>Services support (TI, Gestion des ressources humaines, Secrétariat corporatif, Services juridiques)</t>
  </si>
  <si>
    <t>EXPLOITD</t>
  </si>
  <si>
    <t>TOTAL DÉPENSES D'EXPLOITATION</t>
  </si>
  <si>
    <t>FRAIS DE DISTRIBUTION</t>
  </si>
  <si>
    <t>Gaz perdu dans le réseau</t>
  </si>
  <si>
    <t>FB01D</t>
  </si>
  <si>
    <t>Postes de livraison, service de transport gazier</t>
  </si>
  <si>
    <t xml:space="preserve">Mercaptan et autres </t>
  </si>
  <si>
    <t>FB01D'</t>
  </si>
  <si>
    <t>Ammortissement frais reportés</t>
  </si>
  <si>
    <t>FB07D</t>
  </si>
  <si>
    <t>Transmission / Compression Biogaz</t>
  </si>
  <si>
    <t>Biogaz</t>
  </si>
  <si>
    <t>TOTAL FRAIS DE DISTRIBUTION</t>
  </si>
  <si>
    <t>PLAN GLOBAL D'EFFICACITÉ ÉNERGÉTIQUE</t>
  </si>
  <si>
    <t>PGEE</t>
  </si>
  <si>
    <t>FONDS D'EFFICACITÉ ÉNERGÉTIQUE</t>
  </si>
  <si>
    <t>FONDS VERT</t>
  </si>
  <si>
    <t>FB01FV</t>
  </si>
  <si>
    <t>DÉPENSES D'AMORTISSEMENT</t>
  </si>
  <si>
    <t>Réseau de distribution</t>
  </si>
  <si>
    <t>Contributions</t>
  </si>
  <si>
    <t>Conduites principales</t>
  </si>
  <si>
    <t>Terrains et servitudes</t>
  </si>
  <si>
    <t>Partie civile des postes</t>
  </si>
  <si>
    <t>Postes de livraison et détente (équip. régulation)</t>
  </si>
  <si>
    <t>Branchements et déviations</t>
  </si>
  <si>
    <t>Compteurs et régulateurs</t>
  </si>
  <si>
    <t>Installations générales</t>
  </si>
  <si>
    <t>TOTAL DÉPENSES D'AMORTISSEMENT</t>
  </si>
  <si>
    <t>DÉPENSES D'AMORTISSEMENT DES FRAIS REPORTÉS</t>
  </si>
  <si>
    <t>Frais reportés</t>
  </si>
  <si>
    <t>Provision auto-assurance</t>
  </si>
  <si>
    <t>Développement informatique - amort.</t>
  </si>
  <si>
    <t>Récuperation compte stabilisation</t>
  </si>
  <si>
    <t>TEMPER-A</t>
  </si>
  <si>
    <t>Brevet CTGN</t>
  </si>
  <si>
    <t>Nivellement gaz perdu</t>
  </si>
  <si>
    <t>Cotisation impôts</t>
  </si>
  <si>
    <t>Programmes de subvention</t>
  </si>
  <si>
    <t>Subvention - P.R.C.</t>
  </si>
  <si>
    <t>PRCA</t>
  </si>
  <si>
    <t>Subvention - P.A.I.R.E.</t>
  </si>
  <si>
    <t>PAIRE</t>
  </si>
  <si>
    <t>Plan global d'efficacité énergétique</t>
  </si>
  <si>
    <t>PGEE-FR</t>
  </si>
  <si>
    <t>Actifs intangibles</t>
  </si>
  <si>
    <t>Frais 1er établissement</t>
  </si>
  <si>
    <t>Divers</t>
  </si>
  <si>
    <t>Indemnités de départ</t>
  </si>
  <si>
    <t xml:space="preserve">Frais des intervenants </t>
  </si>
  <si>
    <t>FS31</t>
  </si>
  <si>
    <t>Redevances à la Régie</t>
  </si>
  <si>
    <t>Trop-perçu 2012</t>
  </si>
  <si>
    <t>Gain/Perte sur disposition d'actifs</t>
  </si>
  <si>
    <t>Vacances à payer</t>
  </si>
  <si>
    <t>FEÉ</t>
  </si>
  <si>
    <t>FEE-FR</t>
  </si>
  <si>
    <t>Fonds vert</t>
  </si>
  <si>
    <t xml:space="preserve">PGEE -INCITATIFS </t>
  </si>
  <si>
    <t>AEE-FR</t>
  </si>
  <si>
    <t>TOTAL DÉPENSES D'AMORTISSEMENT DES FRAIS REPORTÉS</t>
  </si>
  <si>
    <t>TAXES ET REDEVANCE</t>
  </si>
  <si>
    <t>Taxes divers</t>
  </si>
  <si>
    <t>Taxe sur le réseau</t>
  </si>
  <si>
    <t xml:space="preserve">Taxe sur le capital </t>
  </si>
  <si>
    <t>Taxes foncières</t>
  </si>
  <si>
    <t>Réseau de transmission</t>
  </si>
  <si>
    <t>CAU</t>
  </si>
  <si>
    <t>Places d'affaires</t>
  </si>
  <si>
    <t>Redevance à la régie</t>
  </si>
  <si>
    <t>Redevance à la régie bâtiment/énergie</t>
  </si>
  <si>
    <t>TOTAL TAXES ET REDEVANCE</t>
  </si>
  <si>
    <t>IMPÔT SUR LE REVENU RELIÉ AU RENDEMENT</t>
  </si>
  <si>
    <t xml:space="preserve">Impôt sur le revenu </t>
  </si>
  <si>
    <t>Impôt relié au partage du gain de productivité</t>
  </si>
  <si>
    <t>TOTAL IMPÔT SUR LE REVENU RELIÉ AU RENDEMENT</t>
  </si>
  <si>
    <t>IMPÔT SUR LE REVENU NON RELIÉ AU RENDEMENT</t>
  </si>
  <si>
    <t>Impôt sur les écarts temporaires et autres</t>
  </si>
  <si>
    <t>TOTAL IMPÔT SUR LE REVENU NON RELIÉ AU RENDEMENT</t>
  </si>
  <si>
    <t>RABAIS À LA CONSOMMATION ET AUTRES</t>
  </si>
  <si>
    <t>Compte d'aide à la substitution d'énergies plus polluantes</t>
  </si>
  <si>
    <t>CASEP</t>
  </si>
  <si>
    <t>Rabais à la consommation</t>
  </si>
  <si>
    <t>PRC</t>
  </si>
  <si>
    <t>TOTAL RABAIS À LA CONSOMMATION ET AUTRES</t>
  </si>
  <si>
    <t>SOUS-TOTAL COÛTS DE DISTRIBUTION</t>
  </si>
  <si>
    <t>RENDEMENT SUR LA BASE DE TARIFICATION</t>
  </si>
  <si>
    <t>TOTAL COÛT DE DISTRIBUTION INCLUANT GNL</t>
  </si>
  <si>
    <t>COÛT GNL</t>
  </si>
  <si>
    <t>TOTAL COÛT DE DISTRIBUTION SANS GNL</t>
  </si>
  <si>
    <t>BASE DE TARIFICATION DISTRIBUTION</t>
  </si>
  <si>
    <t>COÛTS NON AMORTIS</t>
  </si>
  <si>
    <t>Coûts non amortis - autres</t>
  </si>
  <si>
    <t>Récupération compte de stabilisation</t>
  </si>
  <si>
    <t>TEMPER</t>
  </si>
  <si>
    <t>Récupération nivellement gaz perdu</t>
  </si>
  <si>
    <t>Provision auto - assurance</t>
  </si>
  <si>
    <t xml:space="preserve">Développement système informatique </t>
  </si>
  <si>
    <t>Développement système informatique SAP2B</t>
  </si>
  <si>
    <t>Frais d'émission d'obligations</t>
  </si>
  <si>
    <t>Titrisation des C/R</t>
  </si>
  <si>
    <t xml:space="preserve">Cotisation impôt prov / fed </t>
  </si>
  <si>
    <t>Indemnité de départ</t>
  </si>
  <si>
    <t>Brevets CTGN</t>
  </si>
  <si>
    <t>Frais des intervenants</t>
  </si>
  <si>
    <t>Trop-perçu 2011</t>
  </si>
  <si>
    <t>Gain / Perte sur disposition d'actifs 2011</t>
  </si>
  <si>
    <t xml:space="preserve">Récupération écart revenu </t>
  </si>
  <si>
    <t xml:space="preserve">Subvention - P.R.C. - P.R.R.C. 5 ans </t>
  </si>
  <si>
    <t>PRCVN</t>
  </si>
  <si>
    <t xml:space="preserve">Subvention - P.R.C. - P.R.R.C. 10 ans </t>
  </si>
  <si>
    <t xml:space="preserve">Fonds d'efficacité énergétique </t>
  </si>
  <si>
    <t>Équilibre Fonds vert</t>
  </si>
  <si>
    <t>TOTAL COÛTS NON AMORTIS</t>
  </si>
  <si>
    <t>IMMOBILISATIONS</t>
  </si>
  <si>
    <t>Transmission</t>
  </si>
  <si>
    <t>Contribution Transmission</t>
  </si>
  <si>
    <t>Terrains, servitudes, structures</t>
  </si>
  <si>
    <t>Conduites principales et déviation</t>
  </si>
  <si>
    <t>CONDPRIND</t>
  </si>
  <si>
    <t>Voies d'accès et autres</t>
  </si>
  <si>
    <t>Entreposage - gaz coussin</t>
  </si>
  <si>
    <t>Terrain, structure et amélioration</t>
  </si>
  <si>
    <t>Équipement et matériel divers</t>
  </si>
  <si>
    <t>Matériel roulant et machinerie</t>
  </si>
  <si>
    <t>Déviation de l'installations générales</t>
  </si>
  <si>
    <t>Contributions - infrastructures</t>
  </si>
  <si>
    <t>Subventions gouvernementales</t>
  </si>
  <si>
    <t>Contributions - construction</t>
  </si>
  <si>
    <t>Contributions - P.E.R.D.</t>
  </si>
  <si>
    <t>Travaux en cours</t>
  </si>
  <si>
    <t>TOTAL IMMOBILISATIONS</t>
  </si>
  <si>
    <t>FONDS DE ROULEMENT</t>
  </si>
  <si>
    <t>Encaisse et matériaux</t>
  </si>
  <si>
    <t xml:space="preserve">Étude lead/lag </t>
  </si>
  <si>
    <t>Étude lead/lag  -Fonds vert</t>
  </si>
  <si>
    <t>Matériaux &amp; approvisionnements</t>
  </si>
  <si>
    <t>TOTAL FONDS DE ROULEMENT</t>
  </si>
  <si>
    <t>AUTO-ASSURANCE</t>
  </si>
  <si>
    <t>TOTAL BASE DE TARIFICATION DISTRIBUTION</t>
  </si>
  <si>
    <t>REVENUS DE DISTRIBUTION</t>
  </si>
  <si>
    <t>DISTRIBUTION</t>
  </si>
  <si>
    <t>AUTRES REVENUS</t>
  </si>
  <si>
    <t>Supplément de recouvrement</t>
  </si>
  <si>
    <t>FS13</t>
  </si>
  <si>
    <t>Raccordement</t>
  </si>
  <si>
    <t>FS15</t>
  </si>
  <si>
    <t xml:space="preserve">Autres </t>
  </si>
  <si>
    <t>TOTAL AUTRES REVENUS</t>
  </si>
  <si>
    <t>TOTAL REVENUS DE DISTRIBUTION</t>
  </si>
  <si>
    <t>Total</t>
  </si>
  <si>
    <t>AEE</t>
  </si>
  <si>
    <t>0-3 650</t>
  </si>
  <si>
    <t>3 650- 36 500</t>
  </si>
  <si>
    <t>36 500 +</t>
  </si>
  <si>
    <t>TOTAL TAXES ET REDEVANCES</t>
  </si>
  <si>
    <t>RATIOS REVENUS/COÛTS</t>
  </si>
  <si>
    <t>Nombre de clients</t>
  </si>
  <si>
    <t>TOTAL REVENUS DE DISTRIBUTION PAR CLIENT</t>
  </si>
  <si>
    <t>COÛTS DE DISTRIBUTION ET REVENUS DE DISTRIBUTION PAR CLIENT</t>
  </si>
  <si>
    <t>RÉSULTATS DE L'ALLOCATION SELON LES MÉTHODES PROPOSÉES</t>
  </si>
  <si>
    <t>Tarif RT</t>
  </si>
  <si>
    <t>D1</t>
  </si>
  <si>
    <t>D3</t>
  </si>
  <si>
    <t>D4</t>
  </si>
  <si>
    <t>D5</t>
  </si>
  <si>
    <t xml:space="preserve">Volumes (103M3) </t>
  </si>
  <si>
    <t>COÛTS DE DISTRIBUTION ET REVENUS DE DISTRIBUTION PAR 103M3</t>
  </si>
  <si>
    <t>TOTAL REVENUS DE DISTRIBUTION PAR  103M3</t>
  </si>
  <si>
    <t>Ligne</t>
  </si>
  <si>
    <t>Tarif</t>
  </si>
  <si>
    <t>Palier</t>
  </si>
  <si>
    <t>[0 - 365]</t>
  </si>
  <si>
    <t>[365 - 1 095]</t>
  </si>
  <si>
    <t>[1 095 - 3 650]</t>
  </si>
  <si>
    <t>[3 650 - 10 950]</t>
  </si>
  <si>
    <t>[10 950 - 36 500]</t>
  </si>
  <si>
    <t>[36 500 - 109 500]</t>
  </si>
  <si>
    <t>[109 500 - 365 000]</t>
  </si>
  <si>
    <t>[ 365 000 - 1 095 000]</t>
  </si>
  <si>
    <t>[1 095 000+]</t>
  </si>
  <si>
    <t>D1-RT</t>
  </si>
  <si>
    <t>D303</t>
  </si>
  <si>
    <t>D304</t>
  </si>
  <si>
    <t>D305</t>
  </si>
  <si>
    <t>D406</t>
  </si>
  <si>
    <t>D407</t>
  </si>
  <si>
    <t>D408</t>
  </si>
  <si>
    <t>D409</t>
  </si>
  <si>
    <t>D410</t>
  </si>
  <si>
    <t>D505</t>
  </si>
  <si>
    <t>D506</t>
  </si>
  <si>
    <t>D507</t>
  </si>
  <si>
    <t>D508</t>
  </si>
  <si>
    <t>D509</t>
  </si>
  <si>
    <t>D535</t>
  </si>
  <si>
    <t>D536</t>
  </si>
  <si>
    <t>D537</t>
  </si>
  <si>
    <t>D538</t>
  </si>
  <si>
    <t>D539</t>
  </si>
  <si>
    <t>PGEE-fr</t>
  </si>
  <si>
    <t>Note : La répartition du compte de nivellement est de 95,74% pour le D1 et de 4,26% pour le DM.</t>
  </si>
  <si>
    <t>Note : La répartition du compte de nivellement est de 88,96% pour le D1 et de 11,04% pour le DM.</t>
  </si>
  <si>
    <t>FB09CL</t>
  </si>
  <si>
    <t>RUBRIQUES DU COÛT DU SERVICE DE DISTRIBUTION</t>
  </si>
  <si>
    <t>Bureau de l'efficacité et de l'innovation énergétique (AEE)</t>
  </si>
  <si>
    <t>Quote-part Bureau de l'efficacité et de l'innovation énergétique (AEE)</t>
  </si>
  <si>
    <t>Redevance Bureau de l'efficacité et de l'innovation énergétique (AEE)</t>
  </si>
  <si>
    <t>FB01D - Volumes de ventes annuelles prévues</t>
  </si>
  <si>
    <t>FB01D' - Volumes de ventes annuelles prévues</t>
  </si>
  <si>
    <t>FB01FV - Fonds vert</t>
  </si>
  <si>
    <t>FB07D - Revenus de Distribution prévus au budget</t>
  </si>
  <si>
    <t>FB08 - Nombre de clients prévus</t>
  </si>
  <si>
    <t>FB09CL - Revenu total</t>
  </si>
  <si>
    <t>FB10- Revenu total</t>
  </si>
  <si>
    <t>FB10</t>
  </si>
  <si>
    <t>FB11- Nombre de branchements prévus</t>
  </si>
  <si>
    <t>FB11</t>
  </si>
  <si>
    <t xml:space="preserve">FS21- Valeur des branchements </t>
  </si>
  <si>
    <t>FS21- Valeur des compteurs</t>
  </si>
  <si>
    <t>FS26- Mauvaises créances</t>
  </si>
  <si>
    <t>FS27 - Force de ventes</t>
  </si>
  <si>
    <t>FS28 - Frais de publicité</t>
  </si>
  <si>
    <t>FS28 - Frais des intervenants</t>
  </si>
  <si>
    <t>CAU - Capacité attribuée et utilisée</t>
  </si>
  <si>
    <t xml:space="preserve">CA - Capacité attribuée </t>
  </si>
  <si>
    <t xml:space="preserve">CONDPRIND - Réseau de Distribution </t>
  </si>
  <si>
    <t>CA (Minimum System)</t>
  </si>
  <si>
    <t>Note : La répartition entre l'accès et la capacité est de 62,66% et 37,34% respectivement.</t>
  </si>
  <si>
    <t>CONDPRIN - Réseau de Distribution et Transmission</t>
  </si>
  <si>
    <t>Note : La répartition entre La Distribution et la transmission est de  98,43% et 1,57% respectivement.</t>
  </si>
  <si>
    <t>EXPLOITD -Dépenses d'exploitation Distribution</t>
  </si>
  <si>
    <t>TEMPER - Nivellement de la température</t>
  </si>
  <si>
    <t>TEMPER-A - Nivellement de la température</t>
  </si>
  <si>
    <t>BASETARD - Base de tarification Distribution</t>
  </si>
  <si>
    <t xml:space="preserve">BIOGAZ </t>
  </si>
  <si>
    <t>PGEÉ - Plan global en efficacité énergétique</t>
  </si>
  <si>
    <t>PGEÉ -Amortissement du Plan global en efficacité énergétique</t>
  </si>
  <si>
    <t>PRC -Rabais à la consommation</t>
  </si>
  <si>
    <t>PRCA -Rabais à la consommation</t>
  </si>
  <si>
    <t>PRCVN -Programme de rabais à la consommation, valeur nette</t>
  </si>
  <si>
    <t>FEÉ-FR - Fonds en efficacité énergétique</t>
  </si>
  <si>
    <t>CASEP - Substitution d'énergies plus polluantes</t>
  </si>
  <si>
    <t>AEÉ  - Efficacité énergétique</t>
  </si>
  <si>
    <t>AEÉ</t>
  </si>
  <si>
    <t>AEÉ-FR  - Efficacité énergétique</t>
  </si>
  <si>
    <t>FS15 - Revenus de raccordement</t>
  </si>
  <si>
    <t>FS13 - Revenus de pénalités et de chèques sans provision *</t>
  </si>
  <si>
    <t>FB09</t>
  </si>
  <si>
    <t>*Alloué directement d'après FB09</t>
  </si>
  <si>
    <t>CA-Client - Combinaison de la capacité attribuée et du nombre de clients.</t>
  </si>
  <si>
    <t xml:space="preserve">Lead/lag - impôt sur le revenu  (rélié à BT) </t>
  </si>
  <si>
    <t xml:space="preserve">Lead-lag impôt </t>
  </si>
  <si>
    <r>
      <t>Sous total D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</si>
</sst>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_$"/>
    <numFmt numFmtId="165" formatCode="#,##0_);\(#,##0\)"/>
    <numFmt numFmtId="166" formatCode="#,##0_);[Red]\(#,##0\)"/>
    <numFmt numFmtId="167" formatCode="0.00_);[Red]\(0.00\)"/>
    <numFmt numFmtId="168" formatCode="0.0%"/>
    <numFmt numFmtId="169" formatCode="#,##0\ &quot;$&quot;"/>
    <numFmt numFmtId="170" formatCode="_ * #,##0_)\ _$_ ;_ * \(#,##0\)\ _$_ ;_ * &quot;-&quot;??_)\ _$_ ;_ @_ "/>
    <numFmt numFmtId="171" formatCode="0.0000000"/>
    <numFmt numFmtId="172" formatCode="0.0000%"/>
    <numFmt numFmtId="173" formatCode="_ * #,##0_)\ &quot;$&quot;_ ;_ * \(#,##0\)\ &quot;$&quot;_ ;_ * &quot;-&quot;??_)\ &quot;$&quot;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3366FF"/>
      <name val="Arial"/>
      <family val="2"/>
    </font>
    <font>
      <b/>
      <sz val="10"/>
      <color rgb="FF3366FF"/>
      <name val="Arial"/>
      <family val="2"/>
    </font>
    <font>
      <sz val="10"/>
      <name val="Arial"/>
      <family val="2"/>
    </font>
    <font>
      <sz val="10"/>
      <name val="System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System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DCE6F1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10">
    <xf numFmtId="0" fontId="0" fillId="0" borderId="0" xfId="0"/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/>
    </xf>
    <xf numFmtId="1" fontId="5" fillId="2" borderId="0" xfId="0" quotePrefix="1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/>
    </xf>
    <xf numFmtId="164" fontId="7" fillId="2" borderId="0" xfId="2" applyNumberFormat="1" applyFont="1" applyFill="1" applyBorder="1" applyAlignment="1">
      <alignment horizontal="center" vertical="top"/>
    </xf>
    <xf numFmtId="164" fontId="5" fillId="2" borderId="0" xfId="0" applyNumberFormat="1" applyFont="1" applyFill="1" applyBorder="1" applyAlignment="1">
      <alignment horizontal="center"/>
    </xf>
    <xf numFmtId="1" fontId="8" fillId="2" borderId="0" xfId="2" applyNumberFormat="1" applyFont="1" applyFill="1" applyBorder="1" applyAlignment="1">
      <alignment horizontal="left"/>
    </xf>
    <xf numFmtId="41" fontId="5" fillId="2" borderId="0" xfId="2" applyNumberFormat="1" applyFont="1" applyFill="1" applyBorder="1" applyAlignment="1">
      <alignment horizontal="left"/>
    </xf>
    <xf numFmtId="164" fontId="5" fillId="2" borderId="0" xfId="2" applyNumberFormat="1" applyFont="1" applyFill="1" applyBorder="1" applyAlignment="1">
      <alignment horizontal="center" vertical="top"/>
    </xf>
    <xf numFmtId="3" fontId="5" fillId="2" borderId="0" xfId="2" applyNumberFormat="1" applyFont="1" applyFill="1" applyBorder="1" applyAlignment="1">
      <alignment horizontal="center" vertical="top"/>
    </xf>
    <xf numFmtId="1" fontId="8" fillId="2" borderId="3" xfId="2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1" fontId="8" fillId="2" borderId="4" xfId="2" applyNumberFormat="1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164" fontId="8" fillId="2" borderId="0" xfId="0" quotePrefix="1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1" fontId="8" fillId="2" borderId="5" xfId="2" applyNumberFormat="1" applyFont="1" applyFill="1" applyBorder="1" applyAlignment="1">
      <alignment horizontal="left"/>
    </xf>
    <xf numFmtId="1" fontId="8" fillId="2" borderId="2" xfId="2" applyNumberFormat="1" applyFont="1" applyFill="1" applyBorder="1" applyAlignment="1">
      <alignment horizontal="left"/>
    </xf>
    <xf numFmtId="0" fontId="8" fillId="2" borderId="2" xfId="2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1" fontId="5" fillId="2" borderId="0" xfId="2" quotePrefix="1" applyNumberFormat="1" applyFont="1" applyFill="1" applyBorder="1" applyAlignment="1">
      <alignment horizontal="left"/>
    </xf>
    <xf numFmtId="1" fontId="5" fillId="2" borderId="0" xfId="2" applyNumberFormat="1" applyFont="1" applyFill="1" applyBorder="1" applyAlignment="1">
      <alignment horizontal="left"/>
    </xf>
    <xf numFmtId="1" fontId="8" fillId="2" borderId="0" xfId="2" quotePrefix="1" applyNumberFormat="1" applyFont="1" applyFill="1" applyBorder="1" applyAlignment="1">
      <alignment horizontal="left"/>
    </xf>
    <xf numFmtId="164" fontId="5" fillId="2" borderId="0" xfId="2" quotePrefix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10" fillId="2" borderId="0" xfId="2" quotePrefix="1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6" fontId="5" fillId="2" borderId="0" xfId="4" applyNumberFormat="1" applyFont="1" applyFill="1" applyBorder="1" applyAlignment="1" applyProtection="1">
      <alignment horizontal="center"/>
      <protection locked="0"/>
    </xf>
    <xf numFmtId="166" fontId="5" fillId="2" borderId="0" xfId="0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4" fontId="8" fillId="2" borderId="0" xfId="2" quotePrefix="1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6" xfId="0" applyFont="1" applyFill="1" applyBorder="1"/>
    <xf numFmtId="0" fontId="12" fillId="0" borderId="6" xfId="0" applyFont="1" applyFill="1" applyBorder="1"/>
    <xf numFmtId="1" fontId="13" fillId="0" borderId="6" xfId="0" applyNumberFormat="1" applyFont="1" applyFill="1" applyBorder="1"/>
    <xf numFmtId="3" fontId="13" fillId="0" borderId="6" xfId="0" applyNumberFormat="1" applyFont="1" applyFill="1" applyBorder="1"/>
    <xf numFmtId="168" fontId="13" fillId="0" borderId="6" xfId="0" applyNumberFormat="1" applyFont="1" applyFill="1" applyBorder="1"/>
    <xf numFmtId="168" fontId="12" fillId="0" borderId="6" xfId="0" applyNumberFormat="1" applyFont="1" applyFill="1" applyBorder="1"/>
    <xf numFmtId="1" fontId="13" fillId="0" borderId="0" xfId="0" applyNumberFormat="1" applyFont="1" applyFill="1" applyBorder="1"/>
    <xf numFmtId="3" fontId="13" fillId="0" borderId="0" xfId="0" applyNumberFormat="1" applyFont="1" applyFill="1" applyBorder="1"/>
    <xf numFmtId="169" fontId="13" fillId="0" borderId="6" xfId="0" applyNumberFormat="1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/>
    <xf numFmtId="3" fontId="0" fillId="0" borderId="0" xfId="0" applyNumberFormat="1"/>
    <xf numFmtId="170" fontId="0" fillId="0" borderId="0" xfId="7" applyNumberFormat="1" applyFont="1"/>
    <xf numFmtId="43" fontId="0" fillId="0" borderId="0" xfId="7" applyFont="1"/>
    <xf numFmtId="171" fontId="0" fillId="0" borderId="0" xfId="0" applyNumberFormat="1"/>
    <xf numFmtId="10" fontId="0" fillId="0" borderId="0" xfId="0" applyNumberFormat="1"/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4" fillId="0" borderId="0" xfId="0" applyFont="1" applyAlignment="1">
      <alignment horizontal="center" wrapText="1"/>
    </xf>
    <xf numFmtId="172" fontId="0" fillId="0" borderId="0" xfId="1" applyNumberFormat="1" applyFont="1"/>
    <xf numFmtId="173" fontId="0" fillId="0" borderId="0" xfId="8" applyNumberFormat="1" applyFont="1"/>
    <xf numFmtId="9" fontId="0" fillId="0" borderId="0" xfId="1" applyFont="1" applyAlignment="1">
      <alignment horizontal="center"/>
    </xf>
    <xf numFmtId="0" fontId="14" fillId="0" borderId="0" xfId="0" applyFont="1"/>
    <xf numFmtId="9" fontId="14" fillId="0" borderId="0" xfId="1" applyFont="1" applyAlignment="1">
      <alignment horizontal="center"/>
    </xf>
    <xf numFmtId="11" fontId="0" fillId="0" borderId="0" xfId="0" applyNumberFormat="1"/>
    <xf numFmtId="10" fontId="5" fillId="0" borderId="0" xfId="1" quotePrefix="1" applyNumberFormat="1" applyFont="1" applyAlignment="1">
      <alignment horizontal="center"/>
    </xf>
    <xf numFmtId="0" fontId="5" fillId="0" borderId="0" xfId="0" applyFont="1" applyFill="1" applyBorder="1"/>
    <xf numFmtId="9" fontId="0" fillId="0" borderId="0" xfId="1" applyNumberFormat="1" applyFont="1" applyAlignment="1">
      <alignment horizontal="center"/>
    </xf>
    <xf numFmtId="172" fontId="0" fillId="0" borderId="0" xfId="7" applyNumberFormat="1" applyFont="1"/>
    <xf numFmtId="164" fontId="5" fillId="2" borderId="1" xfId="0" applyNumberFormat="1" applyFont="1" applyFill="1" applyBorder="1" applyAlignment="1">
      <alignment horizontal="center"/>
    </xf>
    <xf numFmtId="165" fontId="7" fillId="2" borderId="0" xfId="2" applyNumberFormat="1" applyFont="1" applyFill="1" applyBorder="1" applyAlignment="1">
      <alignment horizontal="left"/>
    </xf>
    <xf numFmtId="165" fontId="2" fillId="2" borderId="0" xfId="2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164" fontId="5" fillId="2" borderId="0" xfId="3" quotePrefix="1" applyNumberFormat="1" applyFont="1" applyFill="1" applyBorder="1" applyAlignment="1">
      <alignment horizontal="center"/>
    </xf>
    <xf numFmtId="164" fontId="5" fillId="3" borderId="0" xfId="3" quotePrefix="1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164" fontId="8" fillId="3" borderId="0" xfId="3" quotePrefix="1" applyNumberFormat="1" applyFont="1" applyFill="1" applyBorder="1" applyAlignment="1">
      <alignment horizontal="center"/>
    </xf>
    <xf numFmtId="164" fontId="8" fillId="2" borderId="0" xfId="3" quotePrefix="1" applyNumberFormat="1" applyFont="1" applyFill="1" applyBorder="1" applyAlignment="1">
      <alignment horizontal="center"/>
    </xf>
    <xf numFmtId="164" fontId="8" fillId="3" borderId="0" xfId="3" quotePrefix="1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/>
    </xf>
    <xf numFmtId="164" fontId="8" fillId="2" borderId="0" xfId="0" quotePrefix="1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0" fillId="0" borderId="0" xfId="0" applyAlignment="1"/>
    <xf numFmtId="9" fontId="0" fillId="0" borderId="0" xfId="0" applyNumberForma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10">
    <cellStyle name="Milliers" xfId="7" builtinId="3"/>
    <cellStyle name="Monétaire" xfId="8" builtinId="4"/>
    <cellStyle name="Normal" xfId="0" builtinId="0"/>
    <cellStyle name="Normal 2 10" xfId="3"/>
    <cellStyle name="Normal 26" xfId="6"/>
    <cellStyle name="Normal 32" xfId="5"/>
    <cellStyle name="Normal 35" xfId="9"/>
    <cellStyle name="Normal_Alloccou" xfId="2"/>
    <cellStyle name="Normal_somm_tarif" xfId="4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568"/>
  <sheetViews>
    <sheetView tabSelected="1" view="pageBreakPreview" zoomScale="70" zoomScaleNormal="100" zoomScaleSheetLayoutView="70" workbookViewId="0"/>
  </sheetViews>
  <sheetFormatPr baseColWidth="10" defaultRowHeight="12.75" x14ac:dyDescent="0.2"/>
  <cols>
    <col min="1" max="1" width="5.28515625" style="102" customWidth="1"/>
    <col min="2" max="2" width="10.7109375" style="102" customWidth="1"/>
    <col min="3" max="3" width="6.28515625" style="102" customWidth="1"/>
    <col min="4" max="4" width="4.140625" style="102" customWidth="1"/>
    <col min="5" max="5" width="59.7109375" style="102" customWidth="1"/>
    <col min="6" max="6" width="18.140625" style="105" customWidth="1"/>
    <col min="7" max="7" width="16.85546875" style="36" customWidth="1"/>
    <col min="8" max="8" width="16" style="103" customWidth="1"/>
    <col min="9" max="9" width="17.7109375" style="103" customWidth="1"/>
    <col min="10" max="10" width="17.42578125" style="103" customWidth="1"/>
    <col min="11" max="11" width="16.5703125" style="103" customWidth="1"/>
    <col min="12" max="12" width="16.7109375" style="103" customWidth="1"/>
    <col min="13" max="13" width="15.85546875" style="103" customWidth="1"/>
    <col min="14" max="14" width="16.7109375" style="103" customWidth="1"/>
    <col min="15" max="15" width="16.5703125" style="103" customWidth="1"/>
    <col min="16" max="16" width="16.28515625" style="103" customWidth="1"/>
    <col min="17" max="17" width="17" style="103" customWidth="1"/>
    <col min="18" max="18" width="19" style="103" customWidth="1"/>
    <col min="19" max="19" width="15.5703125" style="103" customWidth="1"/>
    <col min="20" max="20" width="15.85546875" style="103" customWidth="1"/>
    <col min="21" max="21" width="16.28515625" style="103" customWidth="1"/>
    <col min="22" max="22" width="13.28515625" style="103" customWidth="1"/>
    <col min="23" max="23" width="15.7109375" style="103" customWidth="1"/>
    <col min="24" max="24" width="15.5703125" style="103" customWidth="1"/>
    <col min="25" max="25" width="16.140625" style="103" customWidth="1"/>
    <col min="26" max="26" width="15.42578125" style="103" customWidth="1"/>
    <col min="27" max="27" width="16.5703125" style="103" customWidth="1"/>
    <col min="28" max="28" width="17.140625" style="103" customWidth="1"/>
    <col min="29" max="29" width="14.42578125" style="103" customWidth="1"/>
    <col min="30" max="30" width="15.28515625" style="103" customWidth="1"/>
    <col min="31" max="31" width="16.140625" style="103" customWidth="1"/>
    <col min="32" max="32" width="13.85546875" style="103" customWidth="1"/>
    <col min="33" max="34" width="14.42578125" style="103" customWidth="1"/>
    <col min="35" max="35" width="15.7109375" style="103" customWidth="1"/>
    <col min="36" max="36" width="16.7109375" style="103" customWidth="1"/>
    <col min="37" max="37" width="15.140625" style="103" customWidth="1"/>
    <col min="38" max="38" width="13" style="103" customWidth="1"/>
    <col min="39" max="39" width="13.85546875" style="103" customWidth="1"/>
    <col min="40" max="40" width="17" style="103" customWidth="1"/>
    <col min="41" max="41" width="23.42578125" style="101" customWidth="1"/>
    <col min="42" max="42" width="14.42578125" style="103" customWidth="1"/>
    <col min="43" max="43" width="15.28515625" style="103" customWidth="1"/>
    <col min="44" max="16384" width="11.42578125" style="101"/>
  </cols>
  <sheetData>
    <row r="1" spans="1:148" ht="15.75" x14ac:dyDescent="0.25">
      <c r="A1" s="1"/>
      <c r="B1" s="1"/>
      <c r="C1" s="1"/>
      <c r="D1" s="2"/>
      <c r="E1" s="2"/>
      <c r="F1" s="3"/>
      <c r="G1" s="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40"/>
      <c r="AP1" s="15"/>
      <c r="AQ1" s="15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</row>
    <row r="2" spans="1:148" ht="13.5" thickBot="1" x14ac:dyDescent="0.25">
      <c r="A2" s="6"/>
      <c r="B2" s="6"/>
      <c r="C2" s="7"/>
      <c r="D2" s="5"/>
      <c r="E2" s="5"/>
      <c r="F2" s="8"/>
      <c r="G2" s="9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40"/>
      <c r="AP2" s="15"/>
      <c r="AQ2" s="15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</row>
    <row r="3" spans="1:148" x14ac:dyDescent="0.2">
      <c r="A3" s="10"/>
      <c r="B3" s="10"/>
      <c r="C3" s="10"/>
      <c r="D3" s="11"/>
      <c r="E3" s="11"/>
      <c r="F3" s="12"/>
      <c r="G3" s="1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40"/>
      <c r="AP3" s="15"/>
      <c r="AQ3" s="15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</row>
    <row r="4" spans="1:148" ht="18" x14ac:dyDescent="0.25">
      <c r="A4" s="82" t="s">
        <v>0</v>
      </c>
      <c r="C4" s="82"/>
      <c r="D4" s="82"/>
      <c r="E4" s="82"/>
      <c r="F4" s="14"/>
      <c r="G4" s="9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40"/>
      <c r="AP4" s="15"/>
      <c r="AQ4" s="15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</row>
    <row r="5" spans="1:148" ht="15.75" x14ac:dyDescent="0.25">
      <c r="A5" s="83"/>
      <c r="B5" s="83"/>
      <c r="C5" s="83"/>
      <c r="D5" s="84"/>
      <c r="E5" s="84"/>
      <c r="F5" s="8"/>
      <c r="G5" s="9"/>
      <c r="H5" s="15"/>
      <c r="I5" s="85"/>
      <c r="J5" s="86"/>
      <c r="K5" s="85"/>
      <c r="L5" s="86"/>
      <c r="M5" s="85"/>
      <c r="N5" s="86"/>
      <c r="O5" s="85"/>
      <c r="P5" s="86"/>
      <c r="Q5" s="8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40"/>
      <c r="AP5" s="15"/>
      <c r="AQ5" s="15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38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</row>
    <row r="6" spans="1:148" ht="13.5" thickBot="1" x14ac:dyDescent="0.25">
      <c r="A6" s="16"/>
      <c r="B6" s="16"/>
      <c r="C6" s="16"/>
      <c r="D6" s="17"/>
      <c r="E6" s="17"/>
      <c r="F6" s="18"/>
      <c r="G6" s="19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40"/>
      <c r="AP6" s="15"/>
      <c r="AQ6" s="15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38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</row>
    <row r="7" spans="1:148" ht="17.25" customHeight="1" x14ac:dyDescent="0.2">
      <c r="A7" s="20" t="s">
        <v>1</v>
      </c>
      <c r="B7" s="88"/>
      <c r="C7" s="88"/>
      <c r="D7" s="11"/>
      <c r="E7" s="11"/>
      <c r="F7" s="21" t="s">
        <v>2</v>
      </c>
      <c r="G7" s="22" t="s">
        <v>3</v>
      </c>
      <c r="H7" s="89" t="s">
        <v>4</v>
      </c>
      <c r="S7" s="90" t="s">
        <v>27</v>
      </c>
      <c r="T7" s="81"/>
      <c r="U7" s="81"/>
      <c r="V7" s="81"/>
      <c r="W7" s="90" t="s">
        <v>28</v>
      </c>
      <c r="X7" s="81"/>
      <c r="Y7" s="81"/>
      <c r="Z7" s="81"/>
      <c r="AA7" s="81"/>
      <c r="AB7" s="81"/>
      <c r="AC7" s="90" t="s">
        <v>29</v>
      </c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40"/>
      <c r="AP7" s="15"/>
      <c r="AQ7" s="15"/>
      <c r="AR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39"/>
      <c r="CM7" s="39"/>
      <c r="CN7" s="39"/>
      <c r="CO7" s="39"/>
      <c r="CP7" s="39"/>
      <c r="CQ7" s="39"/>
      <c r="CR7" s="39"/>
      <c r="CS7" s="39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</row>
    <row r="8" spans="1:148" ht="30" customHeight="1" x14ac:dyDescent="0.2">
      <c r="A8" s="23"/>
      <c r="B8" s="16"/>
      <c r="C8" s="16"/>
      <c r="D8" s="24"/>
      <c r="E8" s="24"/>
      <c r="F8" s="25" t="s">
        <v>5</v>
      </c>
      <c r="G8" s="26" t="s">
        <v>6</v>
      </c>
      <c r="H8" s="91">
        <v>365</v>
      </c>
      <c r="I8" s="92">
        <v>1095</v>
      </c>
      <c r="J8" s="91">
        <v>3650</v>
      </c>
      <c r="K8" s="92">
        <v>10950</v>
      </c>
      <c r="L8" s="91">
        <v>36500</v>
      </c>
      <c r="M8" s="92">
        <v>109500</v>
      </c>
      <c r="N8" s="91">
        <v>365000</v>
      </c>
      <c r="O8" s="92">
        <v>1095000</v>
      </c>
      <c r="P8" s="91">
        <v>3650000</v>
      </c>
      <c r="Q8" s="93" t="s">
        <v>7</v>
      </c>
      <c r="R8" s="94" t="s">
        <v>30</v>
      </c>
      <c r="S8" s="95" t="s">
        <v>8</v>
      </c>
      <c r="T8" s="95" t="s">
        <v>9</v>
      </c>
      <c r="U8" s="95" t="s">
        <v>10</v>
      </c>
      <c r="V8" s="96" t="s">
        <v>31</v>
      </c>
      <c r="W8" s="95" t="s">
        <v>11</v>
      </c>
      <c r="X8" s="95" t="s">
        <v>12</v>
      </c>
      <c r="Y8" s="95" t="s">
        <v>13</v>
      </c>
      <c r="Z8" s="95" t="s">
        <v>14</v>
      </c>
      <c r="AA8" s="95" t="s">
        <v>15</v>
      </c>
      <c r="AB8" s="96" t="s">
        <v>32</v>
      </c>
      <c r="AC8" s="95" t="s">
        <v>16</v>
      </c>
      <c r="AD8" s="95" t="s">
        <v>17</v>
      </c>
      <c r="AE8" s="95" t="s">
        <v>18</v>
      </c>
      <c r="AF8" s="95" t="s">
        <v>19</v>
      </c>
      <c r="AG8" s="95" t="s">
        <v>20</v>
      </c>
      <c r="AH8" s="25" t="s">
        <v>33</v>
      </c>
      <c r="AI8" s="95" t="s">
        <v>21</v>
      </c>
      <c r="AJ8" s="95" t="s">
        <v>22</v>
      </c>
      <c r="AK8" s="95" t="s">
        <v>23</v>
      </c>
      <c r="AL8" s="95" t="s">
        <v>24</v>
      </c>
      <c r="AM8" s="25" t="s">
        <v>318</v>
      </c>
      <c r="AN8" s="96" t="s">
        <v>35</v>
      </c>
      <c r="AO8" s="39"/>
      <c r="AP8" s="95"/>
      <c r="AQ8" s="95"/>
      <c r="AR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40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40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ht="13.5" thickBot="1" x14ac:dyDescent="0.25">
      <c r="A9" s="27"/>
      <c r="B9" s="28"/>
      <c r="C9" s="28"/>
      <c r="D9" s="29"/>
      <c r="E9" s="29"/>
      <c r="F9" s="30" t="s">
        <v>26</v>
      </c>
      <c r="G9" s="31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0"/>
      <c r="AP9" s="15"/>
      <c r="AQ9" s="15"/>
      <c r="AR9" s="40"/>
      <c r="AT9" s="40"/>
      <c r="AU9" s="40"/>
      <c r="AV9" s="40"/>
      <c r="AW9" s="40"/>
      <c r="AX9" s="40"/>
      <c r="AY9" s="39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1"/>
      <c r="CM9" s="41"/>
      <c r="CN9" s="41"/>
      <c r="CO9" s="41"/>
      <c r="CP9" s="41"/>
      <c r="CQ9" s="41"/>
      <c r="CR9" s="41"/>
      <c r="CS9" s="41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1"/>
      <c r="EH9" s="41"/>
      <c r="EI9" s="41"/>
      <c r="EJ9" s="41"/>
      <c r="EK9" s="41"/>
      <c r="EL9" s="41"/>
      <c r="EM9" s="41"/>
      <c r="EN9" s="41"/>
      <c r="EO9" s="39"/>
      <c r="EP9" s="39"/>
      <c r="EQ9" s="39"/>
      <c r="ER9" s="39"/>
    </row>
    <row r="10" spans="1:148" x14ac:dyDescent="0.2">
      <c r="A10" s="32"/>
      <c r="B10" s="32"/>
      <c r="C10" s="32"/>
      <c r="D10" s="33"/>
      <c r="E10" s="33"/>
      <c r="F10" s="18"/>
      <c r="G10" s="1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42"/>
      <c r="AP10" s="15"/>
      <c r="AQ10" s="15"/>
      <c r="AR10" s="42"/>
      <c r="AS10" s="42"/>
      <c r="AT10" s="42"/>
      <c r="AU10" s="42"/>
      <c r="AV10" s="42"/>
      <c r="AW10" s="42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0"/>
      <c r="EG10" s="43"/>
      <c r="EH10" s="43"/>
      <c r="EI10" s="43"/>
      <c r="EJ10" s="43"/>
      <c r="EK10" s="43"/>
      <c r="EL10" s="43"/>
      <c r="EM10" s="43"/>
      <c r="EN10" s="40"/>
      <c r="EO10" s="40"/>
      <c r="EP10" s="40"/>
      <c r="EQ10" s="40"/>
      <c r="ER10" s="40"/>
    </row>
    <row r="11" spans="1:148" x14ac:dyDescent="0.2">
      <c r="A11" s="32">
        <v>1</v>
      </c>
      <c r="B11" s="34" t="s">
        <v>36</v>
      </c>
      <c r="C11" s="32"/>
      <c r="D11" s="32"/>
      <c r="E11" s="32"/>
      <c r="F11" s="35"/>
      <c r="G11" s="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97"/>
      <c r="AE11" s="97"/>
      <c r="AF11" s="97"/>
      <c r="AG11" s="97"/>
      <c r="AH11" s="97"/>
      <c r="AI11" s="97"/>
      <c r="AJ11" s="97"/>
      <c r="AK11" s="15"/>
      <c r="AL11" s="15"/>
      <c r="AM11" s="15"/>
      <c r="AN11" s="15"/>
      <c r="AO11" s="42"/>
      <c r="AP11" s="97"/>
      <c r="AQ11" s="15"/>
      <c r="AR11" s="42"/>
      <c r="AS11" s="42"/>
      <c r="AT11" s="42"/>
      <c r="AU11" s="42"/>
      <c r="AV11" s="42"/>
      <c r="AW11" s="42"/>
      <c r="AX11" s="42"/>
      <c r="AY11" s="39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40"/>
      <c r="CL11" s="38"/>
      <c r="CM11" s="38"/>
      <c r="CN11" s="38"/>
      <c r="CO11" s="38"/>
      <c r="CP11" s="38"/>
      <c r="CQ11" s="38"/>
      <c r="CR11" s="38"/>
      <c r="CS11" s="38"/>
      <c r="CT11" s="40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0"/>
      <c r="EG11" s="43"/>
      <c r="EH11" s="43"/>
      <c r="EI11" s="43"/>
      <c r="EJ11" s="43"/>
      <c r="EK11" s="43"/>
      <c r="EL11" s="43"/>
      <c r="EM11" s="43"/>
      <c r="EN11" s="43"/>
      <c r="EO11" s="40"/>
      <c r="EP11" s="40"/>
      <c r="EQ11" s="40"/>
      <c r="ER11" s="40"/>
    </row>
    <row r="12" spans="1:148" x14ac:dyDescent="0.2">
      <c r="A12" s="32"/>
      <c r="B12" s="32"/>
      <c r="C12" s="32"/>
      <c r="D12" s="32"/>
      <c r="E12" s="32"/>
      <c r="F12" s="35"/>
    </row>
    <row r="13" spans="1:148" x14ac:dyDescent="0.2">
      <c r="A13" s="32">
        <v>2</v>
      </c>
      <c r="B13" s="32"/>
      <c r="C13" s="32" t="s">
        <v>37</v>
      </c>
      <c r="D13" s="32"/>
      <c r="E13" s="32"/>
      <c r="F13" s="35"/>
    </row>
    <row r="14" spans="1:148" x14ac:dyDescent="0.2">
      <c r="A14" s="32">
        <v>3</v>
      </c>
      <c r="B14" s="32"/>
      <c r="C14" s="32"/>
      <c r="D14" s="32" t="s">
        <v>38</v>
      </c>
      <c r="E14" s="32"/>
      <c r="F14" s="35"/>
      <c r="AO14" s="98"/>
    </row>
    <row r="15" spans="1:148" x14ac:dyDescent="0.2">
      <c r="A15" s="32">
        <v>4</v>
      </c>
      <c r="B15" s="32"/>
      <c r="C15" s="32"/>
      <c r="D15" s="32"/>
      <c r="E15" s="32" t="s">
        <v>39</v>
      </c>
      <c r="F15" s="35">
        <v>3485838.78</v>
      </c>
      <c r="G15" s="36" t="s">
        <v>40</v>
      </c>
      <c r="H15" s="15">
        <v>1785.5074570234005</v>
      </c>
      <c r="I15" s="15">
        <v>13262.236656913126</v>
      </c>
      <c r="J15" s="15">
        <v>118860.66633751859</v>
      </c>
      <c r="K15" s="15">
        <v>135741.57863980421</v>
      </c>
      <c r="L15" s="15">
        <v>262353.92628409737</v>
      </c>
      <c r="M15" s="15">
        <v>343059.71259118523</v>
      </c>
      <c r="N15" s="15">
        <v>256176.43590461067</v>
      </c>
      <c r="O15" s="15">
        <v>110947.50171860243</v>
      </c>
      <c r="P15" s="15">
        <v>59567.565160366743</v>
      </c>
      <c r="Q15" s="15">
        <v>260301.26604301049</v>
      </c>
      <c r="R15" s="15">
        <v>1562056.3967931322</v>
      </c>
      <c r="S15" s="15">
        <v>3776.9996756141727</v>
      </c>
      <c r="T15" s="15">
        <v>11512.703501347327</v>
      </c>
      <c r="U15" s="15">
        <v>11930.301366627229</v>
      </c>
      <c r="V15" s="15">
        <v>27220.00454358873</v>
      </c>
      <c r="W15" s="15">
        <v>180368.68697053305</v>
      </c>
      <c r="X15" s="15">
        <v>302219.6749854451</v>
      </c>
      <c r="Y15" s="15">
        <v>330485.02093956328</v>
      </c>
      <c r="Z15" s="15">
        <v>273838.2495818233</v>
      </c>
      <c r="AA15" s="15">
        <v>344824.24705470965</v>
      </c>
      <c r="AB15" s="15">
        <v>1431735.8795320743</v>
      </c>
      <c r="AC15" s="15">
        <v>117499.7157092563</v>
      </c>
      <c r="AD15" s="15">
        <v>42189.758742362123</v>
      </c>
      <c r="AE15" s="15">
        <v>59661.42294337674</v>
      </c>
      <c r="AF15" s="15">
        <v>49504.471111814753</v>
      </c>
      <c r="AG15" s="15">
        <v>60456.908582621763</v>
      </c>
      <c r="AH15" s="15">
        <f>SUM(AC15:AG15)</f>
        <v>329312.27708943171</v>
      </c>
      <c r="AI15" s="15">
        <v>33248.227029131587</v>
      </c>
      <c r="AJ15" s="15">
        <v>52505.466291627519</v>
      </c>
      <c r="AK15" s="15">
        <v>38664.698989055309</v>
      </c>
      <c r="AL15" s="15">
        <v>11095.829731958478</v>
      </c>
      <c r="AM15" s="15">
        <f>SUM(AI15:AL15)</f>
        <v>135514.22204177288</v>
      </c>
      <c r="AN15" s="15">
        <v>464826.49913120456</v>
      </c>
      <c r="AO15" s="98"/>
      <c r="AP15" s="15"/>
      <c r="AQ15" s="15"/>
    </row>
    <row r="16" spans="1:148" x14ac:dyDescent="0.2">
      <c r="A16" s="32">
        <v>5</v>
      </c>
      <c r="B16" s="32"/>
      <c r="C16" s="32"/>
      <c r="D16" s="32"/>
      <c r="E16" s="32" t="s">
        <v>41</v>
      </c>
      <c r="F16" s="35">
        <v>15182754.130000001</v>
      </c>
      <c r="G16" s="36" t="s">
        <v>42</v>
      </c>
      <c r="H16" s="15">
        <v>2511096.6546765394</v>
      </c>
      <c r="I16" s="15">
        <v>2183865.5998892696</v>
      </c>
      <c r="J16" s="15">
        <v>5901979.5665665828</v>
      </c>
      <c r="K16" s="15">
        <v>2237358.3065496162</v>
      </c>
      <c r="L16" s="15">
        <v>1428965.4847787577</v>
      </c>
      <c r="M16" s="15">
        <v>631639.11653204553</v>
      </c>
      <c r="N16" s="15">
        <v>129779.31860135266</v>
      </c>
      <c r="O16" s="15">
        <v>20120.824589357002</v>
      </c>
      <c r="P16" s="15">
        <v>3637.225983460688</v>
      </c>
      <c r="Q16" s="15">
        <v>97972.938192792149</v>
      </c>
      <c r="R16" s="15">
        <v>15146415.036359776</v>
      </c>
      <c r="S16" s="15">
        <v>6887.5130325106638</v>
      </c>
      <c r="T16" s="15">
        <v>7197.0641800392332</v>
      </c>
      <c r="U16" s="15">
        <v>4643.2672129285384</v>
      </c>
      <c r="V16" s="15">
        <v>18727.844425478434</v>
      </c>
      <c r="W16" s="15">
        <v>3559.8381965785456</v>
      </c>
      <c r="X16" s="15">
        <v>2399.0213933464115</v>
      </c>
      <c r="Y16" s="15">
        <v>619.10229505713835</v>
      </c>
      <c r="Z16" s="15">
        <v>232.16336064642692</v>
      </c>
      <c r="AA16" s="15">
        <v>154.77557376428459</v>
      </c>
      <c r="AB16" s="15">
        <v>6964.9008193928075</v>
      </c>
      <c r="AC16" s="15">
        <v>4643.2672129285374</v>
      </c>
      <c r="AD16" s="15">
        <v>1160.8168032321344</v>
      </c>
      <c r="AE16" s="15">
        <v>663.32388756121986</v>
      </c>
      <c r="AF16" s="15">
        <v>154.77557376428459</v>
      </c>
      <c r="AG16" s="15">
        <v>309.55114752856917</v>
      </c>
      <c r="AH16" s="15">
        <f t="shared" ref="AH16:AH19" si="0">SUM(AC16:AG16)</f>
        <v>6931.7346250147457</v>
      </c>
      <c r="AI16" s="15">
        <v>1934.694672053557</v>
      </c>
      <c r="AJ16" s="15">
        <v>1160.8168032321344</v>
      </c>
      <c r="AK16" s="15">
        <v>541.71450817499601</v>
      </c>
      <c r="AL16" s="15">
        <v>77.387786882142294</v>
      </c>
      <c r="AM16" s="15">
        <f t="shared" ref="AM16:AM19" si="1">SUM(AI16:AL16)</f>
        <v>3714.6137703428299</v>
      </c>
      <c r="AN16" s="15">
        <v>10646.348395357576</v>
      </c>
      <c r="AO16" s="98"/>
      <c r="AP16" s="15"/>
      <c r="AQ16" s="15"/>
    </row>
    <row r="17" spans="1:45" x14ac:dyDescent="0.2">
      <c r="A17" s="32">
        <v>6</v>
      </c>
      <c r="B17" s="32"/>
      <c r="C17" s="32"/>
      <c r="D17" s="32"/>
      <c r="E17" s="32" t="s">
        <v>43</v>
      </c>
      <c r="F17" s="35">
        <v>33975660.071199998</v>
      </c>
      <c r="G17" s="36" t="s">
        <v>44</v>
      </c>
      <c r="H17" s="15">
        <v>1455625.1327050179</v>
      </c>
      <c r="I17" s="15">
        <v>2093374.8788761259</v>
      </c>
      <c r="J17" s="15">
        <v>9703203.9641763773</v>
      </c>
      <c r="K17" s="15">
        <v>3699685.1100169183</v>
      </c>
      <c r="L17" s="15">
        <v>2416578.5905949026</v>
      </c>
      <c r="M17" s="15">
        <v>2632012.9495409853</v>
      </c>
      <c r="N17" s="15">
        <v>1391234.1820027404</v>
      </c>
      <c r="O17" s="15">
        <v>525416.13715718547</v>
      </c>
      <c r="P17" s="15">
        <v>269183.65188544849</v>
      </c>
      <c r="Q17" s="15">
        <v>1337467.9335074716</v>
      </c>
      <c r="R17" s="15">
        <v>25523782.530463178</v>
      </c>
      <c r="S17" s="15">
        <v>28207.255875783747</v>
      </c>
      <c r="T17" s="15">
        <v>62532.540390777278</v>
      </c>
      <c r="U17" s="15">
        <v>61405.28933204546</v>
      </c>
      <c r="V17" s="15">
        <v>152145.0855986065</v>
      </c>
      <c r="W17" s="15">
        <v>787481.36537959334</v>
      </c>
      <c r="X17" s="15">
        <v>1324243.0179275759</v>
      </c>
      <c r="Y17" s="15">
        <v>1428688.4147832559</v>
      </c>
      <c r="Z17" s="15">
        <v>1192528.3201564609</v>
      </c>
      <c r="AA17" s="15">
        <v>1567667.7480311666</v>
      </c>
      <c r="AB17" s="15">
        <v>6300608.8662780523</v>
      </c>
      <c r="AC17" s="15">
        <v>506600.17042613518</v>
      </c>
      <c r="AD17" s="15">
        <v>182069.59391717892</v>
      </c>
      <c r="AE17" s="15">
        <v>258096.5274962048</v>
      </c>
      <c r="AF17" s="15">
        <v>210965.89145749854</v>
      </c>
      <c r="AG17" s="15">
        <v>259709.85107771846</v>
      </c>
      <c r="AH17" s="15">
        <f t="shared" si="0"/>
        <v>1417442.034374736</v>
      </c>
      <c r="AI17" s="15">
        <v>144699.30809738018</v>
      </c>
      <c r="AJ17" s="15">
        <v>224737.70657795048</v>
      </c>
      <c r="AK17" s="15">
        <v>165288.1932484337</v>
      </c>
      <c r="AL17" s="15">
        <v>46956.346561657083</v>
      </c>
      <c r="AM17" s="15">
        <f t="shared" si="1"/>
        <v>581681.55448542139</v>
      </c>
      <c r="AN17" s="15">
        <v>1999123.5888601574</v>
      </c>
      <c r="AO17" s="98"/>
      <c r="AP17" s="15"/>
      <c r="AQ17" s="15"/>
    </row>
    <row r="18" spans="1:45" x14ac:dyDescent="0.2">
      <c r="A18" s="32">
        <v>7</v>
      </c>
      <c r="B18" s="32"/>
      <c r="C18" s="32"/>
      <c r="D18" s="32"/>
      <c r="E18" s="32" t="s">
        <v>45</v>
      </c>
      <c r="F18" s="35">
        <v>6862734.4048000025</v>
      </c>
      <c r="G18" s="36" t="s">
        <v>46</v>
      </c>
      <c r="H18" s="15">
        <v>368746.20640969242</v>
      </c>
      <c r="I18" s="15">
        <v>431847.40487939009</v>
      </c>
      <c r="J18" s="15">
        <v>2018395.7019905029</v>
      </c>
      <c r="K18" s="15">
        <v>1248406.7502508292</v>
      </c>
      <c r="L18" s="15">
        <v>1200973.9516257192</v>
      </c>
      <c r="M18" s="15">
        <v>751249.43536132202</v>
      </c>
      <c r="N18" s="15">
        <v>264638.72042288224</v>
      </c>
      <c r="O18" s="15">
        <v>66522.473141409486</v>
      </c>
      <c r="P18" s="15">
        <v>27581.804301347558</v>
      </c>
      <c r="Q18" s="15">
        <v>241490.90409841639</v>
      </c>
      <c r="R18" s="15">
        <v>6619853.3524815114</v>
      </c>
      <c r="S18" s="15">
        <v>19265.234614059926</v>
      </c>
      <c r="T18" s="15">
        <v>20779.678140072829</v>
      </c>
      <c r="U18" s="15">
        <v>22459.609960808222</v>
      </c>
      <c r="V18" s="15">
        <v>62504.522714940977</v>
      </c>
      <c r="W18" s="15">
        <v>29080.064792917899</v>
      </c>
      <c r="X18" s="15">
        <v>47574.470068429655</v>
      </c>
      <c r="Y18" s="15">
        <v>21438.639501223555</v>
      </c>
      <c r="Z18" s="15">
        <v>16786.099366547129</v>
      </c>
      <c r="AA18" s="15">
        <v>15326.295977940483</v>
      </c>
      <c r="AB18" s="15">
        <v>130205.56970705872</v>
      </c>
      <c r="AC18" s="15">
        <v>23796.324396931523</v>
      </c>
      <c r="AD18" s="15">
        <v>5723.7866562864938</v>
      </c>
      <c r="AE18" s="15">
        <v>4371.7386646699824</v>
      </c>
      <c r="AF18" s="15">
        <v>0</v>
      </c>
      <c r="AG18" s="15">
        <v>0</v>
      </c>
      <c r="AH18" s="15">
        <f t="shared" si="0"/>
        <v>33891.849717887999</v>
      </c>
      <c r="AI18" s="15">
        <v>12672.39717002036</v>
      </c>
      <c r="AJ18" s="15">
        <v>2861.058863072331</v>
      </c>
      <c r="AK18" s="15">
        <v>745.65414551140725</v>
      </c>
      <c r="AL18" s="15">
        <v>0</v>
      </c>
      <c r="AM18" s="15">
        <f t="shared" si="1"/>
        <v>16279.110178604098</v>
      </c>
      <c r="AN18" s="15">
        <v>50170.959896492095</v>
      </c>
      <c r="AO18" s="98"/>
      <c r="AP18" s="15"/>
      <c r="AQ18" s="15"/>
    </row>
    <row r="19" spans="1:45" x14ac:dyDescent="0.2">
      <c r="A19" s="32">
        <v>8</v>
      </c>
      <c r="B19" s="32"/>
      <c r="C19" s="32"/>
      <c r="D19" s="32"/>
      <c r="E19" s="32" t="s">
        <v>47</v>
      </c>
      <c r="F19" s="35">
        <v>9350165.0240000002</v>
      </c>
      <c r="G19" s="36" t="s">
        <v>48</v>
      </c>
      <c r="H19" s="15">
        <v>681868.41425724758</v>
      </c>
      <c r="I19" s="15">
        <v>477803.13150418596</v>
      </c>
      <c r="J19" s="15">
        <v>1498209.7175960601</v>
      </c>
      <c r="K19" s="15">
        <v>1319079.786118981</v>
      </c>
      <c r="L19" s="15">
        <v>2383523.7830295959</v>
      </c>
      <c r="M19" s="15">
        <v>1656915.1715462247</v>
      </c>
      <c r="N19" s="15">
        <v>522635.19733448909</v>
      </c>
      <c r="O19" s="15">
        <v>112566.39688075914</v>
      </c>
      <c r="P19" s="15">
        <v>30782.190496226216</v>
      </c>
      <c r="Q19" s="15">
        <v>430018.33057338814</v>
      </c>
      <c r="R19" s="15">
        <v>9113402.1193371564</v>
      </c>
      <c r="S19" s="15">
        <v>29435.201914494221</v>
      </c>
      <c r="T19" s="15">
        <v>33518.951165971928</v>
      </c>
      <c r="U19" s="15">
        <v>28888.281729406572</v>
      </c>
      <c r="V19" s="15">
        <v>91842.434809872721</v>
      </c>
      <c r="W19" s="15">
        <v>32267.860841217956</v>
      </c>
      <c r="X19" s="15">
        <v>31532.659570137952</v>
      </c>
      <c r="Y19" s="15">
        <v>11028.290202931265</v>
      </c>
      <c r="Z19" s="15">
        <v>7524.1658360546216</v>
      </c>
      <c r="AA19" s="15">
        <v>0</v>
      </c>
      <c r="AB19" s="15">
        <v>82352.976450341797</v>
      </c>
      <c r="AC19" s="15">
        <v>33259.697703191006</v>
      </c>
      <c r="AD19" s="15">
        <v>6080.3346935564668</v>
      </c>
      <c r="AE19" s="15">
        <v>3858.0045488614846</v>
      </c>
      <c r="AF19" s="15">
        <v>0</v>
      </c>
      <c r="AG19" s="15">
        <v>0</v>
      </c>
      <c r="AH19" s="15">
        <f t="shared" si="0"/>
        <v>43198.036945608961</v>
      </c>
      <c r="AI19" s="15">
        <v>15625.067548091198</v>
      </c>
      <c r="AJ19" s="15">
        <v>3744.3889089280688</v>
      </c>
      <c r="AK19" s="15">
        <v>0</v>
      </c>
      <c r="AL19" s="15">
        <v>0</v>
      </c>
      <c r="AM19" s="15">
        <f t="shared" si="1"/>
        <v>19369.456457019267</v>
      </c>
      <c r="AN19" s="15">
        <v>62567.493402628228</v>
      </c>
      <c r="AO19" s="98"/>
      <c r="AP19" s="15"/>
      <c r="AQ19" s="15"/>
    </row>
    <row r="20" spans="1:45" x14ac:dyDescent="0.2">
      <c r="A20" s="32"/>
      <c r="B20" s="32"/>
      <c r="C20" s="32"/>
      <c r="D20" s="32"/>
      <c r="E20" s="32"/>
      <c r="F20" s="35"/>
      <c r="AO20" s="98"/>
    </row>
    <row r="21" spans="1:45" x14ac:dyDescent="0.2">
      <c r="A21" s="32">
        <v>9</v>
      </c>
      <c r="B21" s="32"/>
      <c r="C21" s="32"/>
      <c r="D21" s="32" t="s">
        <v>49</v>
      </c>
      <c r="E21" s="32"/>
      <c r="F21" s="35"/>
      <c r="AO21" s="98"/>
    </row>
    <row r="22" spans="1:45" x14ac:dyDescent="0.2">
      <c r="A22" s="32">
        <v>10</v>
      </c>
      <c r="B22" s="32"/>
      <c r="C22" s="32"/>
      <c r="D22" s="32"/>
      <c r="E22" s="32" t="s">
        <v>50</v>
      </c>
      <c r="F22" s="35">
        <v>5613275.6100000003</v>
      </c>
      <c r="G22" s="36" t="s">
        <v>51</v>
      </c>
      <c r="H22" s="15">
        <v>74488.973884890918</v>
      </c>
      <c r="I22" s="15">
        <v>112423.20366511471</v>
      </c>
      <c r="J22" s="15">
        <v>415197.57132743992</v>
      </c>
      <c r="K22" s="15">
        <v>487700.92079500423</v>
      </c>
      <c r="L22" s="15">
        <v>698392.16817766393</v>
      </c>
      <c r="M22" s="15">
        <v>588448.73307077598</v>
      </c>
      <c r="N22" s="15">
        <v>280265.16389710159</v>
      </c>
      <c r="O22" s="15">
        <v>123107.82178400892</v>
      </c>
      <c r="P22" s="15">
        <v>104133.92444668249</v>
      </c>
      <c r="Q22" s="15">
        <v>1036070.6074134351</v>
      </c>
      <c r="R22" s="15">
        <v>3920229.0884621171</v>
      </c>
      <c r="S22" s="15">
        <v>37822.195738087663</v>
      </c>
      <c r="T22" s="15">
        <v>114114.51557814269</v>
      </c>
      <c r="U22" s="15">
        <v>165870.29269882536</v>
      </c>
      <c r="V22" s="15">
        <v>317807.00401505572</v>
      </c>
      <c r="W22" s="15">
        <v>122258.59083053627</v>
      </c>
      <c r="X22" s="15">
        <v>286440.46647162014</v>
      </c>
      <c r="Y22" s="15">
        <v>179464.59327677579</v>
      </c>
      <c r="Z22" s="15">
        <v>234544.51746684438</v>
      </c>
      <c r="AA22" s="15">
        <v>242250.43429618492</v>
      </c>
      <c r="AB22" s="15">
        <v>1064958.6023419616</v>
      </c>
      <c r="AC22" s="15">
        <v>54118.958689631982</v>
      </c>
      <c r="AD22" s="15">
        <v>37289.974754272895</v>
      </c>
      <c r="AE22" s="15">
        <v>71240.747287056409</v>
      </c>
      <c r="AF22" s="15">
        <v>20717.390736282487</v>
      </c>
      <c r="AG22" s="15">
        <v>47689.159502760245</v>
      </c>
      <c r="AH22" s="15">
        <f>SUM(AC22:AG22)</f>
        <v>231056.23097000402</v>
      </c>
      <c r="AI22" s="15">
        <v>23772.053464214561</v>
      </c>
      <c r="AJ22" s="15">
        <v>32513.521199208248</v>
      </c>
      <c r="AK22" s="15">
        <v>22094.99334426659</v>
      </c>
      <c r="AL22" s="15">
        <v>844.11620317086761</v>
      </c>
      <c r="AM22" s="15">
        <f t="shared" ref="AM22:AM23" si="2">SUM(AI22:AL22)</f>
        <v>79224.684210860272</v>
      </c>
      <c r="AN22" s="15">
        <v>310280.91518086428</v>
      </c>
      <c r="AO22" s="98"/>
      <c r="AP22" s="15"/>
      <c r="AQ22" s="15"/>
    </row>
    <row r="23" spans="1:45" x14ac:dyDescent="0.2">
      <c r="A23" s="32">
        <v>11</v>
      </c>
      <c r="B23" s="32"/>
      <c r="C23" s="32"/>
      <c r="D23" s="32"/>
      <c r="E23" s="32" t="s">
        <v>52</v>
      </c>
      <c r="F23" s="35">
        <v>18175020.050000001</v>
      </c>
      <c r="G23" s="36" t="s">
        <v>53</v>
      </c>
      <c r="H23" s="15">
        <v>601825.25866103848</v>
      </c>
      <c r="I23" s="15">
        <v>640796.11847722845</v>
      </c>
      <c r="J23" s="15">
        <v>2185091.8582113301</v>
      </c>
      <c r="K23" s="15">
        <v>2312118.0184418228</v>
      </c>
      <c r="L23" s="15">
        <v>2473252.1119489074</v>
      </c>
      <c r="M23" s="15">
        <v>1218133.1184737391</v>
      </c>
      <c r="N23" s="15">
        <v>460925.57855079946</v>
      </c>
      <c r="O23" s="15">
        <v>219146.68555439881</v>
      </c>
      <c r="P23" s="15">
        <v>270482.41136104485</v>
      </c>
      <c r="Q23" s="15">
        <v>4576052.6047294922</v>
      </c>
      <c r="R23" s="15">
        <v>14957823.764409799</v>
      </c>
      <c r="S23" s="15">
        <v>180536.69076130161</v>
      </c>
      <c r="T23" s="15">
        <v>514630.52727108332</v>
      </c>
      <c r="U23" s="15">
        <v>742900.85479034157</v>
      </c>
      <c r="V23" s="15">
        <v>1438068.0728227266</v>
      </c>
      <c r="W23" s="15">
        <v>152573.62271349443</v>
      </c>
      <c r="X23" s="15">
        <v>363633.96922234748</v>
      </c>
      <c r="Y23" s="15">
        <v>232746.16248183136</v>
      </c>
      <c r="Z23" s="15">
        <v>311225.93540777144</v>
      </c>
      <c r="AA23" s="15">
        <v>316125.24833750963</v>
      </c>
      <c r="AB23" s="15">
        <v>1376304.9381629543</v>
      </c>
      <c r="AC23" s="15">
        <v>68639.180945168351</v>
      </c>
      <c r="AD23" s="15">
        <v>48277.796858253598</v>
      </c>
      <c r="AE23" s="15">
        <v>93328.164531128452</v>
      </c>
      <c r="AF23" s="15">
        <v>27572.9957674941</v>
      </c>
      <c r="AG23" s="15">
        <v>64887.947681948601</v>
      </c>
      <c r="AH23" s="15">
        <f>SUM(AC23:AG23)</f>
        <v>302706.08578399313</v>
      </c>
      <c r="AI23" s="15">
        <v>29490.533082849302</v>
      </c>
      <c r="AJ23" s="15">
        <v>40866.096381943804</v>
      </c>
      <c r="AK23" s="15">
        <v>28733.143647325702</v>
      </c>
      <c r="AL23" s="15">
        <v>1027.4502409445449</v>
      </c>
      <c r="AM23" s="15">
        <f t="shared" si="2"/>
        <v>100117.22335306335</v>
      </c>
      <c r="AN23" s="15">
        <v>402823.30913705647</v>
      </c>
      <c r="AO23" s="98"/>
      <c r="AP23" s="15"/>
      <c r="AQ23" s="15"/>
    </row>
    <row r="24" spans="1:45" x14ac:dyDescent="0.2">
      <c r="A24" s="32"/>
      <c r="B24" s="32"/>
      <c r="C24" s="32"/>
      <c r="D24" s="32"/>
      <c r="E24" s="32"/>
      <c r="F24" s="35"/>
      <c r="AO24" s="98"/>
    </row>
    <row r="25" spans="1:45" x14ac:dyDescent="0.2">
      <c r="A25" s="32">
        <v>12</v>
      </c>
      <c r="B25" s="32"/>
      <c r="C25" s="32"/>
      <c r="D25" s="32" t="s">
        <v>54</v>
      </c>
      <c r="E25" s="32"/>
      <c r="F25" s="35"/>
      <c r="AO25" s="98"/>
    </row>
    <row r="26" spans="1:45" x14ac:dyDescent="0.2">
      <c r="A26" s="32">
        <v>13</v>
      </c>
      <c r="B26" s="32"/>
      <c r="C26" s="32"/>
      <c r="D26" s="32"/>
      <c r="E26" s="32" t="s">
        <v>55</v>
      </c>
      <c r="F26" s="35">
        <v>10275472.379999999</v>
      </c>
      <c r="G26" s="36" t="s">
        <v>42</v>
      </c>
      <c r="H26" s="15">
        <v>1699474.5549922946</v>
      </c>
      <c r="I26" s="15">
        <v>1478009.2242259288</v>
      </c>
      <c r="J26" s="15">
        <v>3994375.9547385415</v>
      </c>
      <c r="K26" s="15">
        <v>1514212.3284264861</v>
      </c>
      <c r="L26" s="15">
        <v>967103.54689893359</v>
      </c>
      <c r="M26" s="15">
        <v>427484.38395825052</v>
      </c>
      <c r="N26" s="15">
        <v>87832.799791470985</v>
      </c>
      <c r="O26" s="15">
        <v>13617.488339762944</v>
      </c>
      <c r="P26" s="15">
        <v>2461.6228921879165</v>
      </c>
      <c r="Q26" s="15">
        <v>66306.693223614944</v>
      </c>
      <c r="R26" s="15">
        <v>10250878.59748747</v>
      </c>
      <c r="S26" s="15">
        <v>4661.3710086111605</v>
      </c>
      <c r="T26" s="15">
        <v>4870.8708292228985</v>
      </c>
      <c r="U26" s="15">
        <v>3142.4973091760635</v>
      </c>
      <c r="V26" s="15">
        <v>12674.739147010123</v>
      </c>
      <c r="W26" s="15">
        <v>2409.2479370349815</v>
      </c>
      <c r="X26" s="15">
        <v>1623.623609740966</v>
      </c>
      <c r="Y26" s="15">
        <v>418.99964122347507</v>
      </c>
      <c r="Z26" s="15">
        <v>157.12486545880319</v>
      </c>
      <c r="AA26" s="15">
        <v>104.74991030586877</v>
      </c>
      <c r="AB26" s="15">
        <v>4713.745963764095</v>
      </c>
      <c r="AC26" s="15">
        <v>3142.497309176063</v>
      </c>
      <c r="AD26" s="15">
        <v>785.62432729401576</v>
      </c>
      <c r="AE26" s="15">
        <v>448.928187025152</v>
      </c>
      <c r="AF26" s="15">
        <v>104.74991030586877</v>
      </c>
      <c r="AG26" s="15">
        <v>209.49982061173753</v>
      </c>
      <c r="AH26" s="15">
        <f>SUM(AC26:AG26)</f>
        <v>4691.2995544128371</v>
      </c>
      <c r="AI26" s="15">
        <v>1309.3738788233595</v>
      </c>
      <c r="AJ26" s="15">
        <v>785.62432729401576</v>
      </c>
      <c r="AK26" s="15">
        <v>366.62468607054069</v>
      </c>
      <c r="AL26" s="15">
        <v>52.374955152934383</v>
      </c>
      <c r="AM26" s="15">
        <f t="shared" ref="AM26:AM28" si="3">SUM(AI26:AL26)</f>
        <v>2513.9978473408501</v>
      </c>
      <c r="AN26" s="15">
        <v>7205.2974017536872</v>
      </c>
      <c r="AO26" s="98"/>
      <c r="AP26" s="15"/>
      <c r="AQ26" s="15"/>
    </row>
    <row r="27" spans="1:45" x14ac:dyDescent="0.2">
      <c r="A27" s="32">
        <v>14</v>
      </c>
      <c r="B27" s="32"/>
      <c r="C27" s="32"/>
      <c r="D27" s="32"/>
      <c r="E27" s="32" t="s">
        <v>56</v>
      </c>
      <c r="F27" s="35">
        <v>3983387.2159999995</v>
      </c>
      <c r="G27" s="36" t="s">
        <v>42</v>
      </c>
      <c r="H27" s="15">
        <v>658817.907919246</v>
      </c>
      <c r="I27" s="15">
        <v>572964.7096683298</v>
      </c>
      <c r="J27" s="15">
        <v>1548458.8470085792</v>
      </c>
      <c r="K27" s="15">
        <v>586999.19656284049</v>
      </c>
      <c r="L27" s="15">
        <v>374907.13446552696</v>
      </c>
      <c r="M27" s="15">
        <v>165718.49615530091</v>
      </c>
      <c r="N27" s="15">
        <v>34049.242594025927</v>
      </c>
      <c r="O27" s="15">
        <v>5278.9523401590586</v>
      </c>
      <c r="P27" s="15">
        <v>954.27215379798349</v>
      </c>
      <c r="Q27" s="15">
        <v>25704.43716400526</v>
      </c>
      <c r="R27" s="15">
        <v>3973853.1960318121</v>
      </c>
      <c r="S27" s="15">
        <v>1807.0259933621389</v>
      </c>
      <c r="T27" s="15">
        <v>1888.2406447492015</v>
      </c>
      <c r="U27" s="15">
        <v>1218.2197708059366</v>
      </c>
      <c r="V27" s="15">
        <v>4913.486408917277</v>
      </c>
      <c r="W27" s="15">
        <v>933.96849095121786</v>
      </c>
      <c r="X27" s="15">
        <v>629.41354824973382</v>
      </c>
      <c r="Y27" s="15">
        <v>162.42930277412484</v>
      </c>
      <c r="Z27" s="15">
        <v>60.910988540296827</v>
      </c>
      <c r="AA27" s="15">
        <v>40.607325693531209</v>
      </c>
      <c r="AB27" s="15">
        <v>1827.3296562089045</v>
      </c>
      <c r="AC27" s="15">
        <v>1218.2197708059364</v>
      </c>
      <c r="AD27" s="15">
        <v>304.55494270148409</v>
      </c>
      <c r="AE27" s="15">
        <v>174.03139582941952</v>
      </c>
      <c r="AF27" s="15">
        <v>40.607325693531209</v>
      </c>
      <c r="AG27" s="15">
        <v>81.214651387062418</v>
      </c>
      <c r="AH27" s="15">
        <f t="shared" ref="AH27:AH28" si="4">SUM(AC27:AG27)</f>
        <v>1818.6280864174337</v>
      </c>
      <c r="AI27" s="15">
        <v>507.59157116914002</v>
      </c>
      <c r="AJ27" s="15">
        <v>304.55494270148409</v>
      </c>
      <c r="AK27" s="15">
        <v>142.12563992735923</v>
      </c>
      <c r="AL27" s="15">
        <v>20.303662846765604</v>
      </c>
      <c r="AM27" s="15">
        <f t="shared" si="3"/>
        <v>974.57581664474901</v>
      </c>
      <c r="AN27" s="15">
        <v>2793.2039030621827</v>
      </c>
      <c r="AO27" s="98"/>
      <c r="AP27" s="15"/>
      <c r="AQ27" s="15"/>
    </row>
    <row r="28" spans="1:45" x14ac:dyDescent="0.2">
      <c r="A28" s="32">
        <v>15</v>
      </c>
      <c r="B28" s="32"/>
      <c r="C28" s="32"/>
      <c r="D28" s="32"/>
      <c r="E28" s="32" t="s">
        <v>57</v>
      </c>
      <c r="F28" s="35">
        <v>995846.80399999989</v>
      </c>
      <c r="G28" s="36" t="s">
        <v>58</v>
      </c>
      <c r="H28" s="15">
        <v>59568.220656600977</v>
      </c>
      <c r="I28" s="15">
        <v>97162.909714573339</v>
      </c>
      <c r="J28" s="15">
        <v>206623.31364335836</v>
      </c>
      <c r="K28" s="15">
        <v>186762.69583983213</v>
      </c>
      <c r="L28" s="15">
        <v>241712.96785106781</v>
      </c>
      <c r="M28" s="15">
        <v>139749.21968240294</v>
      </c>
      <c r="N28" s="15">
        <v>38342.935914372036</v>
      </c>
      <c r="O28" s="15">
        <v>25935.053355763001</v>
      </c>
      <c r="P28" s="15">
        <v>-10.512657970540484</v>
      </c>
      <c r="Q28" s="15">
        <v>0</v>
      </c>
      <c r="R28" s="15">
        <v>995846.80399999989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f t="shared" si="4"/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f t="shared" si="3"/>
        <v>0</v>
      </c>
      <c r="AN28" s="15">
        <v>0</v>
      </c>
      <c r="AO28" s="98"/>
      <c r="AP28" s="15"/>
      <c r="AQ28" s="15"/>
    </row>
    <row r="29" spans="1:45" x14ac:dyDescent="0.2">
      <c r="A29" s="32"/>
      <c r="B29" s="32"/>
      <c r="C29" s="32"/>
      <c r="D29" s="32"/>
      <c r="E29" s="32"/>
      <c r="F29" s="35"/>
      <c r="AO29" s="98"/>
    </row>
    <row r="30" spans="1:45" x14ac:dyDescent="0.2">
      <c r="A30" s="32">
        <v>16</v>
      </c>
      <c r="B30" s="32"/>
      <c r="C30" s="32"/>
      <c r="D30" s="32" t="s">
        <v>59</v>
      </c>
      <c r="E30" s="32"/>
      <c r="F30" s="35"/>
      <c r="AO30" s="98"/>
      <c r="AS30" s="94"/>
    </row>
    <row r="31" spans="1:45" x14ac:dyDescent="0.2">
      <c r="A31" s="32">
        <v>17</v>
      </c>
      <c r="B31" s="32"/>
      <c r="C31" s="32"/>
      <c r="D31" s="32"/>
      <c r="E31" s="32" t="s">
        <v>60</v>
      </c>
      <c r="F31" s="35">
        <v>18442785</v>
      </c>
      <c r="G31" s="36" t="s">
        <v>61</v>
      </c>
      <c r="H31" s="15">
        <v>1529862.1873907566</v>
      </c>
      <c r="I31" s="15">
        <v>1361475.6326849889</v>
      </c>
      <c r="J31" s="15">
        <v>3899056.8054701723</v>
      </c>
      <c r="K31" s="15">
        <v>1717970.2010081173</v>
      </c>
      <c r="L31" s="15">
        <v>1561923.6607053264</v>
      </c>
      <c r="M31" s="15">
        <v>1291157.8185800351</v>
      </c>
      <c r="N31" s="15">
        <v>756508.53022820654</v>
      </c>
      <c r="O31" s="15">
        <v>305719.65311040083</v>
      </c>
      <c r="P31" s="15">
        <v>159788.36527655958</v>
      </c>
      <c r="Q31" s="15">
        <v>748102.38951478817</v>
      </c>
      <c r="R31" s="15">
        <v>13331565.243969355</v>
      </c>
      <c r="S31" s="15">
        <v>14174.823365690643</v>
      </c>
      <c r="T31" s="15">
        <v>34826.762378434483</v>
      </c>
      <c r="U31" s="15">
        <v>34380.397054582623</v>
      </c>
      <c r="V31" s="15">
        <v>83381.982798707759</v>
      </c>
      <c r="W31" s="15">
        <v>479307.07706530701</v>
      </c>
      <c r="X31" s="15">
        <v>800945.06014878547</v>
      </c>
      <c r="Y31" s="15">
        <v>874636.78706288093</v>
      </c>
      <c r="Z31" s="15">
        <v>724549.14492515312</v>
      </c>
      <c r="AA31" s="15">
        <v>912287.57571353798</v>
      </c>
      <c r="AB31" s="15">
        <v>3791725.644915665</v>
      </c>
      <c r="AC31" s="15">
        <v>313652.35054650868</v>
      </c>
      <c r="AD31" s="15">
        <v>112313.27149575</v>
      </c>
      <c r="AE31" s="15">
        <v>158230.42724496944</v>
      </c>
      <c r="AF31" s="15">
        <v>131052.48744548806</v>
      </c>
      <c r="AG31" s="15">
        <v>160119.92729880477</v>
      </c>
      <c r="AH31" s="15">
        <f t="shared" ref="AH31:AH33" si="5">SUM(AC31:AG31)</f>
        <v>875368.464031521</v>
      </c>
      <c r="AI31" s="15">
        <v>89129.482184373628</v>
      </c>
      <c r="AJ31" s="15">
        <v>139602.30986802647</v>
      </c>
      <c r="AK31" s="15">
        <v>102612.10657981088</v>
      </c>
      <c r="AL31" s="15">
        <v>29399.765652545189</v>
      </c>
      <c r="AM31" s="15">
        <f t="shared" ref="AM31:AM33" si="6">SUM(AI31:AL31)</f>
        <v>360743.66428475617</v>
      </c>
      <c r="AN31" s="15">
        <v>1236112.1283162772</v>
      </c>
      <c r="AO31" s="98"/>
      <c r="AP31" s="15"/>
      <c r="AQ31" s="15"/>
      <c r="AS31" s="94"/>
    </row>
    <row r="32" spans="1:45" x14ac:dyDescent="0.2">
      <c r="A32" s="32">
        <v>18</v>
      </c>
      <c r="B32" s="32"/>
      <c r="C32" s="32"/>
      <c r="D32" s="32"/>
      <c r="E32" s="32" t="s">
        <v>62</v>
      </c>
      <c r="F32" s="35">
        <v>3649591.42</v>
      </c>
      <c r="G32" s="36" t="s">
        <v>63</v>
      </c>
      <c r="H32" s="15">
        <v>171858.42033907847</v>
      </c>
      <c r="I32" s="15">
        <v>211420.3969748102</v>
      </c>
      <c r="J32" s="15">
        <v>936469.53625161527</v>
      </c>
      <c r="K32" s="15">
        <v>458682.54248157592</v>
      </c>
      <c r="L32" s="15">
        <v>427982.76543398475</v>
      </c>
      <c r="M32" s="15">
        <v>418079.06329949421</v>
      </c>
      <c r="N32" s="15">
        <v>196269.47729359384</v>
      </c>
      <c r="O32" s="15">
        <v>64006.789750797579</v>
      </c>
      <c r="P32" s="15">
        <v>37706.117654923415</v>
      </c>
      <c r="Q32" s="15">
        <v>169256.81004626627</v>
      </c>
      <c r="R32" s="15">
        <v>3091731.9195261397</v>
      </c>
      <c r="S32" s="15">
        <v>5740.1750779847198</v>
      </c>
      <c r="T32" s="15">
        <v>10174.428392527623</v>
      </c>
      <c r="U32" s="15">
        <v>12552.986085488848</v>
      </c>
      <c r="V32" s="15">
        <v>28467.589556001192</v>
      </c>
      <c r="W32" s="15">
        <v>46021.488133224891</v>
      </c>
      <c r="X32" s="15">
        <v>92371.247710073265</v>
      </c>
      <c r="Y32" s="15">
        <v>70752.332704563873</v>
      </c>
      <c r="Z32" s="15">
        <v>72948.622362127426</v>
      </c>
      <c r="AA32" s="15">
        <v>81252.393007599734</v>
      </c>
      <c r="AB32" s="15">
        <v>363346.08391758916</v>
      </c>
      <c r="AC32" s="15">
        <v>43386.960299661761</v>
      </c>
      <c r="AD32" s="15">
        <v>16805.770784677959</v>
      </c>
      <c r="AE32" s="15">
        <v>29781.032203430619</v>
      </c>
      <c r="AF32" s="15">
        <v>25835.699488465041</v>
      </c>
      <c r="AG32" s="103">
        <v>17736.37237002041</v>
      </c>
      <c r="AH32" s="15">
        <f t="shared" si="5"/>
        <v>133545.83514625579</v>
      </c>
      <c r="AI32" s="15">
        <v>9989.092981204727</v>
      </c>
      <c r="AJ32" s="15">
        <v>9835.5552507765369</v>
      </c>
      <c r="AK32" s="15">
        <v>8126.2828839803424</v>
      </c>
      <c r="AL32" s="15">
        <v>4549.0607380529227</v>
      </c>
      <c r="AM32" s="15">
        <f t="shared" si="6"/>
        <v>32499.991854014526</v>
      </c>
      <c r="AN32" s="15">
        <v>166045.82700027034</v>
      </c>
      <c r="AO32" s="98"/>
      <c r="AP32" s="15"/>
      <c r="AQ32" s="15"/>
      <c r="AR32" s="103"/>
      <c r="AS32" s="94"/>
    </row>
    <row r="33" spans="1:45" x14ac:dyDescent="0.2">
      <c r="A33" s="32">
        <v>19</v>
      </c>
      <c r="B33" s="32"/>
      <c r="C33" s="32"/>
      <c r="D33" s="32"/>
      <c r="E33" s="32" t="s">
        <v>64</v>
      </c>
      <c r="F33" s="35">
        <v>55728469.299999997</v>
      </c>
      <c r="G33" s="36" t="s">
        <v>65</v>
      </c>
      <c r="H33" s="15">
        <v>4207748.6618484762</v>
      </c>
      <c r="I33" s="15">
        <v>4147467.5746858451</v>
      </c>
      <c r="J33" s="15">
        <v>13901160.856134858</v>
      </c>
      <c r="K33" s="15">
        <v>6818434.4977798089</v>
      </c>
      <c r="L33" s="15">
        <v>6189503.7257415066</v>
      </c>
      <c r="M33" s="15">
        <v>4400078.5650694557</v>
      </c>
      <c r="N33" s="15">
        <v>1894301.3239653737</v>
      </c>
      <c r="O33" s="15">
        <v>682664.00612776517</v>
      </c>
      <c r="P33" s="15">
        <v>414244.35541432764</v>
      </c>
      <c r="Q33" s="15">
        <v>3853521.363481869</v>
      </c>
      <c r="R33" s="15">
        <v>46509124.930249289</v>
      </c>
      <c r="S33" s="15">
        <v>142464.93670159849</v>
      </c>
      <c r="T33" s="15">
        <v>349843.25542674115</v>
      </c>
      <c r="U33" s="15">
        <v>467027.97495802573</v>
      </c>
      <c r="V33" s="15">
        <v>959336.1670863654</v>
      </c>
      <c r="W33" s="15">
        <v>787214.92113844259</v>
      </c>
      <c r="X33" s="15">
        <v>1394840.5341258135</v>
      </c>
      <c r="Y33" s="15">
        <v>1350610.2281828243</v>
      </c>
      <c r="Z33" s="15">
        <v>1215119.88258495</v>
      </c>
      <c r="AA33" s="15">
        <v>1491908.5792736311</v>
      </c>
      <c r="AB33" s="15">
        <v>6239694.1453056615</v>
      </c>
      <c r="AC33" s="15">
        <v>501566.75470375433</v>
      </c>
      <c r="AD33" s="15">
        <v>194203.98977659113</v>
      </c>
      <c r="AE33" s="15">
        <v>291457.06997970794</v>
      </c>
      <c r="AF33" s="15">
        <v>199754.77200063749</v>
      </c>
      <c r="AG33" s="103">
        <v>262024.78154515225</v>
      </c>
      <c r="AH33" s="15">
        <f t="shared" si="5"/>
        <v>1449007.3680058431</v>
      </c>
      <c r="AI33" s="15">
        <v>155353.24350311366</v>
      </c>
      <c r="AJ33" s="15">
        <v>218175.38860860938</v>
      </c>
      <c r="AK33" s="15">
        <v>157470.06784764741</v>
      </c>
      <c r="AL33" s="15">
        <v>40307.989393467586</v>
      </c>
      <c r="AM33" s="15">
        <f t="shared" si="6"/>
        <v>571306.68935283809</v>
      </c>
      <c r="AN33" s="15">
        <v>2020314.0573586812</v>
      </c>
      <c r="AO33" s="98"/>
      <c r="AP33" s="15"/>
      <c r="AQ33" s="15"/>
      <c r="AR33" s="103"/>
      <c r="AS33" s="94"/>
    </row>
    <row r="34" spans="1:45" x14ac:dyDescent="0.2">
      <c r="A34" s="32"/>
      <c r="B34" s="32"/>
      <c r="C34" s="32"/>
      <c r="D34" s="32"/>
      <c r="E34" s="32"/>
      <c r="F34" s="35"/>
      <c r="AG34" s="101"/>
      <c r="AO34" s="98"/>
      <c r="AS34" s="94"/>
    </row>
    <row r="35" spans="1:45" x14ac:dyDescent="0.2">
      <c r="A35" s="32"/>
      <c r="B35" s="32"/>
      <c r="C35" s="32"/>
      <c r="D35" s="32"/>
      <c r="E35" s="32"/>
      <c r="F35" s="35"/>
      <c r="AG35" s="101"/>
      <c r="AO35" s="98"/>
      <c r="AS35" s="94"/>
    </row>
    <row r="36" spans="1:45" x14ac:dyDescent="0.2">
      <c r="A36" s="32"/>
      <c r="B36" s="32"/>
      <c r="C36" s="32"/>
      <c r="D36" s="32"/>
      <c r="E36" s="32"/>
      <c r="F36" s="35"/>
      <c r="AG36" s="101"/>
      <c r="AO36" s="98"/>
      <c r="AS36" s="94"/>
    </row>
    <row r="37" spans="1:45" s="104" customFormat="1" x14ac:dyDescent="0.2">
      <c r="A37" s="34">
        <v>20</v>
      </c>
      <c r="B37" s="34"/>
      <c r="C37" s="34" t="s">
        <v>66</v>
      </c>
      <c r="D37" s="34"/>
      <c r="E37" s="34"/>
      <c r="F37" s="44">
        <v>185721000.19</v>
      </c>
      <c r="G37" s="45"/>
      <c r="H37" s="94">
        <v>14022766.101197902</v>
      </c>
      <c r="I37" s="94">
        <v>13821873.021902703</v>
      </c>
      <c r="J37" s="94">
        <v>46327084.359452941</v>
      </c>
      <c r="K37" s="94">
        <v>22723151.932911634</v>
      </c>
      <c r="L37" s="94">
        <v>20627173.817535989</v>
      </c>
      <c r="M37" s="94">
        <v>14663725.783861216</v>
      </c>
      <c r="N37" s="94">
        <v>6312958.9065010194</v>
      </c>
      <c r="O37" s="94">
        <v>2275049.78385037</v>
      </c>
      <c r="P37" s="94">
        <v>1380512.9943684032</v>
      </c>
      <c r="Q37" s="94">
        <v>12842266.277988549</v>
      </c>
      <c r="R37" s="94">
        <v>154996562.97957075</v>
      </c>
      <c r="S37" s="94">
        <v>474779.4237590991</v>
      </c>
      <c r="T37" s="94">
        <v>1165889.53789911</v>
      </c>
      <c r="U37" s="94">
        <v>1556419.972269062</v>
      </c>
      <c r="V37" s="94">
        <v>3197088.9339272715</v>
      </c>
      <c r="W37" s="94">
        <v>2623476.7324898317</v>
      </c>
      <c r="X37" s="94">
        <v>4648453.1587815648</v>
      </c>
      <c r="Y37" s="94">
        <v>4501051.0003749058</v>
      </c>
      <c r="Z37" s="94">
        <v>4049515.1369023779</v>
      </c>
      <c r="AA37" s="94">
        <v>4971942.6545020435</v>
      </c>
      <c r="AB37" s="94">
        <v>20794438.683050726</v>
      </c>
      <c r="AC37" s="94">
        <v>1671524.0977131499</v>
      </c>
      <c r="AD37" s="94">
        <v>647205.27375215711</v>
      </c>
      <c r="AE37" s="94">
        <v>971311.41836982162</v>
      </c>
      <c r="AF37" s="94">
        <v>665703.84081744414</v>
      </c>
      <c r="AG37" s="94">
        <v>873225.2136785537</v>
      </c>
      <c r="AH37" s="15">
        <f>SUM(AC37:AG37)</f>
        <v>4828969.8443311267</v>
      </c>
      <c r="AI37" s="94">
        <v>517731.0651824252</v>
      </c>
      <c r="AJ37" s="94">
        <v>727092.48802337039</v>
      </c>
      <c r="AK37" s="94">
        <v>524785.60552020429</v>
      </c>
      <c r="AL37" s="94">
        <v>134330.62492667852</v>
      </c>
      <c r="AM37" s="15">
        <f>SUM(AI37:AL37)</f>
        <v>1903939.7836526784</v>
      </c>
      <c r="AN37" s="94">
        <v>6732909.6279838057</v>
      </c>
      <c r="AO37" s="98"/>
      <c r="AP37" s="94"/>
      <c r="AQ37" s="94"/>
      <c r="AR37" s="103"/>
      <c r="AS37" s="94"/>
    </row>
    <row r="38" spans="1:45" x14ac:dyDescent="0.2">
      <c r="A38" s="32"/>
      <c r="B38" s="32"/>
      <c r="C38" s="32"/>
      <c r="D38" s="32"/>
      <c r="E38" s="32"/>
      <c r="F38" s="35"/>
      <c r="AG38" s="101"/>
      <c r="AO38" s="98"/>
      <c r="AS38" s="94"/>
    </row>
    <row r="39" spans="1:45" x14ac:dyDescent="0.2">
      <c r="A39" s="32"/>
      <c r="B39" s="32"/>
      <c r="C39" s="32"/>
      <c r="D39" s="32"/>
      <c r="E39" s="32"/>
      <c r="F39" s="35"/>
      <c r="AO39" s="98"/>
      <c r="AS39" s="94"/>
    </row>
    <row r="40" spans="1:45" x14ac:dyDescent="0.2">
      <c r="A40" s="32">
        <v>21</v>
      </c>
      <c r="B40" s="32"/>
      <c r="C40" s="32" t="s">
        <v>67</v>
      </c>
      <c r="D40" s="32"/>
      <c r="E40" s="32"/>
      <c r="F40" s="35"/>
      <c r="AO40" s="98"/>
      <c r="AS40" s="94"/>
    </row>
    <row r="41" spans="1:45" x14ac:dyDescent="0.2">
      <c r="A41" s="32">
        <v>22</v>
      </c>
      <c r="B41" s="32"/>
      <c r="C41" s="32"/>
      <c r="D41" s="32" t="s">
        <v>68</v>
      </c>
      <c r="E41" s="32"/>
      <c r="F41" s="35">
        <v>6333000</v>
      </c>
      <c r="G41" s="36" t="s">
        <v>69</v>
      </c>
      <c r="H41" s="15">
        <v>6966.3</v>
      </c>
      <c r="I41" s="15">
        <v>31665</v>
      </c>
      <c r="J41" s="15">
        <v>195689.7</v>
      </c>
      <c r="K41" s="15">
        <v>214688.7</v>
      </c>
      <c r="L41" s="15">
        <v>457875.9</v>
      </c>
      <c r="M41" s="15">
        <v>629500.20000000007</v>
      </c>
      <c r="N41" s="15">
        <v>343881.9</v>
      </c>
      <c r="O41" s="15">
        <v>162758.1</v>
      </c>
      <c r="P41" s="15">
        <v>123493.5</v>
      </c>
      <c r="Q41" s="15">
        <v>580736.1</v>
      </c>
      <c r="R41" s="15">
        <v>2747255.4000000004</v>
      </c>
      <c r="S41" s="15">
        <v>18365.699999999997</v>
      </c>
      <c r="T41" s="15">
        <v>71562.899999999994</v>
      </c>
      <c r="U41" s="15">
        <v>112094.1</v>
      </c>
      <c r="V41" s="15">
        <v>202022.7</v>
      </c>
      <c r="W41" s="15">
        <v>267885.89999999997</v>
      </c>
      <c r="X41" s="15">
        <v>668131.5</v>
      </c>
      <c r="Y41" s="15">
        <v>446476.49999999994</v>
      </c>
      <c r="Z41" s="15">
        <v>623167.19999999995</v>
      </c>
      <c r="AA41" s="15">
        <v>614301</v>
      </c>
      <c r="AB41" s="15">
        <v>2619962.0999999996</v>
      </c>
      <c r="AC41" s="15">
        <v>120960.29999999999</v>
      </c>
      <c r="AD41" s="15">
        <v>91195.199999999997</v>
      </c>
      <c r="AE41" s="15">
        <v>181757.1</v>
      </c>
      <c r="AF41" s="15">
        <v>55097.1</v>
      </c>
      <c r="AG41" s="15">
        <v>134892.9</v>
      </c>
      <c r="AH41" s="15">
        <f t="shared" ref="AH41:AH44" si="7">SUM(AC41:AG41)</f>
        <v>583902.6</v>
      </c>
      <c r="AI41" s="15">
        <v>50030.700000000004</v>
      </c>
      <c r="AJ41" s="15">
        <v>72829.5</v>
      </c>
      <c r="AK41" s="15">
        <v>55097.1</v>
      </c>
      <c r="AL41" s="15">
        <v>1899.8999999999999</v>
      </c>
      <c r="AM41" s="15">
        <f t="shared" ref="AM41:AM45" si="8">SUM(AI41:AL41)</f>
        <v>179857.2</v>
      </c>
      <c r="AN41" s="15">
        <v>763759.8</v>
      </c>
      <c r="AO41" s="98"/>
      <c r="AP41" s="15"/>
      <c r="AQ41" s="15"/>
      <c r="AS41" s="94"/>
    </row>
    <row r="42" spans="1:45" x14ac:dyDescent="0.2">
      <c r="A42" s="32">
        <v>23</v>
      </c>
      <c r="B42" s="32"/>
      <c r="C42" s="32"/>
      <c r="D42" s="32" t="s">
        <v>70</v>
      </c>
      <c r="E42" s="32"/>
      <c r="F42" s="35">
        <v>955000</v>
      </c>
      <c r="G42" s="36" t="s">
        <v>69</v>
      </c>
      <c r="H42" s="15">
        <v>1050.5</v>
      </c>
      <c r="I42" s="15">
        <v>4775</v>
      </c>
      <c r="J42" s="15">
        <v>29509.5</v>
      </c>
      <c r="K42" s="15">
        <v>32374.5</v>
      </c>
      <c r="L42" s="15">
        <v>69046.5</v>
      </c>
      <c r="M42" s="15">
        <v>94927</v>
      </c>
      <c r="N42" s="15">
        <v>51856.5</v>
      </c>
      <c r="O42" s="15">
        <v>24543.5</v>
      </c>
      <c r="P42" s="15">
        <v>18622.5</v>
      </c>
      <c r="Q42" s="15">
        <v>87573.5</v>
      </c>
      <c r="R42" s="15">
        <v>414279</v>
      </c>
      <c r="S42" s="15">
        <v>2769.5</v>
      </c>
      <c r="T42" s="15">
        <v>10791.5</v>
      </c>
      <c r="U42" s="15">
        <v>16903.5</v>
      </c>
      <c r="V42" s="15">
        <v>30464.5</v>
      </c>
      <c r="W42" s="15">
        <v>40396.5</v>
      </c>
      <c r="X42" s="15">
        <v>100752.5</v>
      </c>
      <c r="Y42" s="15">
        <v>67327.5</v>
      </c>
      <c r="Z42" s="15">
        <v>93972</v>
      </c>
      <c r="AA42" s="15">
        <v>92635</v>
      </c>
      <c r="AB42" s="15">
        <v>395083.5</v>
      </c>
      <c r="AC42" s="15">
        <v>18240.5</v>
      </c>
      <c r="AD42" s="15">
        <v>13752</v>
      </c>
      <c r="AE42" s="15">
        <v>27408.5</v>
      </c>
      <c r="AF42" s="15">
        <v>8308.5</v>
      </c>
      <c r="AG42" s="15">
        <v>20341.5</v>
      </c>
      <c r="AH42" s="15">
        <f t="shared" si="7"/>
        <v>88051</v>
      </c>
      <c r="AI42" s="15">
        <v>7544.5000000000009</v>
      </c>
      <c r="AJ42" s="15">
        <v>10982.5</v>
      </c>
      <c r="AK42" s="15">
        <v>8308.5</v>
      </c>
      <c r="AL42" s="15">
        <v>286.5</v>
      </c>
      <c r="AM42" s="15">
        <f t="shared" si="8"/>
        <v>27122</v>
      </c>
      <c r="AN42" s="15">
        <v>115173</v>
      </c>
      <c r="AO42" s="98"/>
      <c r="AP42" s="15"/>
      <c r="AQ42" s="15"/>
      <c r="AS42" s="94"/>
    </row>
    <row r="43" spans="1:45" x14ac:dyDescent="0.2">
      <c r="A43" s="32">
        <v>24</v>
      </c>
      <c r="B43" s="32"/>
      <c r="C43" s="32"/>
      <c r="D43" s="32" t="s">
        <v>71</v>
      </c>
      <c r="E43" s="32"/>
      <c r="F43" s="35">
        <v>400000</v>
      </c>
      <c r="G43" s="36" t="s">
        <v>72</v>
      </c>
      <c r="H43" s="15">
        <v>438.00760000000002</v>
      </c>
      <c r="I43" s="15">
        <v>2034.0304000000001</v>
      </c>
      <c r="J43" s="15">
        <v>12485.746000000001</v>
      </c>
      <c r="K43" s="15">
        <v>13709.601599999998</v>
      </c>
      <c r="L43" s="15">
        <v>29262.036000000004</v>
      </c>
      <c r="M43" s="15">
        <v>40206.283199999998</v>
      </c>
      <c r="N43" s="15">
        <v>21965.107599999999</v>
      </c>
      <c r="O43" s="15">
        <v>10407.637999999999</v>
      </c>
      <c r="P43" s="15">
        <v>7886.7391999999991</v>
      </c>
      <c r="Q43" s="15">
        <v>37113.940800000004</v>
      </c>
      <c r="R43" s="15">
        <v>175509.13040000002</v>
      </c>
      <c r="S43" s="15">
        <v>1193.5411999999999</v>
      </c>
      <c r="T43" s="15">
        <v>4583.058</v>
      </c>
      <c r="U43" s="15">
        <v>7180.4404000000004</v>
      </c>
      <c r="V43" s="15">
        <v>12957.0396</v>
      </c>
      <c r="W43" s="15">
        <v>17113.680800000002</v>
      </c>
      <c r="X43" s="15">
        <v>42682.724000000002</v>
      </c>
      <c r="Y43" s="15">
        <v>28528.521199999999</v>
      </c>
      <c r="Z43" s="15">
        <v>39794.958400000003</v>
      </c>
      <c r="AA43" s="15">
        <v>34628.1204</v>
      </c>
      <c r="AB43" s="15">
        <v>162748.0048</v>
      </c>
      <c r="AC43" s="15">
        <v>7741.6083999999992</v>
      </c>
      <c r="AD43" s="15">
        <v>5824.6764000000003</v>
      </c>
      <c r="AE43" s="15">
        <v>11623.05</v>
      </c>
      <c r="AF43" s="15">
        <v>3534.3276000000001</v>
      </c>
      <c r="AG43" s="15">
        <v>8635.8323999999993</v>
      </c>
      <c r="AH43" s="15">
        <f t="shared" si="7"/>
        <v>37359.4948</v>
      </c>
      <c r="AI43" s="15">
        <v>3176.9227999999998</v>
      </c>
      <c r="AJ43" s="15">
        <v>4637.7076000000006</v>
      </c>
      <c r="AK43" s="15">
        <v>3506.4247999999998</v>
      </c>
      <c r="AL43" s="15">
        <v>105.2756</v>
      </c>
      <c r="AM43" s="15">
        <f t="shared" si="8"/>
        <v>11426.3308</v>
      </c>
      <c r="AN43" s="15">
        <v>48785.825599999996</v>
      </c>
      <c r="AO43" s="98"/>
      <c r="AP43" s="15"/>
      <c r="AQ43" s="15"/>
      <c r="AS43" s="94"/>
    </row>
    <row r="44" spans="1:45" x14ac:dyDescent="0.2">
      <c r="A44" s="32">
        <v>25</v>
      </c>
      <c r="B44" s="32"/>
      <c r="C44" s="32"/>
      <c r="D44" s="32" t="s">
        <v>73</v>
      </c>
      <c r="E44" s="32"/>
      <c r="F44" s="35">
        <v>26605000</v>
      </c>
      <c r="G44" s="36" t="s">
        <v>74</v>
      </c>
      <c r="H44" s="15">
        <v>175848.59493531848</v>
      </c>
      <c r="I44" s="15">
        <v>816609.87797786761</v>
      </c>
      <c r="J44" s="15">
        <v>2897442.6555470158</v>
      </c>
      <c r="K44" s="15">
        <v>2516461.1476894673</v>
      </c>
      <c r="L44" s="15">
        <v>4419176.1987861171</v>
      </c>
      <c r="M44" s="15">
        <v>4836797.6660559112</v>
      </c>
      <c r="N44" s="15">
        <v>2237563.9969434016</v>
      </c>
      <c r="O44" s="15">
        <v>831255.16598963388</v>
      </c>
      <c r="P44" s="15">
        <v>433121.70182896208</v>
      </c>
      <c r="Q44" s="15">
        <v>2442432.0472933087</v>
      </c>
      <c r="R44" s="15">
        <v>21606709.053047005</v>
      </c>
      <c r="S44" s="15">
        <v>76837.520314777794</v>
      </c>
      <c r="T44" s="15">
        <v>239264.23119205749</v>
      </c>
      <c r="U44" s="15">
        <v>313378.46422749525</v>
      </c>
      <c r="V44" s="15">
        <v>629480.21573433047</v>
      </c>
      <c r="W44" s="15">
        <v>583769.93380280491</v>
      </c>
      <c r="X44" s="15">
        <v>983764.9657545595</v>
      </c>
      <c r="Y44" s="15">
        <v>577253.84620832989</v>
      </c>
      <c r="Z44" s="15">
        <v>490443.11095481407</v>
      </c>
      <c r="AA44" s="15">
        <v>777001.59937695041</v>
      </c>
      <c r="AB44" s="15">
        <v>3412233.456097459</v>
      </c>
      <c r="AC44" s="15">
        <v>243618.0670894972</v>
      </c>
      <c r="AD44" s="15">
        <v>134265.44040538659</v>
      </c>
      <c r="AE44" s="15">
        <v>165031.19047153476</v>
      </c>
      <c r="AF44" s="15">
        <v>41835.084671193566</v>
      </c>
      <c r="AG44" s="15">
        <v>89989.723083116754</v>
      </c>
      <c r="AH44" s="15">
        <f t="shared" si="7"/>
        <v>674739.50572072901</v>
      </c>
      <c r="AI44" s="15">
        <v>97516.480221942023</v>
      </c>
      <c r="AJ44" s="15">
        <v>115421.70481933567</v>
      </c>
      <c r="AK44" s="15">
        <v>67660.619169845304</v>
      </c>
      <c r="AL44" s="15">
        <v>1238.9651893691455</v>
      </c>
      <c r="AM44" s="15">
        <f t="shared" si="8"/>
        <v>281837.76940049219</v>
      </c>
      <c r="AN44" s="15">
        <v>956577.2751212212</v>
      </c>
      <c r="AO44" s="98"/>
      <c r="AP44" s="15"/>
      <c r="AQ44" s="15"/>
      <c r="AS44" s="94"/>
    </row>
    <row r="45" spans="1:45" x14ac:dyDescent="0.2">
      <c r="A45" s="32">
        <v>26</v>
      </c>
      <c r="B45" s="32"/>
      <c r="C45" s="32"/>
      <c r="D45" s="32" t="s">
        <v>75</v>
      </c>
      <c r="E45" s="32"/>
      <c r="F45" s="35">
        <v>1076000</v>
      </c>
      <c r="G45" s="36" t="s">
        <v>76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1076000</v>
      </c>
      <c r="Z45" s="15">
        <v>0</v>
      </c>
      <c r="AA45" s="15">
        <v>0</v>
      </c>
      <c r="AB45" s="15">
        <v>1076000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f>SUM(AC45:AG45)</f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f t="shared" si="8"/>
        <v>0</v>
      </c>
      <c r="AN45" s="15">
        <v>0</v>
      </c>
      <c r="AO45" s="98"/>
      <c r="AP45" s="15"/>
      <c r="AQ45" s="15"/>
      <c r="AS45" s="94"/>
    </row>
    <row r="46" spans="1:45" x14ac:dyDescent="0.2">
      <c r="A46" s="32"/>
      <c r="B46" s="32"/>
      <c r="C46" s="32"/>
      <c r="D46" s="32"/>
      <c r="E46" s="32"/>
      <c r="F46" s="35"/>
      <c r="AO46" s="98"/>
      <c r="AS46" s="94"/>
    </row>
    <row r="47" spans="1:45" s="104" customFormat="1" x14ac:dyDescent="0.2">
      <c r="A47" s="34">
        <v>27</v>
      </c>
      <c r="B47" s="34"/>
      <c r="C47" s="34" t="s">
        <v>77</v>
      </c>
      <c r="D47" s="34"/>
      <c r="E47" s="34"/>
      <c r="F47" s="44">
        <v>35369000</v>
      </c>
      <c r="G47" s="45"/>
      <c r="H47" s="94">
        <v>184303.40253531848</v>
      </c>
      <c r="I47" s="94">
        <v>855083.90837786766</v>
      </c>
      <c r="J47" s="94">
        <v>3135127.6015470158</v>
      </c>
      <c r="K47" s="94">
        <v>2777233.9492894672</v>
      </c>
      <c r="L47" s="94">
        <v>4975360.6347861169</v>
      </c>
      <c r="M47" s="94">
        <v>5601431.1492559109</v>
      </c>
      <c r="N47" s="94">
        <v>2655267.5045434018</v>
      </c>
      <c r="O47" s="94">
        <v>1028964.4039896339</v>
      </c>
      <c r="P47" s="94">
        <v>583124.44102896214</v>
      </c>
      <c r="Q47" s="94">
        <v>3147855.5880933087</v>
      </c>
      <c r="R47" s="94">
        <v>24943752.583447006</v>
      </c>
      <c r="S47" s="94">
        <v>99166.261514777783</v>
      </c>
      <c r="T47" s="94">
        <v>326201.68919205747</v>
      </c>
      <c r="U47" s="94">
        <v>449556.50462749525</v>
      </c>
      <c r="V47" s="94">
        <v>874924.45533433044</v>
      </c>
      <c r="W47" s="94">
        <v>909166.01460280491</v>
      </c>
      <c r="X47" s="94">
        <v>1795331.6897545597</v>
      </c>
      <c r="Y47" s="94">
        <v>2195586.3674083296</v>
      </c>
      <c r="Z47" s="94">
        <v>1247377.269354814</v>
      </c>
      <c r="AA47" s="94">
        <v>1518565.7197769503</v>
      </c>
      <c r="AB47" s="94">
        <v>7666027.0608974583</v>
      </c>
      <c r="AC47" s="94">
        <v>390560.47548949718</v>
      </c>
      <c r="AD47" s="94">
        <v>245037.31680538657</v>
      </c>
      <c r="AE47" s="94">
        <v>385819.84047153476</v>
      </c>
      <c r="AF47" s="94">
        <v>108775.01227119355</v>
      </c>
      <c r="AG47" s="94">
        <v>253859.95548311673</v>
      </c>
      <c r="AH47" s="15">
        <f>SUM(AC47:AG47)</f>
        <v>1384052.6005207286</v>
      </c>
      <c r="AI47" s="94">
        <v>158268.60302194202</v>
      </c>
      <c r="AJ47" s="94">
        <v>203871.41241933568</v>
      </c>
      <c r="AK47" s="94">
        <v>134572.64396984532</v>
      </c>
      <c r="AL47" s="94">
        <v>3530.6407893691448</v>
      </c>
      <c r="AM47" s="15">
        <f>SUM(AI47:AL47)</f>
        <v>500243.30020049214</v>
      </c>
      <c r="AN47" s="94">
        <v>1884295.9007212212</v>
      </c>
      <c r="AO47" s="98"/>
      <c r="AP47" s="94"/>
      <c r="AQ47" s="94"/>
      <c r="AS47" s="94"/>
    </row>
    <row r="48" spans="1:45" x14ac:dyDescent="0.2">
      <c r="A48" s="32"/>
      <c r="B48" s="32"/>
      <c r="C48" s="32"/>
      <c r="D48" s="32"/>
      <c r="E48" s="32"/>
      <c r="F48" s="35"/>
      <c r="AO48" s="98"/>
      <c r="AS48" s="94"/>
    </row>
    <row r="49" spans="1:45" x14ac:dyDescent="0.2">
      <c r="A49" s="32">
        <v>28</v>
      </c>
      <c r="B49" s="32"/>
      <c r="C49" s="32"/>
      <c r="D49" s="32" t="s">
        <v>78</v>
      </c>
      <c r="E49" s="32"/>
      <c r="F49" s="35">
        <v>18257000</v>
      </c>
      <c r="G49" s="36" t="s">
        <v>79</v>
      </c>
      <c r="H49" s="15">
        <v>212835.13467573505</v>
      </c>
      <c r="I49" s="15">
        <v>205930.61630950216</v>
      </c>
      <c r="J49" s="15">
        <v>761671.59295635787</v>
      </c>
      <c r="K49" s="15">
        <v>1072523.0720769707</v>
      </c>
      <c r="L49" s="15">
        <v>3116002.4354932834</v>
      </c>
      <c r="M49" s="15">
        <v>4484570.2720684214</v>
      </c>
      <c r="N49" s="15">
        <v>2542355.2241719803</v>
      </c>
      <c r="O49" s="15">
        <v>1776006.8851854058</v>
      </c>
      <c r="P49" s="15">
        <v>532658.70769894903</v>
      </c>
      <c r="Q49" s="15">
        <v>422841.51536173036</v>
      </c>
      <c r="R49" s="15">
        <v>15127395.455998335</v>
      </c>
      <c r="S49" s="15">
        <v>91512.325459634143</v>
      </c>
      <c r="T49" s="15">
        <v>131418.67168506878</v>
      </c>
      <c r="U49" s="15">
        <v>311260.68669569661</v>
      </c>
      <c r="V49" s="15">
        <v>534191.68384039961</v>
      </c>
      <c r="W49" s="15">
        <v>435881.94088366174</v>
      </c>
      <c r="X49" s="15">
        <v>594602.57564992213</v>
      </c>
      <c r="Y49" s="15">
        <v>266908.90751933615</v>
      </c>
      <c r="Z49" s="15">
        <v>312248.21261306945</v>
      </c>
      <c r="AA49" s="15">
        <v>105191.4164904464</v>
      </c>
      <c r="AB49" s="15">
        <v>1714833.0531564357</v>
      </c>
      <c r="AC49" s="15">
        <v>126897.69565690264</v>
      </c>
      <c r="AD49" s="15">
        <v>101776.52354073877</v>
      </c>
      <c r="AE49" s="15">
        <v>91089.66057578208</v>
      </c>
      <c r="AF49" s="15">
        <v>13653.099354925722</v>
      </c>
      <c r="AG49" s="15">
        <v>140853.44086195578</v>
      </c>
      <c r="AH49" s="15">
        <f>SUM(AC49:AG49)</f>
        <v>474270.41999030497</v>
      </c>
      <c r="AI49" s="15">
        <v>22456.970479904387</v>
      </c>
      <c r="AJ49" s="15">
        <v>276689.07406014763</v>
      </c>
      <c r="AK49" s="15">
        <v>45871.181100040703</v>
      </c>
      <c r="AL49" s="15">
        <v>61292.161374427866</v>
      </c>
      <c r="AM49" s="15">
        <f>SUM(AI49:AL49)</f>
        <v>406309.38701452059</v>
      </c>
      <c r="AN49" s="15">
        <v>880579.80700482556</v>
      </c>
      <c r="AO49" s="98"/>
      <c r="AP49" s="15"/>
      <c r="AQ49" s="15"/>
      <c r="AS49" s="94"/>
    </row>
    <row r="50" spans="1:45" s="36" customFormat="1" x14ac:dyDescent="0.2">
      <c r="A50" s="32"/>
      <c r="B50" s="32"/>
      <c r="C50" s="32"/>
      <c r="D50" s="32"/>
      <c r="E50" s="32"/>
      <c r="F50" s="35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98"/>
      <c r="AP50" s="103"/>
      <c r="AQ50" s="103"/>
      <c r="AS50" s="94"/>
    </row>
    <row r="51" spans="1:45" x14ac:dyDescent="0.2">
      <c r="A51" s="32">
        <v>29</v>
      </c>
      <c r="B51" s="32"/>
      <c r="C51" s="32"/>
      <c r="D51" s="32" t="s">
        <v>80</v>
      </c>
      <c r="E51" s="32"/>
      <c r="F51" s="35">
        <v>0</v>
      </c>
      <c r="AO51" s="98"/>
      <c r="AS51" s="94"/>
    </row>
    <row r="52" spans="1:45" x14ac:dyDescent="0.2">
      <c r="A52" s="32"/>
      <c r="B52" s="32"/>
      <c r="C52" s="32"/>
      <c r="D52" s="32"/>
      <c r="E52" s="32"/>
      <c r="F52" s="35"/>
      <c r="AO52" s="98"/>
      <c r="AS52" s="94"/>
    </row>
    <row r="53" spans="1:45" x14ac:dyDescent="0.2">
      <c r="A53" s="32">
        <v>30</v>
      </c>
      <c r="B53" s="32"/>
      <c r="C53" s="32"/>
      <c r="D53" s="32" t="s">
        <v>81</v>
      </c>
      <c r="E53" s="32"/>
      <c r="F53" s="35">
        <v>25382000</v>
      </c>
      <c r="G53" s="36" t="s">
        <v>82</v>
      </c>
      <c r="H53" s="15">
        <v>47341.000758358976</v>
      </c>
      <c r="I53" s="15">
        <v>219861.55763168033</v>
      </c>
      <c r="J53" s="15">
        <v>1349596.7193626594</v>
      </c>
      <c r="K53" s="15">
        <v>1481887.9527452257</v>
      </c>
      <c r="L53" s="15">
        <v>3162965.2521172874</v>
      </c>
      <c r="M53" s="15">
        <v>4343638.5508750873</v>
      </c>
      <c r="N53" s="15">
        <v>2371945.5855443846</v>
      </c>
      <c r="O53" s="15">
        <v>1118340.4924247437</v>
      </c>
      <c r="P53" s="15">
        <v>739712.38514896354</v>
      </c>
      <c r="Q53" s="15">
        <v>3909738.8987287171</v>
      </c>
      <c r="R53" s="15">
        <v>18745028.395337109</v>
      </c>
      <c r="S53" s="15">
        <v>129011.03869519627</v>
      </c>
      <c r="T53" s="15">
        <v>487655.01428014541</v>
      </c>
      <c r="U53" s="15">
        <v>759165.06456464552</v>
      </c>
      <c r="V53" s="15">
        <v>1375831.1175399872</v>
      </c>
      <c r="W53" s="15">
        <v>1528234.1711797754</v>
      </c>
      <c r="X53" s="15">
        <v>675803.71846979484</v>
      </c>
      <c r="Y53" s="15">
        <v>371179.6468617834</v>
      </c>
      <c r="Z53" s="15">
        <v>0</v>
      </c>
      <c r="AA53" s="15">
        <v>0</v>
      </c>
      <c r="AB53" s="15">
        <v>2575217.5365113532</v>
      </c>
      <c r="AC53" s="15">
        <v>810577.24988373509</v>
      </c>
      <c r="AD53" s="15">
        <v>547430.3543257385</v>
      </c>
      <c r="AE53" s="15">
        <v>288285.50279644807</v>
      </c>
      <c r="AF53" s="15">
        <v>0</v>
      </c>
      <c r="AG53" s="15">
        <v>0</v>
      </c>
      <c r="AH53" s="15">
        <f>SUM(AC53:AG53)</f>
        <v>1646293.1070059217</v>
      </c>
      <c r="AI53" s="15">
        <v>343396.74801267643</v>
      </c>
      <c r="AJ53" s="15">
        <v>501294.43598033761</v>
      </c>
      <c r="AK53" s="15">
        <v>194938.65961261702</v>
      </c>
      <c r="AL53" s="15">
        <v>1.9503388363939725E-11</v>
      </c>
      <c r="AM53" s="15">
        <f>SUM(AI53:AL53)</f>
        <v>1039629.843605631</v>
      </c>
      <c r="AN53" s="15">
        <v>2685922.9506115527</v>
      </c>
      <c r="AO53" s="98"/>
      <c r="AP53" s="15"/>
      <c r="AQ53" s="15"/>
      <c r="AS53" s="94"/>
    </row>
    <row r="54" spans="1:45" x14ac:dyDescent="0.2">
      <c r="A54" s="32"/>
      <c r="B54" s="32"/>
      <c r="C54" s="32"/>
      <c r="D54" s="32"/>
      <c r="E54" s="32"/>
      <c r="F54" s="35"/>
      <c r="AO54" s="98"/>
      <c r="AS54" s="94"/>
    </row>
    <row r="55" spans="1:45" x14ac:dyDescent="0.2">
      <c r="A55" s="32">
        <v>31</v>
      </c>
      <c r="B55" s="32"/>
      <c r="C55" s="32" t="s">
        <v>83</v>
      </c>
      <c r="D55" s="32"/>
      <c r="E55" s="32"/>
      <c r="F55" s="35"/>
      <c r="AO55" s="98"/>
      <c r="AS55" s="94"/>
    </row>
    <row r="56" spans="1:45" x14ac:dyDescent="0.2">
      <c r="A56" s="32">
        <v>32</v>
      </c>
      <c r="B56" s="32"/>
      <c r="C56" s="32"/>
      <c r="D56" s="32" t="s">
        <v>84</v>
      </c>
      <c r="E56" s="32"/>
      <c r="F56" s="35"/>
      <c r="AO56" s="98"/>
      <c r="AS56" s="94"/>
    </row>
    <row r="57" spans="1:45" x14ac:dyDescent="0.2">
      <c r="A57" s="32">
        <v>33</v>
      </c>
      <c r="B57" s="32"/>
      <c r="C57" s="32"/>
      <c r="D57" s="32"/>
      <c r="E57" s="32" t="s">
        <v>85</v>
      </c>
      <c r="F57" s="35">
        <v>-4603000</v>
      </c>
      <c r="G57" s="36" t="s">
        <v>44</v>
      </c>
      <c r="H57" s="15">
        <v>-197207.13215872922</v>
      </c>
      <c r="I57" s="15">
        <v>-283609.04680803389</v>
      </c>
      <c r="J57" s="15">
        <v>-1314583.6682350102</v>
      </c>
      <c r="K57" s="15">
        <v>-501230.89663954242</v>
      </c>
      <c r="L57" s="15">
        <v>-327396.47233336186</v>
      </c>
      <c r="M57" s="15">
        <v>-356583.37708078133</v>
      </c>
      <c r="N57" s="15">
        <v>-188483.48866037009</v>
      </c>
      <c r="O57" s="15">
        <v>-71183.031448580921</v>
      </c>
      <c r="P57" s="15">
        <v>-36468.8234763398</v>
      </c>
      <c r="Q57" s="15">
        <v>-181199.27280392798</v>
      </c>
      <c r="R57" s="15">
        <v>-3457945.2096446771</v>
      </c>
      <c r="S57" s="15">
        <v>-3821.500407178014</v>
      </c>
      <c r="T57" s="15">
        <v>-8471.867296045195</v>
      </c>
      <c r="U57" s="15">
        <v>-8319.1480666772022</v>
      </c>
      <c r="V57" s="15">
        <v>-20612.515769900412</v>
      </c>
      <c r="W57" s="15">
        <v>-106687.4555857376</v>
      </c>
      <c r="X57" s="15">
        <v>-179407.5699705852</v>
      </c>
      <c r="Y57" s="15">
        <v>-193557.76339491314</v>
      </c>
      <c r="Z57" s="15">
        <v>-161562.94965798772</v>
      </c>
      <c r="AA57" s="15">
        <v>-212386.5917267107</v>
      </c>
      <c r="AB57" s="15">
        <v>-853602.3303359343</v>
      </c>
      <c r="AC57" s="15">
        <v>-68633.856695786628</v>
      </c>
      <c r="AD57" s="15">
        <v>-24666.668404513934</v>
      </c>
      <c r="AE57" s="15">
        <v>-34966.747182406412</v>
      </c>
      <c r="AF57" s="15">
        <v>-28581.519721584853</v>
      </c>
      <c r="AG57" s="15">
        <v>-35185.319196317112</v>
      </c>
      <c r="AH57" s="15">
        <f t="shared" ref="AH57:AH65" si="9">SUM(AC57:AG57)</f>
        <v>-192034.11120060892</v>
      </c>
      <c r="AI57" s="15">
        <v>-19603.766748797603</v>
      </c>
      <c r="AJ57" s="15">
        <v>-30447.316143688073</v>
      </c>
      <c r="AK57" s="15">
        <v>-22393.135318876783</v>
      </c>
      <c r="AL57" s="15">
        <v>-6361.6148375148741</v>
      </c>
      <c r="AM57" s="15">
        <f t="shared" ref="AM57:AM65" si="10">SUM(AI57:AL57)</f>
        <v>-78805.833048877335</v>
      </c>
      <c r="AN57" s="15">
        <v>-270839.94424948626</v>
      </c>
      <c r="AO57" s="98"/>
      <c r="AP57" s="15"/>
      <c r="AQ57" s="15"/>
      <c r="AS57" s="94"/>
    </row>
    <row r="58" spans="1:45" x14ac:dyDescent="0.2">
      <c r="A58" s="32">
        <v>34</v>
      </c>
      <c r="B58" s="32"/>
      <c r="C58" s="32"/>
      <c r="D58" s="32"/>
      <c r="E58" s="32" t="s">
        <v>86</v>
      </c>
      <c r="F58" s="35">
        <v>36350000</v>
      </c>
      <c r="G58" s="36" t="s">
        <v>44</v>
      </c>
      <c r="H58" s="15">
        <v>1557349.3925635037</v>
      </c>
      <c r="I58" s="15">
        <v>2239667.3585644211</v>
      </c>
      <c r="J58" s="15">
        <v>10381298.357667308</v>
      </c>
      <c r="K58" s="15">
        <v>3958232.2600146355</v>
      </c>
      <c r="L58" s="15">
        <v>2585457.6948333052</v>
      </c>
      <c r="M58" s="15">
        <v>2815947.3727756683</v>
      </c>
      <c r="N58" s="15">
        <v>1488458.5732792642</v>
      </c>
      <c r="O58" s="15">
        <v>562134.08497847419</v>
      </c>
      <c r="P58" s="15">
        <v>287995.16258200124</v>
      </c>
      <c r="Q58" s="15">
        <v>1430934.9481691902</v>
      </c>
      <c r="R58" s="15">
        <v>27307475.20542777</v>
      </c>
      <c r="S58" s="15">
        <v>30178.479209411431</v>
      </c>
      <c r="T58" s="15">
        <v>66902.53665245336</v>
      </c>
      <c r="U58" s="15">
        <v>65696.509281711114</v>
      </c>
      <c r="V58" s="15">
        <v>162777.52514357591</v>
      </c>
      <c r="W58" s="15">
        <v>842513.36314176873</v>
      </c>
      <c r="X58" s="15">
        <v>1416785.8284663856</v>
      </c>
      <c r="Y58" s="15">
        <v>1528530.2410178347</v>
      </c>
      <c r="Z58" s="15">
        <v>1275866.4392934726</v>
      </c>
      <c r="AA58" s="15">
        <v>1677221.9442246216</v>
      </c>
      <c r="AB58" s="15">
        <v>6740917.8161440827</v>
      </c>
      <c r="AC58" s="15">
        <v>542003.19159066782</v>
      </c>
      <c r="AD58" s="15">
        <v>194793.26450229881</v>
      </c>
      <c r="AE58" s="15">
        <v>276133.23051932937</v>
      </c>
      <c r="AF58" s="15">
        <v>225708.93805770355</v>
      </c>
      <c r="AG58" s="15">
        <v>277859.29888901301</v>
      </c>
      <c r="AH58" s="15">
        <f t="shared" si="9"/>
        <v>1516497.9235590124</v>
      </c>
      <c r="AI58" s="15">
        <v>154811.41023653984</v>
      </c>
      <c r="AJ58" s="15">
        <v>240443.17658550109</v>
      </c>
      <c r="AK58" s="15">
        <v>176839.11988728461</v>
      </c>
      <c r="AL58" s="15">
        <v>50237.823016221089</v>
      </c>
      <c r="AM58" s="15">
        <f t="shared" si="10"/>
        <v>622331.5297255466</v>
      </c>
      <c r="AN58" s="15">
        <v>2138829.4532845588</v>
      </c>
      <c r="AO58" s="98"/>
      <c r="AP58" s="15"/>
      <c r="AQ58" s="15"/>
      <c r="AS58" s="94"/>
    </row>
    <row r="59" spans="1:45" x14ac:dyDescent="0.2">
      <c r="A59" s="32">
        <v>35</v>
      </c>
      <c r="B59" s="32"/>
      <c r="C59" s="32"/>
      <c r="D59" s="32"/>
      <c r="E59" s="32" t="s">
        <v>87</v>
      </c>
      <c r="F59" s="35">
        <v>226000</v>
      </c>
      <c r="G59" s="36" t="s">
        <v>44</v>
      </c>
      <c r="H59" s="15">
        <v>9682.5574338198567</v>
      </c>
      <c r="I59" s="15">
        <v>13924.754416384021</v>
      </c>
      <c r="J59" s="15">
        <v>64543.973282883402</v>
      </c>
      <c r="K59" s="15">
        <v>24609.64211178288</v>
      </c>
      <c r="L59" s="15">
        <v>16074.647566226326</v>
      </c>
      <c r="M59" s="15">
        <v>17507.678301163716</v>
      </c>
      <c r="N59" s="15">
        <v>9254.2403730705282</v>
      </c>
      <c r="O59" s="15">
        <v>3494.973953373732</v>
      </c>
      <c r="P59" s="15">
        <v>1790.5613959706268</v>
      </c>
      <c r="Q59" s="15">
        <v>8896.5969267190358</v>
      </c>
      <c r="R59" s="15">
        <v>169779.62576139413</v>
      </c>
      <c r="S59" s="15">
        <v>187.62960939001329</v>
      </c>
      <c r="T59" s="15">
        <v>415.9552485131901</v>
      </c>
      <c r="U59" s="15">
        <v>408.45697655204162</v>
      </c>
      <c r="V59" s="15">
        <v>1012.041834455245</v>
      </c>
      <c r="W59" s="15">
        <v>5238.1848712528126</v>
      </c>
      <c r="X59" s="15">
        <v>8808.6271591032491</v>
      </c>
      <c r="Y59" s="15">
        <v>9503.3792151315174</v>
      </c>
      <c r="Z59" s="15">
        <v>7932.4846019346569</v>
      </c>
      <c r="AA59" s="15">
        <v>10427.844825165461</v>
      </c>
      <c r="AB59" s="15">
        <v>41910.5206725877</v>
      </c>
      <c r="AC59" s="15">
        <v>3369.813515804427</v>
      </c>
      <c r="AD59" s="15">
        <v>1211.0942992440037</v>
      </c>
      <c r="AE59" s="15">
        <v>1716.8118321146751</v>
      </c>
      <c r="AF59" s="15">
        <v>1403.307290262476</v>
      </c>
      <c r="AG59" s="15">
        <v>1727.5433713594757</v>
      </c>
      <c r="AH59" s="15">
        <f t="shared" si="9"/>
        <v>9428.5703087850579</v>
      </c>
      <c r="AI59" s="15">
        <v>962.51385731658888</v>
      </c>
      <c r="AJ59" s="15">
        <v>1494.9149355797317</v>
      </c>
      <c r="AK59" s="15">
        <v>1099.4674303858685</v>
      </c>
      <c r="AL59" s="15">
        <v>312.34519949562491</v>
      </c>
      <c r="AM59" s="15">
        <f t="shared" si="10"/>
        <v>3869.2414227778136</v>
      </c>
      <c r="AN59" s="15">
        <v>13297.811731562872</v>
      </c>
      <c r="AO59" s="98"/>
      <c r="AP59" s="15"/>
      <c r="AQ59" s="15"/>
      <c r="AS59" s="94"/>
    </row>
    <row r="60" spans="1:45" x14ac:dyDescent="0.2">
      <c r="A60" s="32">
        <v>36</v>
      </c>
      <c r="B60" s="32"/>
      <c r="C60" s="32"/>
      <c r="D60" s="32"/>
      <c r="E60" s="32" t="s">
        <v>88</v>
      </c>
      <c r="F60" s="35">
        <v>1078000</v>
      </c>
      <c r="G60" s="36" t="s">
        <v>44</v>
      </c>
      <c r="H60" s="15">
        <v>46184.942095831</v>
      </c>
      <c r="I60" s="15">
        <v>66419.846286999891</v>
      </c>
      <c r="J60" s="15">
        <v>307869.0407033111</v>
      </c>
      <c r="K60" s="15">
        <v>117385.81502876966</v>
      </c>
      <c r="L60" s="15">
        <v>76674.64635571673</v>
      </c>
      <c r="M60" s="15">
        <v>83510.076144488878</v>
      </c>
      <c r="N60" s="15">
        <v>44141.907620221369</v>
      </c>
      <c r="O60" s="15">
        <v>16670.716467862316</v>
      </c>
      <c r="P60" s="15">
        <v>8540.8194020191841</v>
      </c>
      <c r="Q60" s="15">
        <v>42435.980030987266</v>
      </c>
      <c r="R60" s="15">
        <v>809833.79013620748</v>
      </c>
      <c r="S60" s="15">
        <v>894.97663240015186</v>
      </c>
      <c r="T60" s="15">
        <v>1984.0697252089333</v>
      </c>
      <c r="U60" s="15">
        <v>1948.3036315181455</v>
      </c>
      <c r="V60" s="15">
        <v>4827.3499891272304</v>
      </c>
      <c r="W60" s="15">
        <v>24985.67827969262</v>
      </c>
      <c r="X60" s="15">
        <v>42016.372024395147</v>
      </c>
      <c r="Y60" s="15">
        <v>45330.277849167149</v>
      </c>
      <c r="Z60" s="15">
        <v>37837.249561440534</v>
      </c>
      <c r="AA60" s="15">
        <v>49739.896997913129</v>
      </c>
      <c r="AB60" s="15">
        <v>199909.47471260859</v>
      </c>
      <c r="AC60" s="15">
        <v>16073.712256801648</v>
      </c>
      <c r="AD60" s="15">
        <v>5776.8126309072386</v>
      </c>
      <c r="AE60" s="15">
        <v>8189.0405089363703</v>
      </c>
      <c r="AF60" s="15">
        <v>6693.6515880661464</v>
      </c>
      <c r="AG60" s="15">
        <v>8240.2290014403316</v>
      </c>
      <c r="AH60" s="15">
        <f t="shared" si="9"/>
        <v>44973.445986151732</v>
      </c>
      <c r="AI60" s="15">
        <v>4591.1059211826678</v>
      </c>
      <c r="AJ60" s="15">
        <v>7130.6119493581891</v>
      </c>
      <c r="AK60" s="15">
        <v>5244.3623449379038</v>
      </c>
      <c r="AL60" s="15">
        <v>1489.8589604260339</v>
      </c>
      <c r="AM60" s="15">
        <f t="shared" si="10"/>
        <v>18455.939175904794</v>
      </c>
      <c r="AN60" s="15">
        <v>63429.385162056526</v>
      </c>
      <c r="AO60" s="98"/>
      <c r="AP60" s="15"/>
      <c r="AQ60" s="15"/>
      <c r="AS60" s="94"/>
    </row>
    <row r="61" spans="1:45" x14ac:dyDescent="0.2">
      <c r="A61" s="32">
        <v>37</v>
      </c>
      <c r="B61" s="32"/>
      <c r="C61" s="32"/>
      <c r="D61" s="32"/>
      <c r="E61" s="32" t="s">
        <v>89</v>
      </c>
      <c r="F61" s="35">
        <v>7084000</v>
      </c>
      <c r="G61" s="36" t="s">
        <v>44</v>
      </c>
      <c r="H61" s="15">
        <v>303501.04805831803</v>
      </c>
      <c r="I61" s="15">
        <v>436473.27560028498</v>
      </c>
      <c r="J61" s="15">
        <v>2023139.4103360444</v>
      </c>
      <c r="K61" s="15">
        <v>771392.49876048637</v>
      </c>
      <c r="L61" s="15">
        <v>503861.9617661385</v>
      </c>
      <c r="M61" s="15">
        <v>548780.5003780697</v>
      </c>
      <c r="N61" s="15">
        <v>290075.39293288329</v>
      </c>
      <c r="O61" s="15">
        <v>109550.42250309521</v>
      </c>
      <c r="P61" s="15">
        <v>56125.384641840355</v>
      </c>
      <c r="Q61" s="15">
        <v>278865.01163220202</v>
      </c>
      <c r="R61" s="15">
        <v>5321764.9066093629</v>
      </c>
      <c r="S61" s="15">
        <v>5881.2750129152837</v>
      </c>
      <c r="T61" s="15">
        <v>13038.17247994442</v>
      </c>
      <c r="U61" s="15">
        <v>12803.138149976385</v>
      </c>
      <c r="V61" s="15">
        <v>31722.585642836089</v>
      </c>
      <c r="W61" s="15">
        <v>164191.60012369437</v>
      </c>
      <c r="X61" s="15">
        <v>276107.58758888236</v>
      </c>
      <c r="Y61" s="15">
        <v>297884.68300881266</v>
      </c>
      <c r="Z61" s="15">
        <v>248644.78283232349</v>
      </c>
      <c r="AA61" s="15">
        <v>326862.18027200055</v>
      </c>
      <c r="AB61" s="15">
        <v>1313690.8338257133</v>
      </c>
      <c r="AC61" s="15">
        <v>105627.25197326796</v>
      </c>
      <c r="AD61" s="15">
        <v>37961.911574533282</v>
      </c>
      <c r="AE61" s="15">
        <v>53813.694773010437</v>
      </c>
      <c r="AF61" s="15">
        <v>43986.853293006105</v>
      </c>
      <c r="AG61" s="15">
        <v>54150.076295179322</v>
      </c>
      <c r="AH61" s="15">
        <f t="shared" si="9"/>
        <v>295539.78790899715</v>
      </c>
      <c r="AI61" s="15">
        <v>30170.124624914672</v>
      </c>
      <c r="AJ61" s="15">
        <v>46858.307095782387</v>
      </c>
      <c r="AK61" s="15">
        <v>34462.952552449082</v>
      </c>
      <c r="AL61" s="15">
        <v>9790.5017399425087</v>
      </c>
      <c r="AM61" s="15">
        <f t="shared" si="10"/>
        <v>121281.88601308865</v>
      </c>
      <c r="AN61" s="15">
        <v>416821.67392208579</v>
      </c>
      <c r="AO61" s="98"/>
      <c r="AP61" s="15"/>
      <c r="AQ61" s="15"/>
      <c r="AS61" s="94"/>
    </row>
    <row r="62" spans="1:45" x14ac:dyDescent="0.2">
      <c r="A62" s="32">
        <v>38</v>
      </c>
      <c r="B62" s="32"/>
      <c r="C62" s="32"/>
      <c r="D62" s="32" t="s">
        <v>90</v>
      </c>
      <c r="E62" s="32"/>
      <c r="F62" s="35">
        <v>25943000</v>
      </c>
      <c r="G62" s="36" t="s">
        <v>46</v>
      </c>
      <c r="H62" s="15">
        <v>1393960.8133742777</v>
      </c>
      <c r="I62" s="15">
        <v>1632500.4821620388</v>
      </c>
      <c r="J62" s="15">
        <v>7630083.9589705234</v>
      </c>
      <c r="K62" s="15">
        <v>4719316.5888956059</v>
      </c>
      <c r="L62" s="15">
        <v>4540007.7271289984</v>
      </c>
      <c r="M62" s="15">
        <v>2839926.9084269269</v>
      </c>
      <c r="N62" s="15">
        <v>1000406.2402777649</v>
      </c>
      <c r="O62" s="15">
        <v>251473.01628058276</v>
      </c>
      <c r="P62" s="15">
        <v>104266.7116025034</v>
      </c>
      <c r="Q62" s="15">
        <v>912901.20751916151</v>
      </c>
      <c r="R62" s="15">
        <v>25024843.65463838</v>
      </c>
      <c r="S62" s="15">
        <v>72827.819366429641</v>
      </c>
      <c r="T62" s="15">
        <v>78552.827224503344</v>
      </c>
      <c r="U62" s="15">
        <v>84903.425784001069</v>
      </c>
      <c r="V62" s="15">
        <v>236284.07237493404</v>
      </c>
      <c r="W62" s="15">
        <v>109930.54319499851</v>
      </c>
      <c r="X62" s="15">
        <v>179844.41830096426</v>
      </c>
      <c r="Y62" s="15">
        <v>81043.880146553813</v>
      </c>
      <c r="Z62" s="15">
        <v>63456.014786430191</v>
      </c>
      <c r="AA62" s="15">
        <v>57937.56148826181</v>
      </c>
      <c r="AB62" s="15">
        <v>492212.41791720851</v>
      </c>
      <c r="AC62" s="15">
        <v>89956.569410263459</v>
      </c>
      <c r="AD62" s="15">
        <v>21637.468167233837</v>
      </c>
      <c r="AE62" s="15">
        <v>16526.35953654374</v>
      </c>
      <c r="AF62" s="15">
        <v>0</v>
      </c>
      <c r="AG62" s="15">
        <v>0</v>
      </c>
      <c r="AH62" s="15">
        <f t="shared" si="9"/>
        <v>128120.39711404103</v>
      </c>
      <c r="AI62" s="15">
        <v>47905.103183345345</v>
      </c>
      <c r="AJ62" s="15">
        <v>10815.57957900435</v>
      </c>
      <c r="AK62" s="15">
        <v>2818.775193088095</v>
      </c>
      <c r="AL62" s="15">
        <v>0</v>
      </c>
      <c r="AM62" s="15">
        <f t="shared" si="10"/>
        <v>61539.457955437785</v>
      </c>
      <c r="AN62" s="15">
        <v>189659.8550694788</v>
      </c>
      <c r="AO62" s="98"/>
      <c r="AP62" s="15"/>
      <c r="AQ62" s="15"/>
      <c r="AS62" s="94"/>
    </row>
    <row r="63" spans="1:45" x14ac:dyDescent="0.2">
      <c r="A63" s="32">
        <v>39</v>
      </c>
      <c r="B63" s="32"/>
      <c r="C63" s="32"/>
      <c r="D63" s="32" t="s">
        <v>91</v>
      </c>
      <c r="E63" s="32"/>
      <c r="F63" s="35">
        <v>13951000</v>
      </c>
      <c r="G63" s="36" t="s">
        <v>48</v>
      </c>
      <c r="H63" s="15">
        <v>1017388.0592359116</v>
      </c>
      <c r="I63" s="15">
        <v>712910.57115088822</v>
      </c>
      <c r="J63" s="15">
        <v>2235417.6334356251</v>
      </c>
      <c r="K63" s="15">
        <v>1968145.1663056663</v>
      </c>
      <c r="L63" s="15">
        <v>3556358.6537449644</v>
      </c>
      <c r="M63" s="15">
        <v>2472215.5704105981</v>
      </c>
      <c r="N63" s="15">
        <v>779802.66864790011</v>
      </c>
      <c r="O63" s="15">
        <v>167955.73113977487</v>
      </c>
      <c r="P63" s="15">
        <v>45928.851363645401</v>
      </c>
      <c r="Q63" s="15">
        <v>641612.81800167495</v>
      </c>
      <c r="R63" s="15">
        <v>13597735.72343665</v>
      </c>
      <c r="S63" s="15">
        <v>43919.064621325</v>
      </c>
      <c r="T63" s="15">
        <v>50012.260373606252</v>
      </c>
      <c r="U63" s="15">
        <v>43103.027312617312</v>
      </c>
      <c r="V63" s="15">
        <v>137034.35230754857</v>
      </c>
      <c r="W63" s="15">
        <v>48145.559510483319</v>
      </c>
      <c r="X63" s="15">
        <v>47048.595670111521</v>
      </c>
      <c r="Y63" s="15">
        <v>16454.862157638647</v>
      </c>
      <c r="Z63" s="15">
        <v>11226.501062747235</v>
      </c>
      <c r="AA63" s="15">
        <v>0</v>
      </c>
      <c r="AB63" s="15">
        <v>122875.51840098073</v>
      </c>
      <c r="AC63" s="15">
        <v>49625.438852277708</v>
      </c>
      <c r="AD63" s="15">
        <v>9072.2194840489974</v>
      </c>
      <c r="AE63" s="15">
        <v>5756.3712857488244</v>
      </c>
      <c r="AF63" s="15">
        <v>0</v>
      </c>
      <c r="AG63" s="15">
        <v>0</v>
      </c>
      <c r="AH63" s="15">
        <f t="shared" si="9"/>
        <v>64454.029622075526</v>
      </c>
      <c r="AI63" s="15">
        <v>23313.526210916672</v>
      </c>
      <c r="AJ63" s="15">
        <v>5586.8500218307472</v>
      </c>
      <c r="AK63" s="15">
        <v>0</v>
      </c>
      <c r="AL63" s="15">
        <v>0</v>
      </c>
      <c r="AM63" s="15">
        <f t="shared" si="10"/>
        <v>28900.376232747418</v>
      </c>
      <c r="AN63" s="15">
        <v>93354.405854822951</v>
      </c>
      <c r="AO63" s="98"/>
      <c r="AP63" s="15"/>
      <c r="AQ63" s="15"/>
      <c r="AS63" s="94"/>
    </row>
    <row r="64" spans="1:45" x14ac:dyDescent="0.2">
      <c r="A64" s="32">
        <v>40</v>
      </c>
      <c r="B64" s="32"/>
      <c r="C64" s="32"/>
      <c r="D64" s="32" t="s">
        <v>92</v>
      </c>
      <c r="E64" s="32"/>
      <c r="F64" s="35">
        <v>14359000</v>
      </c>
      <c r="G64" s="36" t="s">
        <v>65</v>
      </c>
      <c r="H64" s="15">
        <v>1084168.716535738</v>
      </c>
      <c r="I64" s="15">
        <v>1068636.6888048376</v>
      </c>
      <c r="J64" s="15">
        <v>3581773.7547878502</v>
      </c>
      <c r="K64" s="15">
        <v>1756838.1508303923</v>
      </c>
      <c r="L64" s="15">
        <v>1594787.8187625422</v>
      </c>
      <c r="M64" s="15">
        <v>1133724.4483733256</v>
      </c>
      <c r="N64" s="15">
        <v>488085.76751665422</v>
      </c>
      <c r="O64" s="15">
        <v>175895.23967040991</v>
      </c>
      <c r="P64" s="15">
        <v>106734.21994374302</v>
      </c>
      <c r="Q64" s="15">
        <v>992898.49431116797</v>
      </c>
      <c r="R64" s="15">
        <v>11983543.299536662</v>
      </c>
      <c r="S64" s="15">
        <v>36707.522237619633</v>
      </c>
      <c r="T64" s="15">
        <v>90140.629516134519</v>
      </c>
      <c r="U64" s="15">
        <v>120334.44981813437</v>
      </c>
      <c r="V64" s="15">
        <v>247182.60157188852</v>
      </c>
      <c r="W64" s="15">
        <v>202833.83331016591</v>
      </c>
      <c r="X64" s="15">
        <v>359394.67710290325</v>
      </c>
      <c r="Y64" s="15">
        <v>347998.29440994846</v>
      </c>
      <c r="Z64" s="15">
        <v>313087.84564153274</v>
      </c>
      <c r="AA64" s="15">
        <v>384405.23414466134</v>
      </c>
      <c r="AB64" s="15">
        <v>1607719.8846092117</v>
      </c>
      <c r="AC64" s="15">
        <v>129233.71341891869</v>
      </c>
      <c r="AD64" s="15">
        <v>50038.609066947261</v>
      </c>
      <c r="AE64" s="15">
        <v>75096.842249687019</v>
      </c>
      <c r="AF64" s="15">
        <v>51468.823873781759</v>
      </c>
      <c r="AG64" s="103">
        <v>67513.31743839664</v>
      </c>
      <c r="AH64" s="15">
        <f t="shared" si="9"/>
        <v>373351.30604773137</v>
      </c>
      <c r="AI64" s="15">
        <v>40028.323969436737</v>
      </c>
      <c r="AJ64" s="15">
        <v>56215.080808455336</v>
      </c>
      <c r="AK64" s="15">
        <v>40573.745028815443</v>
      </c>
      <c r="AL64" s="15">
        <v>10385.75842779879</v>
      </c>
      <c r="AM64" s="15">
        <f t="shared" si="10"/>
        <v>147202.90823450629</v>
      </c>
      <c r="AN64" s="15">
        <v>520554.21428223763</v>
      </c>
      <c r="AO64" s="98"/>
      <c r="AP64" s="15"/>
      <c r="AQ64" s="15"/>
      <c r="AR64" s="103"/>
      <c r="AS64" s="94"/>
    </row>
    <row r="65" spans="1:45" x14ac:dyDescent="0.2">
      <c r="A65" s="32">
        <v>41</v>
      </c>
      <c r="B65" s="32"/>
      <c r="C65" s="32"/>
      <c r="D65" s="32" t="s">
        <v>76</v>
      </c>
      <c r="E65" s="32"/>
      <c r="F65" s="35">
        <v>469000</v>
      </c>
      <c r="G65" s="36" t="s">
        <v>76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469000</v>
      </c>
      <c r="Z65" s="15">
        <v>0</v>
      </c>
      <c r="AA65" s="15">
        <v>0</v>
      </c>
      <c r="AB65" s="15">
        <v>469000</v>
      </c>
      <c r="AC65" s="15">
        <v>0</v>
      </c>
      <c r="AD65" s="15">
        <v>0</v>
      </c>
      <c r="AE65" s="15">
        <v>0</v>
      </c>
      <c r="AF65" s="15">
        <v>0</v>
      </c>
      <c r="AG65" s="101"/>
      <c r="AH65" s="15">
        <f t="shared" si="9"/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f t="shared" si="10"/>
        <v>0</v>
      </c>
      <c r="AN65" s="15">
        <v>0</v>
      </c>
      <c r="AO65" s="98"/>
      <c r="AP65" s="15"/>
      <c r="AQ65" s="15"/>
      <c r="AS65" s="94"/>
    </row>
    <row r="66" spans="1:45" x14ac:dyDescent="0.2">
      <c r="A66" s="32"/>
      <c r="B66" s="32"/>
      <c r="C66" s="32"/>
      <c r="D66" s="32"/>
      <c r="E66" s="32"/>
      <c r="F66" s="35"/>
      <c r="AG66" s="101"/>
      <c r="AO66" s="98"/>
      <c r="AS66" s="94"/>
    </row>
    <row r="67" spans="1:45" s="104" customFormat="1" x14ac:dyDescent="0.2">
      <c r="A67" s="34">
        <v>42</v>
      </c>
      <c r="B67" s="34"/>
      <c r="C67" s="34" t="s">
        <v>93</v>
      </c>
      <c r="D67" s="34"/>
      <c r="E67" s="34"/>
      <c r="F67" s="44">
        <v>94857000</v>
      </c>
      <c r="G67" s="45"/>
      <c r="H67" s="94">
        <v>5215028.3971386701</v>
      </c>
      <c r="I67" s="94">
        <v>5886923.9301778208</v>
      </c>
      <c r="J67" s="94">
        <v>24909542.460948538</v>
      </c>
      <c r="K67" s="94">
        <v>12814689.225307796</v>
      </c>
      <c r="L67" s="94">
        <v>12545826.677824531</v>
      </c>
      <c r="M67" s="94">
        <v>9555029.1777294595</v>
      </c>
      <c r="N67" s="94">
        <v>3911741.3019873882</v>
      </c>
      <c r="O67" s="94">
        <v>1215991.153544992</v>
      </c>
      <c r="P67" s="94">
        <v>574912.88745538355</v>
      </c>
      <c r="Q67" s="94">
        <v>4127345.7837871746</v>
      </c>
      <c r="R67" s="94">
        <v>80757030.995901749</v>
      </c>
      <c r="S67" s="94">
        <v>186775.26628231315</v>
      </c>
      <c r="T67" s="94">
        <v>292574.58392431884</v>
      </c>
      <c r="U67" s="94">
        <v>320878.1628878332</v>
      </c>
      <c r="V67" s="94">
        <v>800228.01309446513</v>
      </c>
      <c r="W67" s="94">
        <v>1291151.3068463188</v>
      </c>
      <c r="X67" s="94">
        <v>2150598.5363421598</v>
      </c>
      <c r="Y67" s="94">
        <v>2602187.8544101738</v>
      </c>
      <c r="Z67" s="94">
        <v>1796488.3681218936</v>
      </c>
      <c r="AA67" s="94">
        <v>2294208.0702259131</v>
      </c>
      <c r="AB67" s="94">
        <v>10134634.135946458</v>
      </c>
      <c r="AC67" s="94">
        <v>867255.83432221506</v>
      </c>
      <c r="AD67" s="94">
        <v>295824.71132069943</v>
      </c>
      <c r="AE67" s="94">
        <v>402265.603522964</v>
      </c>
      <c r="AF67" s="94">
        <v>300680.05438123515</v>
      </c>
      <c r="AG67" s="94">
        <v>374305.1457990717</v>
      </c>
      <c r="AH67" s="15">
        <f>SUM(AC67:AG67)</f>
        <v>2240331.3493461851</v>
      </c>
      <c r="AI67" s="94">
        <v>282178.34125485487</v>
      </c>
      <c r="AJ67" s="94">
        <v>338097.20483182382</v>
      </c>
      <c r="AK67" s="94">
        <v>238645.2871180842</v>
      </c>
      <c r="AL67" s="94">
        <v>65854.67250636917</v>
      </c>
      <c r="AM67" s="15">
        <f>SUM(AI67:AL67)</f>
        <v>924775.50571113219</v>
      </c>
      <c r="AN67" s="94">
        <v>3165106.8550573173</v>
      </c>
      <c r="AO67" s="98"/>
      <c r="AP67" s="94"/>
      <c r="AQ67" s="94"/>
      <c r="AR67" s="94"/>
      <c r="AS67" s="94"/>
    </row>
    <row r="68" spans="1:45" x14ac:dyDescent="0.2">
      <c r="A68" s="32"/>
      <c r="B68" s="32"/>
      <c r="C68" s="32"/>
      <c r="D68" s="32"/>
      <c r="E68" s="32"/>
      <c r="F68" s="35"/>
      <c r="AO68" s="98"/>
      <c r="AS68" s="94"/>
    </row>
    <row r="69" spans="1:45" x14ac:dyDescent="0.2">
      <c r="A69" s="32">
        <v>43</v>
      </c>
      <c r="B69" s="32"/>
      <c r="C69" s="32" t="s">
        <v>94</v>
      </c>
      <c r="D69" s="32"/>
      <c r="E69" s="32"/>
      <c r="F69" s="35"/>
      <c r="AO69" s="98"/>
      <c r="AS69" s="94"/>
    </row>
    <row r="70" spans="1:45" x14ac:dyDescent="0.2">
      <c r="A70" s="32">
        <v>44</v>
      </c>
      <c r="B70" s="32"/>
      <c r="C70" s="32"/>
      <c r="D70" s="32" t="s">
        <v>95</v>
      </c>
      <c r="E70" s="32"/>
      <c r="F70" s="35"/>
      <c r="AO70" s="98"/>
      <c r="AS70" s="94"/>
    </row>
    <row r="71" spans="1:45" x14ac:dyDescent="0.2">
      <c r="A71" s="32">
        <v>45</v>
      </c>
      <c r="B71" s="32"/>
      <c r="C71" s="32"/>
      <c r="D71" s="32"/>
      <c r="E71" s="32" t="s">
        <v>96</v>
      </c>
      <c r="F71" s="35">
        <v>-114000</v>
      </c>
      <c r="G71" s="36" t="s">
        <v>63</v>
      </c>
      <c r="H71" s="15">
        <v>-5368.2337730438185</v>
      </c>
      <c r="I71" s="15">
        <v>-6604.006443857862</v>
      </c>
      <c r="J71" s="15">
        <v>-29251.912021615874</v>
      </c>
      <c r="K71" s="15">
        <v>-14327.579124706419</v>
      </c>
      <c r="L71" s="15">
        <v>-13368.629428516759</v>
      </c>
      <c r="M71" s="15">
        <v>-13059.273691558148</v>
      </c>
      <c r="N71" s="15">
        <v>-6130.7466608055802</v>
      </c>
      <c r="O71" s="15">
        <v>-1999.3399786080504</v>
      </c>
      <c r="P71" s="15">
        <v>-1177.8023668910505</v>
      </c>
      <c r="Q71" s="15">
        <v>-5286.9689027475733</v>
      </c>
      <c r="R71" s="15">
        <v>-96574.492392351138</v>
      </c>
      <c r="S71" s="15">
        <v>-179.30225156279494</v>
      </c>
      <c r="T71" s="15">
        <v>-317.81224341768899</v>
      </c>
      <c r="U71" s="15">
        <v>-392.10975943869596</v>
      </c>
      <c r="V71" s="15">
        <v>-889.22425441917994</v>
      </c>
      <c r="W71" s="15">
        <v>-1437.5443833073341</v>
      </c>
      <c r="X71" s="15">
        <v>-2885.3427759725369</v>
      </c>
      <c r="Y71" s="15">
        <v>-2210.046276446003</v>
      </c>
      <c r="Z71" s="15">
        <v>-2278.6504000720515</v>
      </c>
      <c r="AA71" s="15">
        <v>-2538.0300797798263</v>
      </c>
      <c r="AB71" s="15">
        <v>-11349.613915577753</v>
      </c>
      <c r="AC71" s="15">
        <v>-1355.2512884199625</v>
      </c>
      <c r="AD71" s="15">
        <v>-524.95132988154808</v>
      </c>
      <c r="AE71" s="15">
        <v>-930.25143926688941</v>
      </c>
      <c r="AF71" s="15">
        <v>-807.01355377611412</v>
      </c>
      <c r="AG71" s="103">
        <v>-554.01994839803933</v>
      </c>
      <c r="AH71" s="15">
        <f t="shared" ref="AH71:AH76" si="11">SUM(AC71:AG71)</f>
        <v>-4171.4875597425535</v>
      </c>
      <c r="AI71" s="15">
        <v>-312.02303732326806</v>
      </c>
      <c r="AJ71" s="15">
        <v>-307.22707545945656</v>
      </c>
      <c r="AK71" s="15">
        <v>-253.83560573302725</v>
      </c>
      <c r="AL71" s="15">
        <v>-142.09615939365432</v>
      </c>
      <c r="AM71" s="15">
        <f t="shared" ref="AM71:AM76" si="12">SUM(AI71:AL71)</f>
        <v>-1015.1818779094062</v>
      </c>
      <c r="AN71" s="15">
        <v>-5186.6694376519599</v>
      </c>
      <c r="AO71" s="98"/>
      <c r="AP71" s="15"/>
      <c r="AQ71" s="15"/>
      <c r="AR71" s="103"/>
      <c r="AS71" s="94"/>
    </row>
    <row r="72" spans="1:45" x14ac:dyDescent="0.2">
      <c r="A72" s="32">
        <v>46</v>
      </c>
      <c r="B72" s="32"/>
      <c r="C72" s="32"/>
      <c r="D72" s="32"/>
      <c r="E72" s="32" t="s">
        <v>97</v>
      </c>
      <c r="F72" s="35">
        <v>8701000</v>
      </c>
      <c r="G72" s="36" t="s">
        <v>63</v>
      </c>
      <c r="H72" s="15">
        <v>409728.08823907247</v>
      </c>
      <c r="I72" s="15">
        <v>504047.89533339697</v>
      </c>
      <c r="J72" s="15">
        <v>2232639.3552638572</v>
      </c>
      <c r="K72" s="15">
        <v>1093546.1926672854</v>
      </c>
      <c r="L72" s="15">
        <v>1020354.7776975817</v>
      </c>
      <c r="M72" s="15">
        <v>996743.33675655653</v>
      </c>
      <c r="N72" s="15">
        <v>467926.54996201192</v>
      </c>
      <c r="O72" s="15">
        <v>152598.74696376006</v>
      </c>
      <c r="P72" s="15">
        <v>89895.249072973951</v>
      </c>
      <c r="Q72" s="15">
        <v>403525.58265619847</v>
      </c>
      <c r="R72" s="15">
        <v>7371005.774612694</v>
      </c>
      <c r="S72" s="15">
        <v>13685.165709191919</v>
      </c>
      <c r="T72" s="15">
        <v>24256.880087520276</v>
      </c>
      <c r="U72" s="15">
        <v>29927.605411193799</v>
      </c>
      <c r="V72" s="15">
        <v>67869.65120790599</v>
      </c>
      <c r="W72" s="15">
        <v>109719.94455400977</v>
      </c>
      <c r="X72" s="15">
        <v>220222.52187488633</v>
      </c>
      <c r="Y72" s="15">
        <v>168680.81273119888</v>
      </c>
      <c r="Z72" s="15">
        <v>173916.99237742912</v>
      </c>
      <c r="AA72" s="15">
        <v>193714.03266810763</v>
      </c>
      <c r="AB72" s="15">
        <v>866254.30420563172</v>
      </c>
      <c r="AC72" s="15">
        <v>103438.96018019381</v>
      </c>
      <c r="AD72" s="15">
        <v>40066.680011397802</v>
      </c>
      <c r="AE72" s="15">
        <v>71001.033097028107</v>
      </c>
      <c r="AF72" s="15">
        <v>61594.95553864885</v>
      </c>
      <c r="AG72" s="103">
        <v>42285.329570274909</v>
      </c>
      <c r="AH72" s="15">
        <f t="shared" si="11"/>
        <v>318386.95839754352</v>
      </c>
      <c r="AI72" s="15">
        <v>23815.021471489083</v>
      </c>
      <c r="AJ72" s="15">
        <v>23448.971785725716</v>
      </c>
      <c r="AK72" s="15">
        <v>19373.89127616728</v>
      </c>
      <c r="AL72" s="15">
        <v>10845.427042843739</v>
      </c>
      <c r="AM72" s="15">
        <f t="shared" si="12"/>
        <v>77483.311576225824</v>
      </c>
      <c r="AN72" s="15">
        <v>395870.26997376932</v>
      </c>
      <c r="AO72" s="98"/>
      <c r="AP72" s="15"/>
      <c r="AQ72" s="15"/>
      <c r="AR72" s="103"/>
      <c r="AS72" s="94"/>
    </row>
    <row r="73" spans="1:45" x14ac:dyDescent="0.2">
      <c r="A73" s="32">
        <v>47</v>
      </c>
      <c r="B73" s="32"/>
      <c r="C73" s="32"/>
      <c r="D73" s="32"/>
      <c r="E73" s="32" t="s">
        <v>98</v>
      </c>
      <c r="F73" s="35">
        <v>12774000</v>
      </c>
      <c r="G73" s="36" t="s">
        <v>99</v>
      </c>
      <c r="H73" s="15">
        <v>88799.099701689105</v>
      </c>
      <c r="I73" s="15">
        <v>412367.36636203091</v>
      </c>
      <c r="J73" s="15">
        <v>1612754.2519412695</v>
      </c>
      <c r="K73" s="15">
        <v>1482070.724441472</v>
      </c>
      <c r="L73" s="15">
        <v>2749959.2645066944</v>
      </c>
      <c r="M73" s="15">
        <v>3247388.9140926902</v>
      </c>
      <c r="N73" s="15">
        <v>1596126.7331381685</v>
      </c>
      <c r="O73" s="15">
        <v>642274.6264970731</v>
      </c>
      <c r="P73" s="15">
        <v>397945.36805518874</v>
      </c>
      <c r="Q73" s="15">
        <v>544313.65126372396</v>
      </c>
      <c r="R73" s="15">
        <v>12774000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03">
        <v>0</v>
      </c>
      <c r="AH73" s="15">
        <f t="shared" si="11"/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f t="shared" si="12"/>
        <v>0</v>
      </c>
      <c r="AN73" s="15">
        <v>0</v>
      </c>
      <c r="AO73" s="98"/>
      <c r="AP73" s="15"/>
      <c r="AQ73" s="15"/>
      <c r="AR73" s="103"/>
      <c r="AS73" s="94"/>
    </row>
    <row r="74" spans="1:45" x14ac:dyDescent="0.2">
      <c r="A74" s="32">
        <v>48</v>
      </c>
      <c r="B74" s="32"/>
      <c r="C74" s="32"/>
      <c r="D74" s="32"/>
      <c r="E74" s="32" t="s">
        <v>100</v>
      </c>
      <c r="F74" s="35">
        <v>6000</v>
      </c>
      <c r="G74" s="36" t="s">
        <v>63</v>
      </c>
      <c r="H74" s="15">
        <v>282.53861963388516</v>
      </c>
      <c r="I74" s="15">
        <v>347.57928651883481</v>
      </c>
      <c r="J74" s="15">
        <v>1539.5743169271511</v>
      </c>
      <c r="K74" s="15">
        <v>754.08311182665364</v>
      </c>
      <c r="L74" s="15">
        <v>703.61207518509252</v>
      </c>
      <c r="M74" s="15">
        <v>687.33019429253409</v>
      </c>
      <c r="N74" s="15">
        <v>322.67087688450425</v>
      </c>
      <c r="O74" s="15">
        <v>105.22841992673949</v>
      </c>
      <c r="P74" s="15">
        <v>61.989598257423708</v>
      </c>
      <c r="Q74" s="15">
        <v>278.26152119724071</v>
      </c>
      <c r="R74" s="15">
        <v>5082.8680206500603</v>
      </c>
      <c r="S74" s="15">
        <v>9.436960608568155</v>
      </c>
      <c r="T74" s="15">
        <v>16.726960179878365</v>
      </c>
      <c r="U74" s="15">
        <v>20.637355759931364</v>
      </c>
      <c r="V74" s="15">
        <v>46.801276548377885</v>
      </c>
      <c r="W74" s="15">
        <v>75.660230700385995</v>
      </c>
      <c r="X74" s="15">
        <v>151.86014610381773</v>
      </c>
      <c r="Y74" s="15">
        <v>116.31822507610543</v>
      </c>
      <c r="Z74" s="15">
        <v>119.92896842484481</v>
      </c>
      <c r="AA74" s="15">
        <v>133.58053051472771</v>
      </c>
      <c r="AB74" s="15">
        <v>597.34810081988167</v>
      </c>
      <c r="AC74" s="15">
        <v>71.329015179998024</v>
      </c>
      <c r="AD74" s="15">
        <v>27.62901736218674</v>
      </c>
      <c r="AE74" s="15">
        <v>48.960602066678391</v>
      </c>
      <c r="AF74" s="15">
        <v>42.474397567163898</v>
      </c>
      <c r="AG74" s="103">
        <v>29.158944652528383</v>
      </c>
      <c r="AH74" s="15">
        <f t="shared" si="11"/>
        <v>219.55197682855544</v>
      </c>
      <c r="AI74" s="15">
        <v>16.422265122277267</v>
      </c>
      <c r="AJ74" s="15">
        <v>16.169846076813503</v>
      </c>
      <c r="AK74" s="15">
        <v>13.359768722790909</v>
      </c>
      <c r="AL74" s="15">
        <v>7.4787452312449645</v>
      </c>
      <c r="AM74" s="15">
        <f t="shared" si="12"/>
        <v>53.430625153126641</v>
      </c>
      <c r="AN74" s="15">
        <v>272.98260198168208</v>
      </c>
      <c r="AO74" s="98"/>
      <c r="AP74" s="15"/>
      <c r="AQ74" s="15"/>
      <c r="AR74" s="103"/>
      <c r="AS74" s="94"/>
    </row>
    <row r="75" spans="1:45" x14ac:dyDescent="0.2">
      <c r="A75" s="32">
        <v>49</v>
      </c>
      <c r="B75" s="32"/>
      <c r="C75" s="32"/>
      <c r="D75" s="32"/>
      <c r="E75" s="32" t="s">
        <v>101</v>
      </c>
      <c r="F75" s="35">
        <v>1915000</v>
      </c>
      <c r="G75" s="36" t="s">
        <v>69</v>
      </c>
      <c r="H75" s="15">
        <v>2106.5</v>
      </c>
      <c r="I75" s="15">
        <v>9575</v>
      </c>
      <c r="J75" s="15">
        <v>59173.5</v>
      </c>
      <c r="K75" s="15">
        <v>64918.5</v>
      </c>
      <c r="L75" s="15">
        <v>138454.5</v>
      </c>
      <c r="M75" s="15">
        <v>190351</v>
      </c>
      <c r="N75" s="15">
        <v>103984.5</v>
      </c>
      <c r="O75" s="15">
        <v>49215.5</v>
      </c>
      <c r="P75" s="15">
        <v>37342.5</v>
      </c>
      <c r="Q75" s="15">
        <v>175605.5</v>
      </c>
      <c r="R75" s="15">
        <v>830727</v>
      </c>
      <c r="S75" s="15">
        <v>5553.5</v>
      </c>
      <c r="T75" s="15">
        <v>21639.5</v>
      </c>
      <c r="U75" s="15">
        <v>33895.5</v>
      </c>
      <c r="V75" s="15">
        <v>61088.5</v>
      </c>
      <c r="W75" s="15">
        <v>81004.5</v>
      </c>
      <c r="X75" s="15">
        <v>202032.5</v>
      </c>
      <c r="Y75" s="15">
        <v>135007.5</v>
      </c>
      <c r="Z75" s="15">
        <v>188436</v>
      </c>
      <c r="AA75" s="15">
        <v>185755</v>
      </c>
      <c r="AB75" s="15">
        <v>792235.5</v>
      </c>
      <c r="AC75" s="15">
        <v>36576.5</v>
      </c>
      <c r="AD75" s="15">
        <v>27576</v>
      </c>
      <c r="AE75" s="15">
        <v>54960.5</v>
      </c>
      <c r="AF75" s="15">
        <v>16660.5</v>
      </c>
      <c r="AG75" s="103">
        <v>40789.5</v>
      </c>
      <c r="AH75" s="15">
        <f t="shared" si="11"/>
        <v>176563</v>
      </c>
      <c r="AI75" s="15">
        <v>15128.500000000002</v>
      </c>
      <c r="AJ75" s="15">
        <v>22022.5</v>
      </c>
      <c r="AK75" s="15">
        <v>16660.5</v>
      </c>
      <c r="AL75" s="15">
        <v>574.5</v>
      </c>
      <c r="AM75" s="15">
        <f t="shared" si="12"/>
        <v>54386</v>
      </c>
      <c r="AN75" s="15">
        <v>230949</v>
      </c>
      <c r="AO75" s="98"/>
      <c r="AP75" s="15"/>
      <c r="AQ75" s="15"/>
      <c r="AR75" s="103"/>
      <c r="AS75" s="94"/>
    </row>
    <row r="76" spans="1:45" x14ac:dyDescent="0.2">
      <c r="A76" s="32">
        <v>50</v>
      </c>
      <c r="B76" s="32"/>
      <c r="C76" s="32"/>
      <c r="D76" s="32"/>
      <c r="E76" s="32" t="s">
        <v>102</v>
      </c>
      <c r="F76" s="35">
        <v>32000</v>
      </c>
      <c r="G76" s="36" t="s">
        <v>63</v>
      </c>
      <c r="H76" s="15">
        <v>1506.8726380473877</v>
      </c>
      <c r="I76" s="15">
        <v>1853.756194767119</v>
      </c>
      <c r="J76" s="15">
        <v>8211.0630236114739</v>
      </c>
      <c r="K76" s="15">
        <v>4021.7765964088194</v>
      </c>
      <c r="L76" s="15">
        <v>3752.5977343204936</v>
      </c>
      <c r="M76" s="15">
        <v>3665.7610362268483</v>
      </c>
      <c r="N76" s="15">
        <v>1720.9113433840225</v>
      </c>
      <c r="O76" s="15">
        <v>561.21823960927725</v>
      </c>
      <c r="P76" s="15">
        <v>330.61119070625978</v>
      </c>
      <c r="Q76" s="15">
        <v>1484.0614463852835</v>
      </c>
      <c r="R76" s="15">
        <v>27108.62944346698</v>
      </c>
      <c r="S76" s="15">
        <v>50.330456579030162</v>
      </c>
      <c r="T76" s="15">
        <v>89.210454292684616</v>
      </c>
      <c r="U76" s="15">
        <v>110.06589738630061</v>
      </c>
      <c r="V76" s="15">
        <v>249.60680825801538</v>
      </c>
      <c r="W76" s="15">
        <v>403.52123040205868</v>
      </c>
      <c r="X76" s="15">
        <v>809.92077922036117</v>
      </c>
      <c r="Y76" s="15">
        <v>620.36386707256236</v>
      </c>
      <c r="Z76" s="15">
        <v>639.62116493250562</v>
      </c>
      <c r="AA76" s="15">
        <v>712.4294960785478</v>
      </c>
      <c r="AB76" s="15">
        <v>3185.8565377060354</v>
      </c>
      <c r="AC76" s="15">
        <v>380.42141429332281</v>
      </c>
      <c r="AD76" s="15">
        <v>147.35475926499595</v>
      </c>
      <c r="AE76" s="15">
        <v>261.12321102228475</v>
      </c>
      <c r="AF76" s="15">
        <v>226.53012035820745</v>
      </c>
      <c r="AG76" s="103">
        <v>155.51437148015137</v>
      </c>
      <c r="AH76" s="15">
        <f t="shared" si="11"/>
        <v>1170.9438764189624</v>
      </c>
      <c r="AI76" s="15">
        <v>87.585413985478752</v>
      </c>
      <c r="AJ76" s="15">
        <v>86.239179076338687</v>
      </c>
      <c r="AK76" s="15">
        <v>71.252099854884847</v>
      </c>
      <c r="AL76" s="15">
        <v>39.886641233306477</v>
      </c>
      <c r="AM76" s="15">
        <f t="shared" si="12"/>
        <v>284.96333415000879</v>
      </c>
      <c r="AN76" s="15">
        <v>1455.9072105689711</v>
      </c>
      <c r="AO76" s="98"/>
      <c r="AP76" s="15"/>
      <c r="AQ76" s="15"/>
      <c r="AR76" s="103"/>
      <c r="AS76" s="94"/>
    </row>
    <row r="77" spans="1:45" x14ac:dyDescent="0.2">
      <c r="A77" s="32">
        <v>51</v>
      </c>
      <c r="B77" s="32"/>
      <c r="C77" s="32"/>
      <c r="D77" s="32" t="s">
        <v>103</v>
      </c>
      <c r="E77" s="32"/>
      <c r="F77" s="35"/>
      <c r="AG77" s="103">
        <v>0</v>
      </c>
      <c r="AO77" s="98"/>
      <c r="AR77" s="103"/>
      <c r="AS77" s="94"/>
    </row>
    <row r="78" spans="1:45" x14ac:dyDescent="0.2">
      <c r="A78" s="32">
        <v>52</v>
      </c>
      <c r="B78" s="32"/>
      <c r="C78" s="32"/>
      <c r="D78" s="32"/>
      <c r="E78" s="32" t="s">
        <v>104</v>
      </c>
      <c r="F78" s="35">
        <v>19732000</v>
      </c>
      <c r="G78" s="36" t="s">
        <v>105</v>
      </c>
      <c r="H78" s="15">
        <v>156380.27843046866</v>
      </c>
      <c r="I78" s="15">
        <v>3912791.4416335197</v>
      </c>
      <c r="J78" s="15">
        <v>2058303.2482617144</v>
      </c>
      <c r="K78" s="15">
        <v>1346333.1372502686</v>
      </c>
      <c r="L78" s="15">
        <v>4952199.9556641243</v>
      </c>
      <c r="M78" s="15">
        <v>5324347.9296983872</v>
      </c>
      <c r="N78" s="15">
        <v>1329961.4642326396</v>
      </c>
      <c r="O78" s="15">
        <v>200153.22552425813</v>
      </c>
      <c r="P78" s="15">
        <v>17353.634588174562</v>
      </c>
      <c r="Q78" s="15">
        <v>293188.21526568779</v>
      </c>
      <c r="R78" s="15">
        <v>19591012.530549243</v>
      </c>
      <c r="S78" s="15">
        <v>20056.092802049185</v>
      </c>
      <c r="T78" s="15">
        <v>60955.595302027417</v>
      </c>
      <c r="U78" s="15">
        <v>27863.357899760358</v>
      </c>
      <c r="V78" s="15">
        <v>108875.04600383696</v>
      </c>
      <c r="W78" s="15">
        <v>0</v>
      </c>
      <c r="X78" s="15">
        <v>2915.5457870079681</v>
      </c>
      <c r="Y78" s="15">
        <v>0</v>
      </c>
      <c r="Z78" s="15">
        <v>0</v>
      </c>
      <c r="AA78" s="15">
        <v>0</v>
      </c>
      <c r="AB78" s="15">
        <v>2915.5457870079681</v>
      </c>
      <c r="AC78" s="15">
        <v>26284.340837323554</v>
      </c>
      <c r="AD78" s="15">
        <v>800.67120401610225</v>
      </c>
      <c r="AE78" s="15">
        <v>1957.069185816501</v>
      </c>
      <c r="AF78" s="15">
        <v>154.79643277644644</v>
      </c>
      <c r="AG78" s="103">
        <v>0</v>
      </c>
      <c r="AH78" s="15">
        <f t="shared" ref="AH78:AH80" si="13">SUM(AC78:AG78)</f>
        <v>29196.877659932605</v>
      </c>
      <c r="AI78" s="15">
        <v>0</v>
      </c>
      <c r="AJ78" s="15">
        <v>0</v>
      </c>
      <c r="AK78" s="15">
        <v>0</v>
      </c>
      <c r="AL78" s="15">
        <v>0</v>
      </c>
      <c r="AM78" s="15">
        <f t="shared" ref="AM78:AM80" si="14">SUM(AI78:AL78)</f>
        <v>0</v>
      </c>
      <c r="AN78" s="15">
        <v>29196.877659932605</v>
      </c>
      <c r="AO78" s="98"/>
      <c r="AP78" s="15"/>
      <c r="AQ78" s="15"/>
      <c r="AR78" s="103"/>
      <c r="AS78" s="94"/>
    </row>
    <row r="79" spans="1:45" x14ac:dyDescent="0.2">
      <c r="A79" s="32">
        <v>53</v>
      </c>
      <c r="B79" s="32"/>
      <c r="C79" s="32"/>
      <c r="D79" s="32"/>
      <c r="E79" s="32" t="s">
        <v>106</v>
      </c>
      <c r="F79" s="35">
        <v>0</v>
      </c>
      <c r="G79" s="36" t="s">
        <v>107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03">
        <v>0</v>
      </c>
      <c r="AH79" s="15">
        <f t="shared" si="13"/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f t="shared" si="14"/>
        <v>0</v>
      </c>
      <c r="AN79" s="15">
        <v>0</v>
      </c>
      <c r="AO79" s="98"/>
      <c r="AP79" s="15"/>
      <c r="AQ79" s="15"/>
      <c r="AR79" s="103"/>
      <c r="AS79" s="94"/>
    </row>
    <row r="80" spans="1:45" x14ac:dyDescent="0.2">
      <c r="A80" s="32">
        <v>54</v>
      </c>
      <c r="B80" s="32"/>
      <c r="C80" s="32"/>
      <c r="D80" s="32"/>
      <c r="E80" s="32" t="s">
        <v>108</v>
      </c>
      <c r="F80" s="35">
        <v>644000</v>
      </c>
      <c r="G80" s="36" t="s">
        <v>109</v>
      </c>
      <c r="H80" s="15">
        <v>-278491.73853084497</v>
      </c>
      <c r="I80" s="15">
        <v>-18866.246623993251</v>
      </c>
      <c r="J80" s="15">
        <v>118785.39842605065</v>
      </c>
      <c r="K80" s="15">
        <v>-71380.446196676974</v>
      </c>
      <c r="L80" s="15">
        <v>515106.83799714281</v>
      </c>
      <c r="M80" s="15">
        <v>711504.04505865043</v>
      </c>
      <c r="N80" s="15">
        <v>95188.87384684752</v>
      </c>
      <c r="O80" s="15">
        <v>-278590.12768200511</v>
      </c>
      <c r="P80" s="15">
        <v>397280.60901528667</v>
      </c>
      <c r="Q80" s="15">
        <v>0</v>
      </c>
      <c r="R80" s="15">
        <v>1190537.2053104579</v>
      </c>
      <c r="S80" s="15">
        <v>-2135.8255294772603</v>
      </c>
      <c r="T80" s="15">
        <v>-26190.643944045121</v>
      </c>
      <c r="U80" s="15">
        <v>-74866.12079031294</v>
      </c>
      <c r="V80" s="15">
        <v>-103192.59026383533</v>
      </c>
      <c r="W80" s="15">
        <v>-107353.86143054609</v>
      </c>
      <c r="X80" s="15">
        <v>-118020.98082976352</v>
      </c>
      <c r="Y80" s="15">
        <v>-51699.291449983357</v>
      </c>
      <c r="Z80" s="15">
        <v>-54984.831339700271</v>
      </c>
      <c r="AA80" s="15">
        <v>0</v>
      </c>
      <c r="AB80" s="15">
        <v>-332058.96504999325</v>
      </c>
      <c r="AC80" s="15">
        <v>-17007.074923954839</v>
      </c>
      <c r="AD80" s="15">
        <v>-17289.093925552603</v>
      </c>
      <c r="AE80" s="15">
        <v>-11732.691367429547</v>
      </c>
      <c r="AF80" s="15">
        <v>-951.02848811408558</v>
      </c>
      <c r="AG80" s="103">
        <v>-30624.311355257734</v>
      </c>
      <c r="AH80" s="15">
        <f t="shared" si="13"/>
        <v>-77604.200060308794</v>
      </c>
      <c r="AI80" s="15">
        <v>-5047.864088870886</v>
      </c>
      <c r="AJ80" s="15">
        <v>-20692.437172680071</v>
      </c>
      <c r="AK80" s="15">
        <v>-3159.4191883282269</v>
      </c>
      <c r="AL80" s="15">
        <v>-4781.7294864411915</v>
      </c>
      <c r="AM80" s="15">
        <f t="shared" si="14"/>
        <v>-33681.449936320372</v>
      </c>
      <c r="AN80" s="15">
        <v>-111285.64999662916</v>
      </c>
      <c r="AO80" s="98"/>
      <c r="AP80" s="15"/>
      <c r="AQ80" s="15"/>
      <c r="AR80" s="103"/>
      <c r="AS80" s="94"/>
    </row>
    <row r="81" spans="1:45" x14ac:dyDescent="0.2">
      <c r="A81" s="32">
        <v>55</v>
      </c>
      <c r="B81" s="32"/>
      <c r="C81" s="32"/>
      <c r="D81" s="32" t="s">
        <v>110</v>
      </c>
      <c r="E81" s="32"/>
      <c r="F81" s="35"/>
      <c r="AG81" s="103">
        <v>0</v>
      </c>
      <c r="AO81" s="98"/>
      <c r="AR81" s="103"/>
      <c r="AS81" s="94"/>
    </row>
    <row r="82" spans="1:45" x14ac:dyDescent="0.2">
      <c r="A82" s="32">
        <v>56</v>
      </c>
      <c r="B82" s="32"/>
      <c r="C82" s="32"/>
      <c r="D82" s="32"/>
      <c r="E82" s="32" t="s">
        <v>111</v>
      </c>
      <c r="F82" s="35">
        <v>6000</v>
      </c>
      <c r="G82" s="36" t="s">
        <v>63</v>
      </c>
      <c r="H82" s="15">
        <v>282.53861963388516</v>
      </c>
      <c r="I82" s="15">
        <v>347.57928651883481</v>
      </c>
      <c r="J82" s="15">
        <v>1539.5743169271511</v>
      </c>
      <c r="K82" s="15">
        <v>754.08311182665364</v>
      </c>
      <c r="L82" s="15">
        <v>703.61207518509252</v>
      </c>
      <c r="M82" s="15">
        <v>687.33019429253409</v>
      </c>
      <c r="N82" s="15">
        <v>322.67087688450425</v>
      </c>
      <c r="O82" s="15">
        <v>105.22841992673949</v>
      </c>
      <c r="P82" s="15">
        <v>61.989598257423708</v>
      </c>
      <c r="Q82" s="15">
        <v>278.26152119724071</v>
      </c>
      <c r="R82" s="15">
        <v>5082.8680206500603</v>
      </c>
      <c r="S82" s="15">
        <v>9.436960608568155</v>
      </c>
      <c r="T82" s="15">
        <v>16.726960179878365</v>
      </c>
      <c r="U82" s="15">
        <v>20.637355759931364</v>
      </c>
      <c r="V82" s="15">
        <v>46.801276548377885</v>
      </c>
      <c r="W82" s="15">
        <v>75.660230700385995</v>
      </c>
      <c r="X82" s="15">
        <v>151.86014610381773</v>
      </c>
      <c r="Y82" s="15">
        <v>116.31822507610543</v>
      </c>
      <c r="Z82" s="15">
        <v>119.92896842484481</v>
      </c>
      <c r="AA82" s="15">
        <v>133.58053051472771</v>
      </c>
      <c r="AB82" s="15">
        <v>597.34810081988167</v>
      </c>
      <c r="AC82" s="15">
        <v>71.329015179998024</v>
      </c>
      <c r="AD82" s="15">
        <v>27.62901736218674</v>
      </c>
      <c r="AE82" s="15">
        <v>48.960602066678391</v>
      </c>
      <c r="AF82" s="15">
        <v>42.474397567163898</v>
      </c>
      <c r="AG82" s="103">
        <v>29.158944652528383</v>
      </c>
      <c r="AH82" s="15">
        <f>SUM(AC82:AG82)</f>
        <v>219.55197682855544</v>
      </c>
      <c r="AI82" s="15">
        <v>16.422265122277267</v>
      </c>
      <c r="AJ82" s="15">
        <v>16.169846076813503</v>
      </c>
      <c r="AK82" s="15">
        <v>13.359768722790909</v>
      </c>
      <c r="AL82" s="15">
        <v>7.4787452312449645</v>
      </c>
      <c r="AM82" s="15">
        <f>SUM(AI82:AL82)</f>
        <v>53.430625153126641</v>
      </c>
      <c r="AN82" s="15">
        <v>272.98260198168208</v>
      </c>
      <c r="AO82" s="98"/>
      <c r="AP82" s="15"/>
      <c r="AQ82" s="15"/>
      <c r="AR82" s="103"/>
      <c r="AS82" s="94"/>
    </row>
    <row r="83" spans="1:45" x14ac:dyDescent="0.2">
      <c r="A83" s="32">
        <v>57</v>
      </c>
      <c r="B83" s="32"/>
      <c r="C83" s="32"/>
      <c r="D83" s="32" t="s">
        <v>112</v>
      </c>
      <c r="E83" s="32"/>
      <c r="F83" s="35"/>
      <c r="AG83" s="103">
        <v>0</v>
      </c>
      <c r="AO83" s="98"/>
      <c r="AR83" s="103"/>
      <c r="AS83" s="94"/>
    </row>
    <row r="84" spans="1:45" x14ac:dyDescent="0.2">
      <c r="A84" s="32">
        <v>58</v>
      </c>
      <c r="B84" s="32"/>
      <c r="C84" s="32"/>
      <c r="D84" s="32"/>
      <c r="E84" s="32" t="s">
        <v>113</v>
      </c>
      <c r="F84" s="35">
        <v>797000</v>
      </c>
      <c r="G84" s="36" t="s">
        <v>65</v>
      </c>
      <c r="H84" s="15">
        <v>60177.064355385693</v>
      </c>
      <c r="I84" s="15">
        <v>59314.955148510038</v>
      </c>
      <c r="J84" s="15">
        <v>198807.27645141838</v>
      </c>
      <c r="K84" s="15">
        <v>97513.754872332516</v>
      </c>
      <c r="L84" s="15">
        <v>88519.109377654866</v>
      </c>
      <c r="M84" s="15">
        <v>62927.668037714378</v>
      </c>
      <c r="N84" s="15">
        <v>27091.32646498875</v>
      </c>
      <c r="O84" s="15">
        <v>9763.1106635083706</v>
      </c>
      <c r="P84" s="15">
        <v>5924.310418215975</v>
      </c>
      <c r="Q84" s="15">
        <v>55111.087120690907</v>
      </c>
      <c r="R84" s="15">
        <v>665149.66291041975</v>
      </c>
      <c r="S84" s="15">
        <v>2037.4604933061387</v>
      </c>
      <c r="T84" s="15">
        <v>5003.2788999484092</v>
      </c>
      <c r="U84" s="15">
        <v>6679.1946866114004</v>
      </c>
      <c r="V84" s="15">
        <v>13719.934079865947</v>
      </c>
      <c r="W84" s="15">
        <v>11258.344254349344</v>
      </c>
      <c r="X84" s="15">
        <v>19948.294285884385</v>
      </c>
      <c r="Y84" s="15">
        <v>19315.735123945185</v>
      </c>
      <c r="Z84" s="15">
        <v>17378.021657239475</v>
      </c>
      <c r="AA84" s="15">
        <v>21336.511707869286</v>
      </c>
      <c r="AB84" s="15">
        <v>89236.907029287671</v>
      </c>
      <c r="AC84" s="15">
        <v>7173.1506090172152</v>
      </c>
      <c r="AD84" s="15">
        <v>2777.4059075393111</v>
      </c>
      <c r="AE84" s="15">
        <v>4168.2696060311</v>
      </c>
      <c r="AF84" s="15">
        <v>2856.7903494257303</v>
      </c>
      <c r="AG84" s="103">
        <v>3747.3441046313892</v>
      </c>
      <c r="AH84" s="15">
        <f t="shared" ref="AH84:AH94" si="15">SUM(AC84:AG84)</f>
        <v>20722.960576644746</v>
      </c>
      <c r="AI84" s="15">
        <v>2221.7824502849139</v>
      </c>
      <c r="AJ84" s="15">
        <v>3120.2325652440213</v>
      </c>
      <c r="AK84" s="15">
        <v>2252.0561869187204</v>
      </c>
      <c r="AL84" s="15">
        <v>576.46420133405081</v>
      </c>
      <c r="AM84" s="15">
        <f t="shared" ref="AM84:AM94" si="16">SUM(AI84:AL84)</f>
        <v>8170.5354037817069</v>
      </c>
      <c r="AN84" s="15">
        <v>28893.495980426451</v>
      </c>
      <c r="AO84" s="98"/>
      <c r="AP84" s="15"/>
      <c r="AQ84" s="15"/>
      <c r="AR84" s="103"/>
      <c r="AS84" s="94"/>
    </row>
    <row r="85" spans="1:45" x14ac:dyDescent="0.2">
      <c r="A85" s="32">
        <v>59</v>
      </c>
      <c r="B85" s="32"/>
      <c r="C85" s="32"/>
      <c r="D85" s="32"/>
      <c r="E85" s="32" t="s">
        <v>114</v>
      </c>
      <c r="F85" s="35">
        <v>1125000</v>
      </c>
      <c r="G85" s="36" t="s">
        <v>115</v>
      </c>
      <c r="H85" s="15">
        <v>3474.2137500000003</v>
      </c>
      <c r="I85" s="15">
        <v>16133.63625</v>
      </c>
      <c r="J85" s="15">
        <v>68288.524875000003</v>
      </c>
      <c r="K85" s="15">
        <v>65316.571874999994</v>
      </c>
      <c r="L85" s="15">
        <v>125582.26725</v>
      </c>
      <c r="M85" s="15">
        <v>154780.13475</v>
      </c>
      <c r="N85" s="15">
        <v>79439.036625000008</v>
      </c>
      <c r="O85" s="15">
        <v>33621.045749999997</v>
      </c>
      <c r="P85" s="15">
        <v>22566.763124999998</v>
      </c>
      <c r="Q85" s="15">
        <v>106531.66350000001</v>
      </c>
      <c r="R85" s="15">
        <v>675733.85774999997</v>
      </c>
      <c r="S85" s="15">
        <v>3114.5107499999999</v>
      </c>
      <c r="T85" s="15">
        <v>11123.88075</v>
      </c>
      <c r="U85" s="15">
        <v>16464.0105</v>
      </c>
      <c r="V85" s="15">
        <v>30702.402000000002</v>
      </c>
      <c r="W85" s="15">
        <v>37256.425874999994</v>
      </c>
      <c r="X85" s="15">
        <v>87237.387000000002</v>
      </c>
      <c r="Y85" s="15">
        <v>54616.549500000001</v>
      </c>
      <c r="Z85" s="15">
        <v>71320.85212499999</v>
      </c>
      <c r="AA85" s="15">
        <v>73708.069499999998</v>
      </c>
      <c r="AB85" s="15">
        <v>324139.28399999999</v>
      </c>
      <c r="AC85" s="15">
        <v>16482.828375000001</v>
      </c>
      <c r="AD85" s="15">
        <v>11349.16425</v>
      </c>
      <c r="AE85" s="15">
        <v>21672.996749999998</v>
      </c>
      <c r="AF85" s="15">
        <v>6299.1135000000004</v>
      </c>
      <c r="AG85" s="103">
        <v>14488.15725</v>
      </c>
      <c r="AH85" s="15">
        <f t="shared" si="15"/>
        <v>70292.260125000001</v>
      </c>
      <c r="AI85" s="15">
        <v>7245.6210000000001</v>
      </c>
      <c r="AJ85" s="15">
        <v>9905.5957500000004</v>
      </c>
      <c r="AK85" s="15">
        <v>6723.5332499999995</v>
      </c>
      <c r="AL85" s="15">
        <v>257.44612499999999</v>
      </c>
      <c r="AM85" s="15">
        <f t="shared" si="16"/>
        <v>24132.196124999999</v>
      </c>
      <c r="AN85" s="15">
        <v>94424.456250000003</v>
      </c>
      <c r="AO85" s="98"/>
      <c r="AP85" s="15"/>
      <c r="AQ85" s="15"/>
      <c r="AR85" s="103"/>
      <c r="AS85" s="94"/>
    </row>
    <row r="86" spans="1:45" x14ac:dyDescent="0.2">
      <c r="A86" s="32">
        <v>60</v>
      </c>
      <c r="B86" s="32"/>
      <c r="C86" s="32"/>
      <c r="D86" s="32"/>
      <c r="E86" s="32" t="s">
        <v>116</v>
      </c>
      <c r="F86" s="35">
        <v>662000</v>
      </c>
      <c r="G86" s="36" t="s">
        <v>69</v>
      </c>
      <c r="H86" s="15">
        <v>728.2</v>
      </c>
      <c r="I86" s="15">
        <v>3310</v>
      </c>
      <c r="J86" s="15">
        <v>20455.8</v>
      </c>
      <c r="K86" s="15">
        <v>22441.8</v>
      </c>
      <c r="L86" s="15">
        <v>47862.6</v>
      </c>
      <c r="M86" s="15">
        <v>65802.8</v>
      </c>
      <c r="N86" s="15">
        <v>35946.6</v>
      </c>
      <c r="O86" s="15">
        <v>17013.400000000001</v>
      </c>
      <c r="P86" s="15">
        <v>12909</v>
      </c>
      <c r="Q86" s="15">
        <v>60705.4</v>
      </c>
      <c r="R86" s="15">
        <v>287175.60000000003</v>
      </c>
      <c r="S86" s="15">
        <v>1919.8</v>
      </c>
      <c r="T86" s="15">
        <v>7480.5999999999995</v>
      </c>
      <c r="U86" s="15">
        <v>11717.4</v>
      </c>
      <c r="V86" s="15">
        <v>21117.8</v>
      </c>
      <c r="W86" s="15">
        <v>28002.6</v>
      </c>
      <c r="X86" s="15">
        <v>69841</v>
      </c>
      <c r="Y86" s="15">
        <v>46670.999999999993</v>
      </c>
      <c r="Z86" s="15">
        <v>65140.800000000003</v>
      </c>
      <c r="AA86" s="15">
        <v>64214</v>
      </c>
      <c r="AB86" s="15">
        <v>273869.40000000002</v>
      </c>
      <c r="AC86" s="15">
        <v>12644.199999999999</v>
      </c>
      <c r="AD86" s="15">
        <v>9532.7999999999993</v>
      </c>
      <c r="AE86" s="15">
        <v>18999.400000000001</v>
      </c>
      <c r="AF86" s="15">
        <v>5759.4</v>
      </c>
      <c r="AG86" s="103">
        <v>14100.6</v>
      </c>
      <c r="AH86" s="15">
        <f t="shared" si="15"/>
        <v>61036.4</v>
      </c>
      <c r="AI86" s="15">
        <v>5229.8</v>
      </c>
      <c r="AJ86" s="15">
        <v>7613</v>
      </c>
      <c r="AK86" s="15">
        <v>5759.4</v>
      </c>
      <c r="AL86" s="15">
        <v>198.6</v>
      </c>
      <c r="AM86" s="15">
        <f t="shared" si="16"/>
        <v>18800.799999999996</v>
      </c>
      <c r="AN86" s="15">
        <v>79837.2</v>
      </c>
      <c r="AO86" s="98"/>
      <c r="AP86" s="15"/>
      <c r="AQ86" s="15"/>
      <c r="AR86" s="103"/>
      <c r="AS86" s="94"/>
    </row>
    <row r="87" spans="1:45" x14ac:dyDescent="0.2">
      <c r="A87" s="32">
        <v>61</v>
      </c>
      <c r="B87" s="32"/>
      <c r="C87" s="32"/>
      <c r="D87" s="32"/>
      <c r="E87" s="32" t="s">
        <v>117</v>
      </c>
      <c r="F87" s="35">
        <v>0</v>
      </c>
      <c r="G87" s="36" t="s">
        <v>63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03">
        <v>0</v>
      </c>
      <c r="AH87" s="15">
        <f t="shared" si="15"/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f t="shared" si="16"/>
        <v>0</v>
      </c>
      <c r="AN87" s="15">
        <v>0</v>
      </c>
      <c r="AO87" s="98"/>
      <c r="AP87" s="15"/>
      <c r="AQ87" s="15"/>
      <c r="AR87" s="103"/>
      <c r="AS87" s="94"/>
    </row>
    <row r="88" spans="1:45" x14ac:dyDescent="0.2">
      <c r="A88" s="32">
        <v>62</v>
      </c>
      <c r="B88" s="32"/>
      <c r="C88" s="32"/>
      <c r="D88" s="32"/>
      <c r="E88" s="32" t="s">
        <v>118</v>
      </c>
      <c r="F88" s="35">
        <v>-307000</v>
      </c>
      <c r="G88" s="36" t="s">
        <v>63</v>
      </c>
      <c r="H88" s="15">
        <v>-14456.559371267125</v>
      </c>
      <c r="I88" s="15">
        <v>-17784.473493547048</v>
      </c>
      <c r="J88" s="15">
        <v>-78774.885882772563</v>
      </c>
      <c r="K88" s="15">
        <v>-38583.919221797107</v>
      </c>
      <c r="L88" s="15">
        <v>-36001.484513637231</v>
      </c>
      <c r="M88" s="15">
        <v>-35168.394941301325</v>
      </c>
      <c r="N88" s="15">
        <v>-16509.993200590467</v>
      </c>
      <c r="O88" s="15">
        <v>-5384.1874862515042</v>
      </c>
      <c r="P88" s="15">
        <v>-3171.8011108381797</v>
      </c>
      <c r="Q88" s="15">
        <v>-14237.714501258817</v>
      </c>
      <c r="R88" s="15">
        <v>-260073.41372326136</v>
      </c>
      <c r="S88" s="15">
        <v>-482.85781780507057</v>
      </c>
      <c r="T88" s="15">
        <v>-855.86279587044305</v>
      </c>
      <c r="U88" s="15">
        <v>-1055.9447030498216</v>
      </c>
      <c r="V88" s="15">
        <v>-2394.6653167253353</v>
      </c>
      <c r="W88" s="15">
        <v>-3871.2818041697506</v>
      </c>
      <c r="X88" s="15">
        <v>-7770.1774756453406</v>
      </c>
      <c r="Y88" s="15">
        <v>-5951.6158497273946</v>
      </c>
      <c r="Z88" s="15">
        <v>-6136.365551071226</v>
      </c>
      <c r="AA88" s="15">
        <v>-6834.8704780035678</v>
      </c>
      <c r="AB88" s="15">
        <v>-30564.311158617282</v>
      </c>
      <c r="AC88" s="15">
        <v>-3649.6679433765657</v>
      </c>
      <c r="AD88" s="15">
        <v>-1413.6847216985548</v>
      </c>
      <c r="AE88" s="15">
        <v>-2505.1508057450442</v>
      </c>
      <c r="AF88" s="15">
        <v>-2173.2733421865528</v>
      </c>
      <c r="AG88" s="103">
        <v>-1491.9660013877021</v>
      </c>
      <c r="AH88" s="15">
        <f t="shared" si="15"/>
        <v>-11233.74281439442</v>
      </c>
      <c r="AI88" s="15">
        <v>-840.27256542318685</v>
      </c>
      <c r="AJ88" s="15">
        <v>-827.3571242636242</v>
      </c>
      <c r="AK88" s="15">
        <v>-683.57483298280147</v>
      </c>
      <c r="AL88" s="15">
        <v>-382.66246433203401</v>
      </c>
      <c r="AM88" s="15">
        <f t="shared" si="16"/>
        <v>-2733.8669870016465</v>
      </c>
      <c r="AN88" s="15">
        <v>-13967.609801396067</v>
      </c>
      <c r="AO88" s="98"/>
      <c r="AP88" s="15"/>
      <c r="AQ88" s="15"/>
      <c r="AR88" s="103"/>
      <c r="AS88" s="94"/>
    </row>
    <row r="89" spans="1:45" x14ac:dyDescent="0.2">
      <c r="A89" s="32">
        <v>63</v>
      </c>
      <c r="B89" s="32"/>
      <c r="C89" s="32"/>
      <c r="D89" s="32"/>
      <c r="E89" s="32" t="s">
        <v>119</v>
      </c>
      <c r="F89" s="35">
        <v>1741000</v>
      </c>
      <c r="G89" s="36" t="s">
        <v>65</v>
      </c>
      <c r="H89" s="15">
        <v>131453.28612638204</v>
      </c>
      <c r="I89" s="15">
        <v>129570.05886268002</v>
      </c>
      <c r="J89" s="15">
        <v>434282.89623829286</v>
      </c>
      <c r="K89" s="15">
        <v>213013.10819665107</v>
      </c>
      <c r="L89" s="15">
        <v>193364.8298952285</v>
      </c>
      <c r="M89" s="15">
        <v>137461.81938978759</v>
      </c>
      <c r="N89" s="15">
        <v>59179.422052127236</v>
      </c>
      <c r="O89" s="15">
        <v>21326.945627563455</v>
      </c>
      <c r="P89" s="15">
        <v>12941.310461874546</v>
      </c>
      <c r="Q89" s="15">
        <v>120386.95442549924</v>
      </c>
      <c r="R89" s="15">
        <v>1452980.6312760867</v>
      </c>
      <c r="S89" s="15">
        <v>4450.7135744617162</v>
      </c>
      <c r="T89" s="15">
        <v>10929.370846687805</v>
      </c>
      <c r="U89" s="15">
        <v>14590.311103375718</v>
      </c>
      <c r="V89" s="15">
        <v>29970.395524525236</v>
      </c>
      <c r="W89" s="15">
        <v>24593.196169162115</v>
      </c>
      <c r="X89" s="15">
        <v>43575.885008437537</v>
      </c>
      <c r="Y89" s="15">
        <v>42194.096425079762</v>
      </c>
      <c r="Z89" s="15">
        <v>37961.274410607184</v>
      </c>
      <c r="AA89" s="15">
        <v>46608.364972898904</v>
      </c>
      <c r="AB89" s="15">
        <v>194932.8169861855</v>
      </c>
      <c r="AC89" s="15">
        <v>15669.328996611006</v>
      </c>
      <c r="AD89" s="15">
        <v>6067.0811606348061</v>
      </c>
      <c r="AE89" s="15">
        <v>9105.3417617316736</v>
      </c>
      <c r="AF89" s="15">
        <v>6240.4918423465451</v>
      </c>
      <c r="AG89" s="103">
        <v>8185.8545623127338</v>
      </c>
      <c r="AH89" s="15">
        <f t="shared" si="15"/>
        <v>45268.098323636768</v>
      </c>
      <c r="AI89" s="15">
        <v>4853.3541354404451</v>
      </c>
      <c r="AJ89" s="15">
        <v>6815.9659925844935</v>
      </c>
      <c r="AK89" s="15">
        <v>4919.4853468324873</v>
      </c>
      <c r="AL89" s="15">
        <v>1259.2524147083845</v>
      </c>
      <c r="AM89" s="15">
        <f t="shared" si="16"/>
        <v>17848.057889565811</v>
      </c>
      <c r="AN89" s="15">
        <v>63116.156213202572</v>
      </c>
      <c r="AO89" s="98"/>
      <c r="AP89" s="15"/>
      <c r="AQ89" s="15"/>
      <c r="AR89" s="103"/>
      <c r="AS89" s="94"/>
    </row>
    <row r="90" spans="1:45" x14ac:dyDescent="0.2">
      <c r="A90" s="32">
        <v>64</v>
      </c>
      <c r="B90" s="32"/>
      <c r="C90" s="32"/>
      <c r="D90" s="32"/>
      <c r="E90" s="32" t="s">
        <v>120</v>
      </c>
      <c r="F90" s="35"/>
      <c r="G90" s="36" t="s">
        <v>121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03">
        <v>0</v>
      </c>
      <c r="AH90" s="15">
        <f t="shared" si="15"/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f t="shared" si="16"/>
        <v>0</v>
      </c>
      <c r="AN90" s="15">
        <v>0</v>
      </c>
      <c r="AO90" s="98"/>
      <c r="AP90" s="15"/>
      <c r="AQ90" s="15"/>
      <c r="AR90" s="103"/>
      <c r="AS90" s="94"/>
    </row>
    <row r="91" spans="1:45" x14ac:dyDescent="0.2">
      <c r="A91" s="32">
        <v>65</v>
      </c>
      <c r="B91" s="32"/>
      <c r="C91" s="32"/>
      <c r="D91" s="32"/>
      <c r="E91" s="32" t="s">
        <v>122</v>
      </c>
      <c r="F91" s="35">
        <v>-2575000</v>
      </c>
      <c r="G91" s="36" t="s">
        <v>82</v>
      </c>
      <c r="H91" s="15">
        <v>-4802.7372528868636</v>
      </c>
      <c r="I91" s="15">
        <v>-22304.921239523159</v>
      </c>
      <c r="J91" s="15">
        <v>-136916.3798108442</v>
      </c>
      <c r="K91" s="15">
        <v>-150337.30511066725</v>
      </c>
      <c r="L91" s="15">
        <v>-320882.33883074677</v>
      </c>
      <c r="M91" s="15">
        <v>-440661.46357668226</v>
      </c>
      <c r="N91" s="15">
        <v>-240633.51519883343</v>
      </c>
      <c r="O91" s="15">
        <v>-113455.47112101942</v>
      </c>
      <c r="P91" s="15">
        <v>-75043.707814931098</v>
      </c>
      <c r="Q91" s="15">
        <v>-396642.41053606675</v>
      </c>
      <c r="R91" s="15">
        <v>-1901680.2504922012</v>
      </c>
      <c r="S91" s="15">
        <v>-13088.150052798455</v>
      </c>
      <c r="T91" s="15">
        <v>-49472.526269457667</v>
      </c>
      <c r="U91" s="15">
        <v>-77017.179152705154</v>
      </c>
      <c r="V91" s="15">
        <v>-139577.85547496128</v>
      </c>
      <c r="W91" s="15">
        <v>-155039.12184965416</v>
      </c>
      <c r="X91" s="15">
        <v>-68560.183400036316</v>
      </c>
      <c r="Y91" s="15">
        <v>-37656.118141560648</v>
      </c>
      <c r="Z91" s="15">
        <v>0</v>
      </c>
      <c r="AA91" s="15">
        <v>0</v>
      </c>
      <c r="AB91" s="15">
        <v>-261255.42339125113</v>
      </c>
      <c r="AC91" s="15">
        <v>-82232.937453731691</v>
      </c>
      <c r="AD91" s="15">
        <v>-55536.725332470902</v>
      </c>
      <c r="AE91" s="15">
        <v>-29246.519962999515</v>
      </c>
      <c r="AF91" s="15">
        <v>0</v>
      </c>
      <c r="AG91" s="103">
        <v>0</v>
      </c>
      <c r="AH91" s="15">
        <f t="shared" si="15"/>
        <v>-167016.1827492021</v>
      </c>
      <c r="AI91" s="15">
        <v>-34837.547322222119</v>
      </c>
      <c r="AJ91" s="15">
        <v>-50856.24350521509</v>
      </c>
      <c r="AK91" s="15">
        <v>-19776.497064947162</v>
      </c>
      <c r="AL91" s="15">
        <v>-1.9786157527832635E-12</v>
      </c>
      <c r="AM91" s="15">
        <f t="shared" si="16"/>
        <v>-105470.28789238438</v>
      </c>
      <c r="AN91" s="15">
        <v>-272486.47064158646</v>
      </c>
      <c r="AO91" s="98"/>
      <c r="AP91" s="15"/>
      <c r="AQ91" s="15"/>
      <c r="AR91" s="103"/>
      <c r="AS91" s="94"/>
    </row>
    <row r="92" spans="1:45" x14ac:dyDescent="0.2">
      <c r="A92" s="32">
        <v>66</v>
      </c>
      <c r="B92" s="32"/>
      <c r="C92" s="32"/>
      <c r="D92" s="32"/>
      <c r="E92" s="32" t="s">
        <v>123</v>
      </c>
      <c r="F92" s="35">
        <v>4295000</v>
      </c>
      <c r="G92" s="36" t="s">
        <v>79</v>
      </c>
      <c r="H92" s="15">
        <v>50069.940484870574</v>
      </c>
      <c r="I92" s="15">
        <v>48445.637128187096</v>
      </c>
      <c r="J92" s="15">
        <v>179184.94230966517</v>
      </c>
      <c r="K92" s="15">
        <v>252313.44659969269</v>
      </c>
      <c r="L92" s="15">
        <v>733046.52793140453</v>
      </c>
      <c r="M92" s="15">
        <v>1055005.1661573024</v>
      </c>
      <c r="N92" s="15">
        <v>598094.74107567803</v>
      </c>
      <c r="O92" s="15">
        <v>417809.58382381103</v>
      </c>
      <c r="P92" s="15">
        <v>125309.14989138338</v>
      </c>
      <c r="Q92" s="15">
        <v>99474.41027981769</v>
      </c>
      <c r="R92" s="15">
        <v>3558753.5456818133</v>
      </c>
      <c r="S92" s="15">
        <v>21528.478821774042</v>
      </c>
      <c r="T92" s="15">
        <v>30916.535843094178</v>
      </c>
      <c r="U92" s="15">
        <v>73224.771285425697</v>
      </c>
      <c r="V92" s="15">
        <v>125669.78595029391</v>
      </c>
      <c r="W92" s="15">
        <v>102542.19949035039</v>
      </c>
      <c r="X92" s="15">
        <v>139881.58308683877</v>
      </c>
      <c r="Y92" s="15">
        <v>62790.916240102364</v>
      </c>
      <c r="Z92" s="15">
        <v>73457.088961665853</v>
      </c>
      <c r="AA92" s="15">
        <v>24746.51551878552</v>
      </c>
      <c r="AB92" s="15">
        <v>403418.30329774291</v>
      </c>
      <c r="AC92" s="15">
        <v>29852.966141556488</v>
      </c>
      <c r="AD92" s="15">
        <v>23943.154330255409</v>
      </c>
      <c r="AE92" s="15">
        <v>21429.045964451117</v>
      </c>
      <c r="AF92" s="15">
        <v>3211.9220972452194</v>
      </c>
      <c r="AG92" s="103">
        <v>33136.086350555961</v>
      </c>
      <c r="AH92" s="15">
        <f t="shared" si="15"/>
        <v>111573.17488406418</v>
      </c>
      <c r="AI92" s="15">
        <v>5283.0524298181153</v>
      </c>
      <c r="AJ92" s="15">
        <v>65091.722248361395</v>
      </c>
      <c r="AK92" s="15">
        <v>10791.2977392055</v>
      </c>
      <c r="AL92" s="15">
        <v>14419.117768700646</v>
      </c>
      <c r="AM92" s="15">
        <f t="shared" si="16"/>
        <v>95585.19018608566</v>
      </c>
      <c r="AN92" s="15">
        <v>207158.36507014983</v>
      </c>
      <c r="AO92" s="98"/>
      <c r="AP92" s="15"/>
      <c r="AQ92" s="15"/>
      <c r="AR92" s="103"/>
      <c r="AS92" s="94"/>
    </row>
    <row r="93" spans="1:45" x14ac:dyDescent="0.2">
      <c r="A93" s="32">
        <v>67</v>
      </c>
      <c r="B93" s="32"/>
      <c r="C93" s="32"/>
      <c r="D93" s="32"/>
      <c r="E93" s="32" t="s">
        <v>270</v>
      </c>
      <c r="F93" s="35">
        <v>346000</v>
      </c>
      <c r="G93" s="36" t="s">
        <v>124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27394.816732256073</v>
      </c>
      <c r="X93" s="15">
        <v>68324.599539973875</v>
      </c>
      <c r="Y93" s="15">
        <v>45667.183780469692</v>
      </c>
      <c r="Z93" s="15">
        <v>63701.993397963583</v>
      </c>
      <c r="AA93" s="15">
        <v>62817.235104413987</v>
      </c>
      <c r="AB93" s="15">
        <v>267905.8285550772</v>
      </c>
      <c r="AC93" s="15">
        <v>12392.421089237032</v>
      </c>
      <c r="AD93" s="15">
        <v>9323.8818060729318</v>
      </c>
      <c r="AE93" s="15">
        <v>18605.659797726206</v>
      </c>
      <c r="AF93" s="15">
        <v>5657.5938674807376</v>
      </c>
      <c r="AG93" s="103">
        <v>13823.854818530373</v>
      </c>
      <c r="AH93" s="15">
        <f t="shared" si="15"/>
        <v>59803.411379047284</v>
      </c>
      <c r="AI93" s="15">
        <v>5085.4762082437474</v>
      </c>
      <c r="AJ93" s="15">
        <v>7423.8353806683881</v>
      </c>
      <c r="AK93" s="15">
        <v>5612.9280818052548</v>
      </c>
      <c r="AL93" s="15">
        <v>168.52039515819493</v>
      </c>
      <c r="AM93" s="15">
        <f t="shared" si="16"/>
        <v>18290.760065875584</v>
      </c>
      <c r="AN93" s="15">
        <v>78094.17144492286</v>
      </c>
      <c r="AO93" s="98"/>
      <c r="AP93" s="15"/>
      <c r="AQ93" s="15"/>
      <c r="AR93" s="103"/>
      <c r="AS93" s="94"/>
    </row>
    <row r="94" spans="1:45" s="104" customFormat="1" x14ac:dyDescent="0.2">
      <c r="A94" s="32">
        <v>68</v>
      </c>
      <c r="B94" s="34"/>
      <c r="C94" s="34" t="s">
        <v>125</v>
      </c>
      <c r="D94" s="34"/>
      <c r="E94" s="34"/>
      <c r="F94" s="44">
        <v>49780000</v>
      </c>
      <c r="G94" s="45"/>
      <c r="H94" s="94">
        <v>601869.35203714087</v>
      </c>
      <c r="I94" s="94">
        <v>5032545.2576852078</v>
      </c>
      <c r="J94" s="94">
        <v>6749022.2277095011</v>
      </c>
      <c r="K94" s="94">
        <v>4368367.9290689155</v>
      </c>
      <c r="L94" s="94">
        <v>10199358.03943162</v>
      </c>
      <c r="M94" s="94">
        <v>11462464.103156358</v>
      </c>
      <c r="N94" s="94">
        <v>4132031.2454343857</v>
      </c>
      <c r="O94" s="94">
        <v>1145118.7336615529</v>
      </c>
      <c r="P94" s="94">
        <v>1040529.1737226587</v>
      </c>
      <c r="Q94" s="94">
        <v>1444715.9550603244</v>
      </c>
      <c r="R94" s="94">
        <v>46176022.016967662</v>
      </c>
      <c r="S94" s="94">
        <v>56528.790876935593</v>
      </c>
      <c r="T94" s="94">
        <v>95591.460851139593</v>
      </c>
      <c r="U94" s="94">
        <v>61182.137089766533</v>
      </c>
      <c r="V94" s="94">
        <v>213302.38881784171</v>
      </c>
      <c r="W94" s="94">
        <v>154625.05929925319</v>
      </c>
      <c r="X94" s="94">
        <v>657856.2731730392</v>
      </c>
      <c r="Y94" s="94">
        <v>478279.72240030323</v>
      </c>
      <c r="Z94" s="94">
        <v>628792.65474084381</v>
      </c>
      <c r="AA94" s="94">
        <v>664506.41947139986</v>
      </c>
      <c r="AB94" s="94">
        <v>2584060.12908484</v>
      </c>
      <c r="AC94" s="94">
        <v>156792.84406410935</v>
      </c>
      <c r="AD94" s="94">
        <v>56874.996154302142</v>
      </c>
      <c r="AE94" s="94">
        <v>177843.74700249938</v>
      </c>
      <c r="AF94" s="94">
        <v>104815.72715933931</v>
      </c>
      <c r="AG94" s="94">
        <v>138100.26161204712</v>
      </c>
      <c r="AH94" s="15">
        <f t="shared" si="15"/>
        <v>634427.57599229726</v>
      </c>
      <c r="AI94" s="94">
        <v>27945.330625666887</v>
      </c>
      <c r="AJ94" s="94">
        <v>72877.137716195735</v>
      </c>
      <c r="AK94" s="94">
        <v>48317.736826238506</v>
      </c>
      <c r="AL94" s="94">
        <v>23047.68396927393</v>
      </c>
      <c r="AM94" s="15">
        <f t="shared" si="16"/>
        <v>172187.88913737505</v>
      </c>
      <c r="AN94" s="94">
        <v>806615.46512967232</v>
      </c>
      <c r="AO94" s="98"/>
      <c r="AP94" s="94"/>
      <c r="AQ94" s="94"/>
      <c r="AR94" s="94"/>
      <c r="AS94" s="94"/>
    </row>
    <row r="95" spans="1:45" x14ac:dyDescent="0.2">
      <c r="A95" s="32"/>
      <c r="B95" s="32"/>
      <c r="C95" s="32"/>
      <c r="D95" s="32"/>
      <c r="E95" s="32"/>
      <c r="F95" s="35"/>
      <c r="AO95" s="98"/>
      <c r="AS95" s="94"/>
    </row>
    <row r="96" spans="1:45" x14ac:dyDescent="0.2">
      <c r="A96" s="32">
        <v>69</v>
      </c>
      <c r="B96" s="32"/>
      <c r="C96" s="32" t="s">
        <v>126</v>
      </c>
      <c r="D96" s="32"/>
      <c r="E96" s="32"/>
      <c r="F96" s="35"/>
      <c r="AO96" s="98"/>
      <c r="AS96" s="94"/>
    </row>
    <row r="97" spans="1:45" x14ac:dyDescent="0.2">
      <c r="A97" s="32">
        <v>70</v>
      </c>
      <c r="B97" s="32"/>
      <c r="C97" s="32"/>
      <c r="D97" s="32" t="s">
        <v>127</v>
      </c>
      <c r="E97" s="32"/>
      <c r="F97" s="35"/>
      <c r="AO97" s="98"/>
      <c r="AS97" s="94"/>
    </row>
    <row r="98" spans="1:45" x14ac:dyDescent="0.2">
      <c r="A98" s="32">
        <v>71</v>
      </c>
      <c r="B98" s="32"/>
      <c r="C98" s="32"/>
      <c r="D98" s="32"/>
      <c r="E98" s="32" t="s">
        <v>128</v>
      </c>
      <c r="F98" s="35">
        <v>13191000</v>
      </c>
      <c r="G98" s="36" t="s">
        <v>44</v>
      </c>
      <c r="H98" s="15">
        <v>565144.31464388384</v>
      </c>
      <c r="I98" s="15">
        <v>812749.71463062672</v>
      </c>
      <c r="J98" s="15">
        <v>3767254.6529845796</v>
      </c>
      <c r="K98" s="15">
        <v>1436397.2968872918</v>
      </c>
      <c r="L98" s="15">
        <v>938233.07984996226</v>
      </c>
      <c r="M98" s="15">
        <v>1021875.1525250025</v>
      </c>
      <c r="N98" s="15">
        <v>540144.62283705024</v>
      </c>
      <c r="O98" s="15">
        <v>203992.04167678274</v>
      </c>
      <c r="P98" s="15">
        <v>104510.15652322362</v>
      </c>
      <c r="Q98" s="15">
        <v>519269.95601925137</v>
      </c>
      <c r="R98" s="15">
        <v>9909570.9885776527</v>
      </c>
      <c r="S98" s="15">
        <v>10951.425563998519</v>
      </c>
      <c r="T98" s="15">
        <v>24278.166739546417</v>
      </c>
      <c r="U98" s="15">
        <v>23840.513175654785</v>
      </c>
      <c r="V98" s="15">
        <v>59070.105479199723</v>
      </c>
      <c r="W98" s="15">
        <v>305738.48069334449</v>
      </c>
      <c r="X98" s="15">
        <v>514135.40201650868</v>
      </c>
      <c r="Y98" s="15">
        <v>554686.17356991081</v>
      </c>
      <c r="Z98" s="15">
        <v>462997.36453150469</v>
      </c>
      <c r="AA98" s="15">
        <v>608644.69508299814</v>
      </c>
      <c r="AB98" s="15">
        <v>2446202.1158942669</v>
      </c>
      <c r="AC98" s="15">
        <v>196686.77029635484</v>
      </c>
      <c r="AD98" s="15">
        <v>70688.251775786077</v>
      </c>
      <c r="AE98" s="15">
        <v>100205.59680276406</v>
      </c>
      <c r="AF98" s="15">
        <v>81907.196751558935</v>
      </c>
      <c r="AG98" s="15">
        <v>100831.96730797719</v>
      </c>
      <c r="AH98" s="15">
        <f t="shared" ref="AH98:AH99" si="17">SUM(AC98:AG98)</f>
        <v>550319.78293444111</v>
      </c>
      <c r="AI98" s="15">
        <v>56179.293326827981</v>
      </c>
      <c r="AJ98" s="15">
        <v>87254.083695717884</v>
      </c>
      <c r="AK98" s="15">
        <v>64172.897673539788</v>
      </c>
      <c r="AL98" s="15">
        <v>18230.73241834862</v>
      </c>
      <c r="AM98" s="15">
        <f t="shared" ref="AM98:AM99" si="18">SUM(AI98:AL98)</f>
        <v>225837.00711443427</v>
      </c>
      <c r="AN98" s="15">
        <v>776156.79004887538</v>
      </c>
      <c r="AO98" s="98"/>
      <c r="AP98" s="15"/>
      <c r="AQ98" s="15"/>
      <c r="AS98" s="94"/>
    </row>
    <row r="99" spans="1:45" x14ac:dyDescent="0.2">
      <c r="A99" s="32">
        <v>72</v>
      </c>
      <c r="B99" s="32"/>
      <c r="C99" s="32"/>
      <c r="D99" s="32"/>
      <c r="E99" s="32" t="s">
        <v>129</v>
      </c>
      <c r="F99" s="35">
        <v>0</v>
      </c>
      <c r="G99" s="36" t="s">
        <v>63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f t="shared" si="17"/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f t="shared" si="18"/>
        <v>0</v>
      </c>
      <c r="AN99" s="15">
        <v>0</v>
      </c>
      <c r="AO99" s="98"/>
      <c r="AP99" s="15"/>
      <c r="AQ99" s="15"/>
      <c r="AS99" s="94"/>
    </row>
    <row r="100" spans="1:45" x14ac:dyDescent="0.2">
      <c r="A100" s="32">
        <v>73</v>
      </c>
      <c r="B100" s="32"/>
      <c r="C100" s="32"/>
      <c r="D100" s="32" t="s">
        <v>130</v>
      </c>
      <c r="E100" s="32"/>
      <c r="F100" s="35"/>
      <c r="AO100" s="98"/>
      <c r="AS100" s="94"/>
    </row>
    <row r="101" spans="1:45" x14ac:dyDescent="0.2">
      <c r="A101" s="32">
        <v>74</v>
      </c>
      <c r="B101" s="32"/>
      <c r="C101" s="32"/>
      <c r="D101" s="32"/>
      <c r="E101" s="32" t="s">
        <v>131</v>
      </c>
      <c r="F101" s="35">
        <v>3033000</v>
      </c>
      <c r="G101" s="36" t="s">
        <v>132</v>
      </c>
      <c r="H101" s="15">
        <v>2452.1226344688034</v>
      </c>
      <c r="I101" s="15">
        <v>17961.924348001659</v>
      </c>
      <c r="J101" s="15">
        <v>126168.97917330782</v>
      </c>
      <c r="K101" s="15">
        <v>136726.08157888503</v>
      </c>
      <c r="L101" s="15">
        <v>272638.41105626477</v>
      </c>
      <c r="M101" s="15">
        <v>375714.91328880581</v>
      </c>
      <c r="N101" s="15">
        <v>205185.76051119037</v>
      </c>
      <c r="O101" s="15">
        <v>91238.448923355201</v>
      </c>
      <c r="P101" s="15">
        <v>59846.732178667851</v>
      </c>
      <c r="Q101" s="15">
        <v>233797.51297511242</v>
      </c>
      <c r="R101" s="15">
        <v>1521730.8866680595</v>
      </c>
      <c r="S101" s="15">
        <v>3713.9641099515588</v>
      </c>
      <c r="T101" s="15">
        <v>12465.318633052346</v>
      </c>
      <c r="U101" s="15">
        <v>19529.9410367864</v>
      </c>
      <c r="V101" s="15">
        <v>35709.223779790307</v>
      </c>
      <c r="W101" s="15">
        <v>109406.42768023095</v>
      </c>
      <c r="X101" s="15">
        <v>239868.75661696884</v>
      </c>
      <c r="Y101" s="15">
        <v>173746.94502019873</v>
      </c>
      <c r="Z101" s="15">
        <v>196425.82773013457</v>
      </c>
      <c r="AA101" s="15">
        <v>623420.09906165616</v>
      </c>
      <c r="AB101" s="15">
        <v>1342868.0561091893</v>
      </c>
      <c r="AC101" s="15">
        <v>21056.318597019905</v>
      </c>
      <c r="AD101" s="15">
        <v>15842.421626904887</v>
      </c>
      <c r="AE101" s="15">
        <v>31613.420007643806</v>
      </c>
      <c r="AF101" s="15">
        <v>9612.9017937266653</v>
      </c>
      <c r="AG101" s="15">
        <v>23488.437103138211</v>
      </c>
      <c r="AH101" s="15">
        <f t="shared" ref="AH101:AH102" si="19">SUM(AC101:AG101)</f>
        <v>101613.49912843347</v>
      </c>
      <c r="AI101" s="15">
        <v>8640.8392621163312</v>
      </c>
      <c r="AJ101" s="15">
        <v>12614.051656661681</v>
      </c>
      <c r="AK101" s="15">
        <v>9537.1617579572685</v>
      </c>
      <c r="AL101" s="15">
        <v>286.28163779157813</v>
      </c>
      <c r="AM101" s="15">
        <f t="shared" ref="AM101:AM102" si="20">SUM(AI101:AL101)</f>
        <v>31078.334314526855</v>
      </c>
      <c r="AN101" s="15">
        <v>132691.83344296031</v>
      </c>
      <c r="AO101" s="98"/>
      <c r="AP101" s="15"/>
      <c r="AQ101" s="15"/>
      <c r="AS101" s="94"/>
    </row>
    <row r="102" spans="1:45" x14ac:dyDescent="0.2">
      <c r="A102" s="32">
        <v>75</v>
      </c>
      <c r="B102" s="32"/>
      <c r="C102" s="32"/>
      <c r="D102" s="32"/>
      <c r="E102" s="32" t="s">
        <v>133</v>
      </c>
      <c r="F102" s="35">
        <v>2015000</v>
      </c>
      <c r="G102" s="36" t="s">
        <v>65</v>
      </c>
      <c r="H102" s="15">
        <v>152141.5115133026</v>
      </c>
      <c r="I102" s="15">
        <v>149961.90040683528</v>
      </c>
      <c r="J102" s="15">
        <v>502630.69265948312</v>
      </c>
      <c r="K102" s="15">
        <v>246537.28490307406</v>
      </c>
      <c r="L102" s="15">
        <v>223796.74453698186</v>
      </c>
      <c r="M102" s="15">
        <v>159095.67264240209</v>
      </c>
      <c r="N102" s="15">
        <v>68493.127762800912</v>
      </c>
      <c r="O102" s="15">
        <v>24683.397725181138</v>
      </c>
      <c r="P102" s="15">
        <v>14978.024457597478</v>
      </c>
      <c r="Q102" s="15">
        <v>139333.55150337791</v>
      </c>
      <c r="R102" s="15">
        <v>1681651.9081110368</v>
      </c>
      <c r="S102" s="15">
        <v>5151.1705069157706</v>
      </c>
      <c r="T102" s="15">
        <v>12649.444144788011</v>
      </c>
      <c r="U102" s="15">
        <v>16886.546165021293</v>
      </c>
      <c r="V102" s="15">
        <v>34687.160816725074</v>
      </c>
      <c r="W102" s="15">
        <v>28463.693441046333</v>
      </c>
      <c r="X102" s="15">
        <v>50433.893332568427</v>
      </c>
      <c r="Y102" s="15">
        <v>48834.637734942975</v>
      </c>
      <c r="Z102" s="15">
        <v>43935.650739444842</v>
      </c>
      <c r="AA102" s="15">
        <v>53943.627467197759</v>
      </c>
      <c r="AB102" s="15">
        <v>225611.50271520036</v>
      </c>
      <c r="AC102" s="15">
        <v>18135.380774365985</v>
      </c>
      <c r="AD102" s="15">
        <v>7021.9233421476938</v>
      </c>
      <c r="AE102" s="15">
        <v>10538.347874721036</v>
      </c>
      <c r="AF102" s="15">
        <v>7222.6255383850021</v>
      </c>
      <c r="AG102" s="103">
        <v>9474.1510299024449</v>
      </c>
      <c r="AH102" s="15">
        <f t="shared" si="19"/>
        <v>52392.428559522159</v>
      </c>
      <c r="AI102" s="15">
        <v>5617.178967784318</v>
      </c>
      <c r="AJ102" s="15">
        <v>7888.6682797574695</v>
      </c>
      <c r="AK102" s="15">
        <v>5693.7179631633899</v>
      </c>
      <c r="AL102" s="15">
        <v>1457.4345868106805</v>
      </c>
      <c r="AM102" s="15">
        <f t="shared" si="20"/>
        <v>20656.999797515859</v>
      </c>
      <c r="AN102" s="15">
        <v>73049.428357038007</v>
      </c>
      <c r="AO102" s="98"/>
      <c r="AP102" s="15"/>
      <c r="AQ102" s="15"/>
      <c r="AR102" s="103"/>
      <c r="AS102" s="94"/>
    </row>
    <row r="103" spans="1:45" x14ac:dyDescent="0.2">
      <c r="A103" s="32">
        <v>76</v>
      </c>
      <c r="B103" s="32"/>
      <c r="C103" s="32"/>
      <c r="D103" s="32" t="s">
        <v>134</v>
      </c>
      <c r="E103" s="32"/>
      <c r="F103" s="35"/>
      <c r="AG103" s="101"/>
      <c r="AO103" s="98"/>
      <c r="AS103" s="94"/>
    </row>
    <row r="104" spans="1:45" x14ac:dyDescent="0.2">
      <c r="A104" s="32">
        <v>77</v>
      </c>
      <c r="B104" s="32"/>
      <c r="C104" s="32"/>
      <c r="D104" s="32"/>
      <c r="E104" s="32" t="s">
        <v>135</v>
      </c>
      <c r="F104" s="35">
        <v>5242000</v>
      </c>
      <c r="G104" s="36" t="s">
        <v>69</v>
      </c>
      <c r="H104" s="15">
        <v>5766.2000000000007</v>
      </c>
      <c r="I104" s="15">
        <v>26210</v>
      </c>
      <c r="J104" s="15">
        <v>161977.79999999999</v>
      </c>
      <c r="K104" s="15">
        <v>177703.8</v>
      </c>
      <c r="L104" s="15">
        <v>378996.60000000003</v>
      </c>
      <c r="M104" s="15">
        <v>521054.8</v>
      </c>
      <c r="N104" s="15">
        <v>284640.59999999998</v>
      </c>
      <c r="O104" s="15">
        <v>134719.4</v>
      </c>
      <c r="P104" s="15">
        <v>102219</v>
      </c>
      <c r="Q104" s="15">
        <v>480691.4</v>
      </c>
      <c r="R104" s="15">
        <v>2273979.5999999996</v>
      </c>
      <c r="S104" s="15">
        <v>15201.8</v>
      </c>
      <c r="T104" s="15">
        <v>59234.6</v>
      </c>
      <c r="U104" s="15">
        <v>92783.400000000009</v>
      </c>
      <c r="V104" s="15">
        <v>167219.79999999999</v>
      </c>
      <c r="W104" s="15">
        <v>221736.59999999998</v>
      </c>
      <c r="X104" s="15">
        <v>553031</v>
      </c>
      <c r="Y104" s="15">
        <v>369560.99999999994</v>
      </c>
      <c r="Z104" s="15">
        <v>515812.8</v>
      </c>
      <c r="AA104" s="15">
        <v>508474</v>
      </c>
      <c r="AB104" s="15">
        <v>2168615.4</v>
      </c>
      <c r="AC104" s="15">
        <v>100122.2</v>
      </c>
      <c r="AD104" s="15">
        <v>75484.800000000003</v>
      </c>
      <c r="AE104" s="15">
        <v>150445.4</v>
      </c>
      <c r="AF104" s="15">
        <v>45605.399999999994</v>
      </c>
      <c r="AG104" s="15">
        <v>111654.59999999999</v>
      </c>
      <c r="AH104" s="15">
        <f t="shared" ref="AH104:AH105" si="21">SUM(AC104:AG104)</f>
        <v>483312.4</v>
      </c>
      <c r="AI104" s="15">
        <v>41411.800000000003</v>
      </c>
      <c r="AJ104" s="15">
        <v>60283</v>
      </c>
      <c r="AK104" s="15">
        <v>45605.399999999994</v>
      </c>
      <c r="AL104" s="15">
        <v>1572.6</v>
      </c>
      <c r="AM104" s="15">
        <f t="shared" ref="AM104:AM105" si="22">SUM(AI104:AL104)</f>
        <v>148872.80000000002</v>
      </c>
      <c r="AN104" s="15">
        <v>632185.20000000007</v>
      </c>
      <c r="AO104" s="98"/>
      <c r="AP104" s="15"/>
      <c r="AQ104" s="15"/>
      <c r="AS104" s="94"/>
    </row>
    <row r="105" spans="1:45" x14ac:dyDescent="0.2">
      <c r="A105" s="32">
        <v>78</v>
      </c>
      <c r="B105" s="32"/>
      <c r="C105" s="32"/>
      <c r="D105" s="32" t="s">
        <v>271</v>
      </c>
      <c r="E105" s="32"/>
      <c r="F105" s="35">
        <v>2727000</v>
      </c>
      <c r="G105" s="36" t="s">
        <v>216</v>
      </c>
      <c r="H105" s="15">
        <v>2952.0643378257591</v>
      </c>
      <c r="I105" s="15">
        <v>13708.866423308176</v>
      </c>
      <c r="J105" s="15">
        <v>84150.866639315398</v>
      </c>
      <c r="K105" s="15">
        <v>92399.354794555999</v>
      </c>
      <c r="L105" s="15">
        <v>197218.94759037878</v>
      </c>
      <c r="M105" s="15">
        <v>270980.49189136538</v>
      </c>
      <c r="N105" s="15">
        <v>148039.44036568096</v>
      </c>
      <c r="O105" s="15">
        <v>70144.927519363831</v>
      </c>
      <c r="P105" s="15">
        <v>53154.688519110088</v>
      </c>
      <c r="Q105" s="15">
        <v>250138.86196592063</v>
      </c>
      <c r="R105" s="15">
        <v>1182888.510046825</v>
      </c>
      <c r="S105" s="15">
        <v>8044.1739050506103</v>
      </c>
      <c r="T105" s="15">
        <v>30888.686157152901</v>
      </c>
      <c r="U105" s="15">
        <v>48394.407978215626</v>
      </c>
      <c r="V105" s="15">
        <v>87327.268040419134</v>
      </c>
      <c r="W105" s="15">
        <v>115342.01380850346</v>
      </c>
      <c r="X105" s="15">
        <v>287671.09415705624</v>
      </c>
      <c r="Y105" s="15">
        <v>192275.23927912817</v>
      </c>
      <c r="Z105" s="15">
        <v>268208.26267787244</v>
      </c>
      <c r="AA105" s="15">
        <v>264483.11261356756</v>
      </c>
      <c r="AB105" s="15">
        <v>1127979.7225361278</v>
      </c>
      <c r="AC105" s="15">
        <v>52176.541948264145</v>
      </c>
      <c r="AD105" s="15">
        <v>39256.889890365477</v>
      </c>
      <c r="AE105" s="15">
        <v>78336.507605791907</v>
      </c>
      <c r="AF105" s="15">
        <v>23820.501387677177</v>
      </c>
      <c r="AG105" s="15">
        <v>58203.391866033715</v>
      </c>
      <c r="AH105" s="15">
        <f t="shared" si="21"/>
        <v>251793.83269813244</v>
      </c>
      <c r="AI105" s="15">
        <v>21411.680638965885</v>
      </c>
      <c r="AJ105" s="15">
        <v>31257.012279293016</v>
      </c>
      <c r="AK105" s="15">
        <v>23632.442393944864</v>
      </c>
      <c r="AL105" s="15">
        <v>709.53136629179494</v>
      </c>
      <c r="AM105" s="15">
        <f t="shared" si="22"/>
        <v>77010.66667849556</v>
      </c>
      <c r="AN105" s="15">
        <v>328804.49937662797</v>
      </c>
      <c r="AO105" s="98"/>
      <c r="AP105" s="15"/>
      <c r="AQ105" s="15"/>
      <c r="AS105" s="94"/>
    </row>
    <row r="106" spans="1:45" x14ac:dyDescent="0.2">
      <c r="A106" s="32"/>
      <c r="B106" s="32"/>
      <c r="C106" s="32"/>
      <c r="D106" s="32"/>
      <c r="E106" s="32"/>
      <c r="F106" s="35"/>
      <c r="AG106" s="101"/>
      <c r="AO106" s="98"/>
      <c r="AS106" s="94"/>
    </row>
    <row r="107" spans="1:45" s="104" customFormat="1" x14ac:dyDescent="0.2">
      <c r="A107" s="34">
        <v>79</v>
      </c>
      <c r="B107" s="34"/>
      <c r="C107" s="34" t="s">
        <v>136</v>
      </c>
      <c r="D107" s="34"/>
      <c r="E107" s="34"/>
      <c r="F107" s="44">
        <v>26208000</v>
      </c>
      <c r="G107" s="45"/>
      <c r="H107" s="94">
        <v>728456.21312948095</v>
      </c>
      <c r="I107" s="94">
        <v>1020592.4058087718</v>
      </c>
      <c r="J107" s="94">
        <v>4642182.9914566856</v>
      </c>
      <c r="K107" s="94">
        <v>2089763.818163807</v>
      </c>
      <c r="L107" s="94">
        <v>2010883.7830335877</v>
      </c>
      <c r="M107" s="94">
        <v>2348721.0303475759</v>
      </c>
      <c r="N107" s="94">
        <v>1246503.5514767226</v>
      </c>
      <c r="O107" s="94">
        <v>524778.21584468288</v>
      </c>
      <c r="P107" s="94">
        <v>334708.60167859902</v>
      </c>
      <c r="Q107" s="94">
        <v>1623231.2824636621</v>
      </c>
      <c r="R107" s="94">
        <v>16569821.893403573</v>
      </c>
      <c r="S107" s="94">
        <v>43062.53408591645</v>
      </c>
      <c r="T107" s="94">
        <v>139516.21567453968</v>
      </c>
      <c r="U107" s="94">
        <v>201434.80835567813</v>
      </c>
      <c r="V107" s="94">
        <v>384013.55811613426</v>
      </c>
      <c r="W107" s="94">
        <v>780687.2156231252</v>
      </c>
      <c r="X107" s="94">
        <v>1645140.1461231022</v>
      </c>
      <c r="Y107" s="94">
        <v>1339103.9956041805</v>
      </c>
      <c r="Z107" s="94">
        <v>1487379.9056789568</v>
      </c>
      <c r="AA107" s="94">
        <v>2058965.5342254196</v>
      </c>
      <c r="AB107" s="94">
        <v>7311276.797254784</v>
      </c>
      <c r="AC107" s="94">
        <v>388177.21161600493</v>
      </c>
      <c r="AD107" s="94">
        <v>208294.28663520416</v>
      </c>
      <c r="AE107" s="94">
        <v>371139.27229092084</v>
      </c>
      <c r="AF107" s="94">
        <v>168168.6254713478</v>
      </c>
      <c r="AG107" s="103">
        <v>303652.54730705154</v>
      </c>
      <c r="AH107" s="15">
        <f>SUM(AC107:AG107)</f>
        <v>1439431.9433205291</v>
      </c>
      <c r="AI107" s="94">
        <v>133260.79219569452</v>
      </c>
      <c r="AJ107" s="94">
        <v>199296.81591143005</v>
      </c>
      <c r="AK107" s="94">
        <v>148641.61978860531</v>
      </c>
      <c r="AL107" s="94">
        <v>22256.580009242669</v>
      </c>
      <c r="AM107" s="15">
        <f>SUM(AI107:AL107)</f>
        <v>503455.80790497258</v>
      </c>
      <c r="AN107" s="94">
        <v>1942887.7512255018</v>
      </c>
      <c r="AO107" s="98"/>
      <c r="AP107" s="94"/>
      <c r="AQ107" s="94"/>
      <c r="AR107" s="103"/>
      <c r="AS107" s="94"/>
    </row>
    <row r="108" spans="1:45" x14ac:dyDescent="0.2">
      <c r="A108" s="32"/>
      <c r="B108" s="32"/>
      <c r="C108" s="32"/>
      <c r="D108" s="32"/>
      <c r="E108" s="32"/>
      <c r="F108" s="35"/>
      <c r="AG108" s="101"/>
      <c r="AO108" s="98"/>
      <c r="AS108" s="94"/>
    </row>
    <row r="109" spans="1:45" x14ac:dyDescent="0.2">
      <c r="A109" s="32">
        <v>80</v>
      </c>
      <c r="B109" s="32"/>
      <c r="C109" s="32" t="s">
        <v>137</v>
      </c>
      <c r="D109" s="32"/>
      <c r="E109" s="32"/>
      <c r="F109" s="35"/>
      <c r="AG109" s="101"/>
      <c r="AO109" s="98"/>
      <c r="AS109" s="94"/>
    </row>
    <row r="110" spans="1:45" x14ac:dyDescent="0.2">
      <c r="A110" s="32">
        <v>81</v>
      </c>
      <c r="B110" s="32"/>
      <c r="C110" s="32"/>
      <c r="D110" s="32"/>
      <c r="E110" s="32" t="s">
        <v>138</v>
      </c>
      <c r="F110" s="35">
        <v>25494000</v>
      </c>
      <c r="G110" s="36" t="s">
        <v>63</v>
      </c>
      <c r="H110" s="15">
        <v>1200506.5948243781</v>
      </c>
      <c r="I110" s="15">
        <v>1476864.3884185292</v>
      </c>
      <c r="J110" s="15">
        <v>6541651.2726234654</v>
      </c>
      <c r="K110" s="15">
        <v>3204099.1421514512</v>
      </c>
      <c r="L110" s="15">
        <v>2989647.7074614582</v>
      </c>
      <c r="M110" s="15">
        <v>2920465.9955489775</v>
      </c>
      <c r="N110" s="15">
        <v>1371028.5558822586</v>
      </c>
      <c r="O110" s="15">
        <v>447115.55626871611</v>
      </c>
      <c r="P110" s="15">
        <v>263393.80299579335</v>
      </c>
      <c r="Q110" s="15">
        <v>1182333.2035670758</v>
      </c>
      <c r="R110" s="15">
        <v>21597106.219742104</v>
      </c>
      <c r="S110" s="15">
        <v>40097.645625806093</v>
      </c>
      <c r="T110" s="15">
        <v>71072.853804303173</v>
      </c>
      <c r="U110" s="15">
        <v>87688.124623948373</v>
      </c>
      <c r="V110" s="15">
        <v>198858.62405405764</v>
      </c>
      <c r="W110" s="15">
        <v>321480.32024594012</v>
      </c>
      <c r="X110" s="15">
        <v>645253.76079512155</v>
      </c>
      <c r="Y110" s="15">
        <v>494236.13834837195</v>
      </c>
      <c r="Z110" s="15">
        <v>509578.18683716562</v>
      </c>
      <c r="AA110" s="15">
        <v>567583.67415707803</v>
      </c>
      <c r="AB110" s="15">
        <v>2538132.080383677</v>
      </c>
      <c r="AC110" s="15">
        <v>303076.98549981165</v>
      </c>
      <c r="AD110" s="15">
        <v>117395.69477193146</v>
      </c>
      <c r="AE110" s="15">
        <v>208033.59818131648</v>
      </c>
      <c r="AF110" s="15">
        <v>180473.71526287941</v>
      </c>
      <c r="AG110" s="103">
        <v>123896.35582859309</v>
      </c>
      <c r="AH110" s="15">
        <f t="shared" ref="AH110:AH112" si="23">SUM(AC110:AG110)</f>
        <v>932876.34954453213</v>
      </c>
      <c r="AI110" s="15">
        <v>69778.20450455611</v>
      </c>
      <c r="AJ110" s="15">
        <v>68705.675980380576</v>
      </c>
      <c r="AK110" s="15">
        <v>56765.657303138571</v>
      </c>
      <c r="AL110" s="15">
        <v>31777.188487559855</v>
      </c>
      <c r="AM110" s="15">
        <f t="shared" ref="AM110:AM112" si="24">SUM(AI110:AL110)</f>
        <v>227026.72627563513</v>
      </c>
      <c r="AN110" s="15">
        <v>1159903.0758201671</v>
      </c>
      <c r="AO110" s="98"/>
      <c r="AP110" s="15"/>
      <c r="AQ110" s="15"/>
      <c r="AR110" s="103"/>
      <c r="AS110" s="94"/>
    </row>
    <row r="111" spans="1:45" x14ac:dyDescent="0.2">
      <c r="A111" s="32">
        <v>82</v>
      </c>
      <c r="B111" s="32"/>
      <c r="C111" s="32"/>
      <c r="D111" s="32"/>
      <c r="E111" s="32" t="s">
        <v>139</v>
      </c>
      <c r="F111" s="35">
        <v>0</v>
      </c>
      <c r="G111" s="36" t="s">
        <v>63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H111" s="15">
        <f t="shared" si="23"/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f t="shared" si="24"/>
        <v>0</v>
      </c>
      <c r="AN111" s="15">
        <v>0</v>
      </c>
      <c r="AO111" s="98"/>
      <c r="AP111" s="15"/>
      <c r="AQ111" s="15"/>
      <c r="AR111" s="103"/>
      <c r="AS111" s="94"/>
    </row>
    <row r="112" spans="1:45" s="104" customFormat="1" x14ac:dyDescent="0.2">
      <c r="A112" s="32">
        <v>83</v>
      </c>
      <c r="B112" s="34"/>
      <c r="C112" s="34" t="s">
        <v>140</v>
      </c>
      <c r="D112" s="34"/>
      <c r="E112" s="34"/>
      <c r="F112" s="44">
        <v>25494000</v>
      </c>
      <c r="G112" s="45"/>
      <c r="H112" s="94">
        <v>1200506.5948243781</v>
      </c>
      <c r="I112" s="94">
        <v>1476864.3884185292</v>
      </c>
      <c r="J112" s="94">
        <v>6541651.2726234654</v>
      </c>
      <c r="K112" s="94">
        <v>3204099.1421514512</v>
      </c>
      <c r="L112" s="94">
        <v>2989647.7074614582</v>
      </c>
      <c r="M112" s="94">
        <v>2920465.9955489775</v>
      </c>
      <c r="N112" s="94">
        <v>1371028.5558822586</v>
      </c>
      <c r="O112" s="94">
        <v>447115.55626871611</v>
      </c>
      <c r="P112" s="94">
        <v>263393.80299579335</v>
      </c>
      <c r="Q112" s="94">
        <v>1182333.2035670758</v>
      </c>
      <c r="R112" s="94">
        <v>21597106.219742104</v>
      </c>
      <c r="S112" s="94">
        <v>40097.645625806093</v>
      </c>
      <c r="T112" s="94">
        <v>71072.853804303173</v>
      </c>
      <c r="U112" s="94">
        <v>87688.124623948373</v>
      </c>
      <c r="V112" s="94">
        <v>198858.62405405764</v>
      </c>
      <c r="W112" s="94">
        <v>321480.32024594012</v>
      </c>
      <c r="X112" s="94">
        <v>645253.76079512155</v>
      </c>
      <c r="Y112" s="94">
        <v>494236.13834837195</v>
      </c>
      <c r="Z112" s="94">
        <v>509578.18683716562</v>
      </c>
      <c r="AA112" s="94">
        <v>567583.67415707803</v>
      </c>
      <c r="AB112" s="94">
        <v>2538132.080383677</v>
      </c>
      <c r="AC112" s="94">
        <v>303076.98549981165</v>
      </c>
      <c r="AD112" s="94">
        <v>117395.69477193146</v>
      </c>
      <c r="AE112" s="94">
        <v>208033.59818131648</v>
      </c>
      <c r="AF112" s="94">
        <v>180473.71526287941</v>
      </c>
      <c r="AG112" s="103">
        <v>123896.35582859309</v>
      </c>
      <c r="AH112" s="15">
        <f t="shared" si="23"/>
        <v>932876.34954453213</v>
      </c>
      <c r="AI112" s="94">
        <v>69778.20450455611</v>
      </c>
      <c r="AJ112" s="94">
        <v>68705.675980380576</v>
      </c>
      <c r="AK112" s="94">
        <v>56765.657303138571</v>
      </c>
      <c r="AL112" s="94">
        <v>31777.188487559855</v>
      </c>
      <c r="AM112" s="15">
        <f t="shared" si="24"/>
        <v>227026.72627563513</v>
      </c>
      <c r="AN112" s="94">
        <v>1159903.0758201671</v>
      </c>
      <c r="AO112" s="98"/>
      <c r="AP112" s="94"/>
      <c r="AQ112" s="94"/>
      <c r="AR112" s="103"/>
      <c r="AS112" s="94"/>
    </row>
    <row r="113" spans="1:45" x14ac:dyDescent="0.2">
      <c r="A113" s="32"/>
      <c r="B113" s="32"/>
      <c r="C113" s="32"/>
      <c r="D113" s="32"/>
      <c r="E113" s="32"/>
      <c r="F113" s="35"/>
      <c r="AG113" s="101"/>
      <c r="AO113" s="98"/>
      <c r="AS113" s="94"/>
    </row>
    <row r="114" spans="1:45" x14ac:dyDescent="0.2">
      <c r="A114" s="32">
        <v>84</v>
      </c>
      <c r="B114" s="32"/>
      <c r="C114" s="32" t="s">
        <v>141</v>
      </c>
      <c r="D114" s="32"/>
      <c r="E114" s="32"/>
      <c r="F114" s="35"/>
      <c r="AG114" s="101"/>
      <c r="AO114" s="98"/>
      <c r="AS114" s="94"/>
    </row>
    <row r="115" spans="1:45" x14ac:dyDescent="0.2">
      <c r="A115" s="32">
        <v>85</v>
      </c>
      <c r="B115" s="32"/>
      <c r="C115" s="32"/>
      <c r="D115" s="32"/>
      <c r="E115" s="32" t="s">
        <v>142</v>
      </c>
      <c r="F115" s="35">
        <v>4516000</v>
      </c>
      <c r="G115" s="36" t="s">
        <v>63</v>
      </c>
      <c r="H115" s="15">
        <v>212657.40104443757</v>
      </c>
      <c r="I115" s="15">
        <v>261611.34298650967</v>
      </c>
      <c r="J115" s="15">
        <v>1158786.2692071691</v>
      </c>
      <c r="K115" s="15">
        <v>567573.2221681946</v>
      </c>
      <c r="L115" s="15">
        <v>529585.3552559797</v>
      </c>
      <c r="M115" s="15">
        <v>517330.52623751399</v>
      </c>
      <c r="N115" s="15">
        <v>242863.6133350702</v>
      </c>
      <c r="O115" s="15">
        <v>79201.924064859253</v>
      </c>
      <c r="P115" s="15">
        <v>46657.504288420911</v>
      </c>
      <c r="Q115" s="15">
        <v>209438.1716211231</v>
      </c>
      <c r="R115" s="15">
        <v>3825705.3302092776</v>
      </c>
      <c r="S115" s="15">
        <v>7102.8856847156312</v>
      </c>
      <c r="T115" s="15">
        <v>12589.825362055117</v>
      </c>
      <c r="U115" s="15">
        <v>15533.049768641675</v>
      </c>
      <c r="V115" s="15">
        <v>35225.760815412417</v>
      </c>
      <c r="W115" s="15">
        <v>56946.933640490533</v>
      </c>
      <c r="X115" s="15">
        <v>114300.06996747348</v>
      </c>
      <c r="Y115" s="15">
        <v>87548.850740615351</v>
      </c>
      <c r="Z115" s="15">
        <v>90266.536901099855</v>
      </c>
      <c r="AA115" s="15">
        <v>100541.61263408506</v>
      </c>
      <c r="AB115" s="15">
        <v>449604.00388376426</v>
      </c>
      <c r="AC115" s="15">
        <v>53686.972092145181</v>
      </c>
      <c r="AD115" s="15">
        <v>20795.440401272554</v>
      </c>
      <c r="AE115" s="15">
        <v>36851.013155519933</v>
      </c>
      <c r="AF115" s="15">
        <v>31969.063235552028</v>
      </c>
      <c r="AG115" s="103">
        <v>21946.965675136362</v>
      </c>
      <c r="AH115" s="15">
        <f>SUM(AC115:AG115)</f>
        <v>165249.45455962606</v>
      </c>
      <c r="AI115" s="15">
        <v>12360.491548700689</v>
      </c>
      <c r="AJ115" s="15">
        <v>12170.504147148296</v>
      </c>
      <c r="AK115" s="15">
        <v>10055.452592020623</v>
      </c>
      <c r="AL115" s="15">
        <v>5629.0022440503772</v>
      </c>
      <c r="AM115" s="15">
        <f>SUM(AI115:AL115)</f>
        <v>40215.450531919982</v>
      </c>
      <c r="AN115" s="15">
        <v>205464.90509154607</v>
      </c>
      <c r="AO115" s="98"/>
      <c r="AP115" s="15"/>
      <c r="AQ115" s="15"/>
      <c r="AR115" s="103"/>
      <c r="AS115" s="94"/>
    </row>
    <row r="116" spans="1:45" x14ac:dyDescent="0.2">
      <c r="A116" s="32"/>
      <c r="B116" s="32"/>
      <c r="C116" s="32"/>
      <c r="D116" s="32"/>
      <c r="E116" s="32"/>
      <c r="F116" s="35"/>
      <c r="AO116" s="98"/>
      <c r="AR116" s="103"/>
      <c r="AS116" s="94"/>
    </row>
    <row r="117" spans="1:45" s="104" customFormat="1" x14ac:dyDescent="0.2">
      <c r="A117" s="34">
        <v>86</v>
      </c>
      <c r="B117" s="34"/>
      <c r="C117" s="34" t="s">
        <v>143</v>
      </c>
      <c r="D117" s="34"/>
      <c r="E117" s="34"/>
      <c r="F117" s="44">
        <v>4516000</v>
      </c>
      <c r="G117" s="45"/>
      <c r="H117" s="94">
        <v>212657.40104443757</v>
      </c>
      <c r="I117" s="94">
        <v>261611.34298650967</v>
      </c>
      <c r="J117" s="94">
        <v>1158786.2692071691</v>
      </c>
      <c r="K117" s="94">
        <v>567573.2221681946</v>
      </c>
      <c r="L117" s="94">
        <v>529585.3552559797</v>
      </c>
      <c r="M117" s="94">
        <v>517330.52623751399</v>
      </c>
      <c r="N117" s="94">
        <v>242863.6133350702</v>
      </c>
      <c r="O117" s="94">
        <v>79201.924064859253</v>
      </c>
      <c r="P117" s="94">
        <v>46657.504288420911</v>
      </c>
      <c r="Q117" s="94">
        <v>209438.1716211231</v>
      </c>
      <c r="R117" s="94">
        <v>3825705.3302092776</v>
      </c>
      <c r="S117" s="94">
        <v>7102.8856847156312</v>
      </c>
      <c r="T117" s="94">
        <v>12589.825362055117</v>
      </c>
      <c r="U117" s="94">
        <v>15533.049768641675</v>
      </c>
      <c r="V117" s="94">
        <v>35225.760815412417</v>
      </c>
      <c r="W117" s="94">
        <v>56946.933640490533</v>
      </c>
      <c r="X117" s="94">
        <v>114300.06996747348</v>
      </c>
      <c r="Y117" s="94">
        <v>87548.850740615351</v>
      </c>
      <c r="Z117" s="94">
        <v>90266.536901099855</v>
      </c>
      <c r="AA117" s="94">
        <v>100541.61263408506</v>
      </c>
      <c r="AB117" s="94">
        <v>449604.00388376426</v>
      </c>
      <c r="AC117" s="94">
        <v>53686.972092145181</v>
      </c>
      <c r="AD117" s="94">
        <v>20795.440401272554</v>
      </c>
      <c r="AE117" s="94">
        <v>36851.013155519933</v>
      </c>
      <c r="AF117" s="94">
        <v>31969.063235552028</v>
      </c>
      <c r="AG117" s="103">
        <v>21946.965675136362</v>
      </c>
      <c r="AH117" s="15">
        <f>SUM(AC117:AG117)</f>
        <v>165249.45455962606</v>
      </c>
      <c r="AI117" s="94">
        <v>12360.491548700689</v>
      </c>
      <c r="AJ117" s="94">
        <v>12170.504147148296</v>
      </c>
      <c r="AK117" s="94">
        <v>10055.452592020623</v>
      </c>
      <c r="AL117" s="94">
        <v>5629.0022440503772</v>
      </c>
      <c r="AM117" s="15">
        <f>SUM(AI117:AL117)</f>
        <v>40215.450531919982</v>
      </c>
      <c r="AN117" s="94">
        <v>205464.90509154607</v>
      </c>
      <c r="AO117" s="98"/>
      <c r="AP117" s="94"/>
      <c r="AQ117" s="94"/>
      <c r="AR117" s="103"/>
      <c r="AS117" s="94"/>
    </row>
    <row r="118" spans="1:45" x14ac:dyDescent="0.2">
      <c r="A118" s="32"/>
      <c r="B118" s="32"/>
      <c r="C118" s="32"/>
      <c r="D118" s="32"/>
      <c r="E118" s="32"/>
      <c r="F118" s="35"/>
      <c r="AG118" s="101"/>
      <c r="AO118" s="98"/>
      <c r="AS118" s="94"/>
    </row>
    <row r="119" spans="1:45" x14ac:dyDescent="0.2">
      <c r="A119" s="32">
        <v>87</v>
      </c>
      <c r="B119" s="32"/>
      <c r="C119" s="32" t="s">
        <v>144</v>
      </c>
      <c r="D119" s="32"/>
      <c r="E119" s="32"/>
      <c r="F119" s="35"/>
      <c r="AG119" s="101"/>
      <c r="AO119" s="98"/>
      <c r="AS119" s="94"/>
    </row>
    <row r="120" spans="1:45" x14ac:dyDescent="0.2">
      <c r="A120" s="32">
        <v>88</v>
      </c>
      <c r="B120" s="32"/>
      <c r="C120" s="32"/>
      <c r="D120" s="32"/>
      <c r="E120" s="32" t="s">
        <v>145</v>
      </c>
      <c r="F120" s="35">
        <v>1000000</v>
      </c>
      <c r="G120" s="36" t="s">
        <v>146</v>
      </c>
      <c r="H120" s="15">
        <v>2495.64</v>
      </c>
      <c r="I120" s="15">
        <v>11589.314</v>
      </c>
      <c r="J120" s="15">
        <v>71140.150999999998</v>
      </c>
      <c r="K120" s="15">
        <v>78113.324999999997</v>
      </c>
      <c r="L120" s="15">
        <v>166726.57299999997</v>
      </c>
      <c r="M120" s="15">
        <v>229083.71299999999</v>
      </c>
      <c r="N120" s="15">
        <v>125150.79700000001</v>
      </c>
      <c r="O120" s="15">
        <v>59299.695</v>
      </c>
      <c r="P120" s="15">
        <v>44936.35</v>
      </c>
      <c r="Q120" s="15">
        <v>211464.44500000001</v>
      </c>
      <c r="R120" s="15">
        <v>1000000.003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01"/>
      <c r="AH120" s="15">
        <f t="shared" ref="AH120:AH122" si="25">SUM(AC120:AG120)</f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f t="shared" ref="AM120:AM122" si="26">SUM(AI120:AL120)</f>
        <v>0</v>
      </c>
      <c r="AN120" s="15">
        <v>0</v>
      </c>
      <c r="AO120" s="98"/>
      <c r="AP120" s="15"/>
      <c r="AQ120" s="15"/>
      <c r="AS120" s="94"/>
    </row>
    <row r="121" spans="1:45" x14ac:dyDescent="0.2">
      <c r="A121" s="32">
        <v>89</v>
      </c>
      <c r="B121" s="32"/>
      <c r="C121" s="32"/>
      <c r="D121" s="32"/>
      <c r="E121" s="32" t="s">
        <v>147</v>
      </c>
      <c r="F121" s="35">
        <v>28000</v>
      </c>
      <c r="G121" s="36" t="s">
        <v>148</v>
      </c>
      <c r="H121" s="15">
        <v>232.98420939129116</v>
      </c>
      <c r="I121" s="15">
        <v>0.4395928479080965</v>
      </c>
      <c r="J121" s="15">
        <v>1055.6089587766428</v>
      </c>
      <c r="K121" s="15">
        <v>1417.3059540354241</v>
      </c>
      <c r="L121" s="15">
        <v>4694.0310423423753</v>
      </c>
      <c r="M121" s="15">
        <v>9359.4504515239078</v>
      </c>
      <c r="N121" s="15">
        <v>2666.6539473815437</v>
      </c>
      <c r="O121" s="15">
        <v>626.41980826903773</v>
      </c>
      <c r="P121" s="15">
        <v>2930.6189860539771</v>
      </c>
      <c r="Q121" s="15">
        <v>2159.1335379752677</v>
      </c>
      <c r="R121" s="15">
        <v>25142.646488597376</v>
      </c>
      <c r="S121" s="15">
        <v>0</v>
      </c>
      <c r="T121" s="15">
        <v>0</v>
      </c>
      <c r="U121" s="15">
        <v>659.38927186214482</v>
      </c>
      <c r="V121" s="15">
        <v>659.38927186214482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2197.9642395404826</v>
      </c>
      <c r="AD121" s="15">
        <v>0</v>
      </c>
      <c r="AE121" s="15">
        <v>0</v>
      </c>
      <c r="AF121" s="15">
        <v>0</v>
      </c>
      <c r="AG121" s="101"/>
      <c r="AH121" s="15">
        <f t="shared" si="25"/>
        <v>2197.9642395404826</v>
      </c>
      <c r="AI121" s="15">
        <v>0</v>
      </c>
      <c r="AJ121" s="15">
        <v>0</v>
      </c>
      <c r="AK121" s="15">
        <v>0</v>
      </c>
      <c r="AL121" s="15">
        <v>0</v>
      </c>
      <c r="AM121" s="15">
        <f t="shared" si="26"/>
        <v>0</v>
      </c>
      <c r="AN121" s="15">
        <v>2197.9642395404826</v>
      </c>
      <c r="AO121" s="98"/>
      <c r="AP121" s="15"/>
      <c r="AQ121" s="15"/>
      <c r="AS121" s="94"/>
    </row>
    <row r="122" spans="1:45" s="104" customFormat="1" x14ac:dyDescent="0.2">
      <c r="A122" s="34">
        <v>90</v>
      </c>
      <c r="B122" s="34"/>
      <c r="C122" s="34" t="s">
        <v>149</v>
      </c>
      <c r="D122" s="34"/>
      <c r="E122" s="34"/>
      <c r="F122" s="44">
        <v>1028000</v>
      </c>
      <c r="G122" s="45"/>
      <c r="H122" s="94">
        <v>2728.6242093912911</v>
      </c>
      <c r="I122" s="94">
        <v>11589.753592847908</v>
      </c>
      <c r="J122" s="94">
        <v>72195.759958776645</v>
      </c>
      <c r="K122" s="94">
        <v>79530.630954035427</v>
      </c>
      <c r="L122" s="94">
        <v>171420.60404234234</v>
      </c>
      <c r="M122" s="94">
        <v>238443.1634515239</v>
      </c>
      <c r="N122" s="94">
        <v>127817.45094738156</v>
      </c>
      <c r="O122" s="94">
        <v>59926.114808269034</v>
      </c>
      <c r="P122" s="94">
        <v>47866.968986053973</v>
      </c>
      <c r="Q122" s="94">
        <v>213623.57853797526</v>
      </c>
      <c r="R122" s="94">
        <v>1025142.6494885974</v>
      </c>
      <c r="S122" s="94">
        <v>0</v>
      </c>
      <c r="T122" s="94">
        <v>0</v>
      </c>
      <c r="U122" s="94">
        <v>659.38927186214482</v>
      </c>
      <c r="V122" s="94">
        <v>659.38927186214482</v>
      </c>
      <c r="W122" s="94">
        <v>0</v>
      </c>
      <c r="X122" s="94">
        <v>0</v>
      </c>
      <c r="Y122" s="94">
        <v>0</v>
      </c>
      <c r="Z122" s="94">
        <v>0</v>
      </c>
      <c r="AA122" s="94">
        <v>0</v>
      </c>
      <c r="AB122" s="94">
        <v>0</v>
      </c>
      <c r="AC122" s="94">
        <v>2197.9642395404826</v>
      </c>
      <c r="AD122" s="94">
        <v>0</v>
      </c>
      <c r="AE122" s="94">
        <v>0</v>
      </c>
      <c r="AF122" s="94">
        <v>0</v>
      </c>
      <c r="AH122" s="15">
        <f t="shared" si="25"/>
        <v>2197.9642395404826</v>
      </c>
      <c r="AI122" s="94">
        <v>0</v>
      </c>
      <c r="AJ122" s="94">
        <v>0</v>
      </c>
      <c r="AK122" s="94">
        <v>0</v>
      </c>
      <c r="AL122" s="94">
        <v>0</v>
      </c>
      <c r="AM122" s="15">
        <f t="shared" si="26"/>
        <v>0</v>
      </c>
      <c r="AN122" s="94">
        <v>2197.9642395404826</v>
      </c>
      <c r="AO122" s="98"/>
      <c r="AP122" s="94"/>
      <c r="AQ122" s="94"/>
      <c r="AS122" s="94"/>
    </row>
    <row r="123" spans="1:45" x14ac:dyDescent="0.2">
      <c r="A123" s="32"/>
      <c r="B123" s="32"/>
      <c r="C123" s="32"/>
      <c r="D123" s="32"/>
      <c r="E123" s="32"/>
      <c r="F123" s="35"/>
      <c r="AG123" s="101"/>
      <c r="AO123" s="98"/>
      <c r="AS123" s="94"/>
    </row>
    <row r="124" spans="1:45" s="104" customFormat="1" x14ac:dyDescent="0.2">
      <c r="A124" s="34">
        <v>91</v>
      </c>
      <c r="B124" s="34"/>
      <c r="C124" s="34" t="s">
        <v>150</v>
      </c>
      <c r="D124" s="34"/>
      <c r="E124" s="34"/>
      <c r="F124" s="44">
        <v>466612000.19</v>
      </c>
      <c r="G124" s="45"/>
      <c r="H124" s="94">
        <v>22428492.221550815</v>
      </c>
      <c r="I124" s="94">
        <v>28792876.18289144</v>
      </c>
      <c r="J124" s="94">
        <v>95646861.25522311</v>
      </c>
      <c r="K124" s="94">
        <v>51178820.874837503</v>
      </c>
      <c r="L124" s="94">
        <v>60328224.306982197</v>
      </c>
      <c r="M124" s="94">
        <v>56135819.752532035</v>
      </c>
      <c r="N124" s="94">
        <v>24914512.939823993</v>
      </c>
      <c r="O124" s="94">
        <v>9670493.2636432257</v>
      </c>
      <c r="P124" s="94">
        <v>5544077.4673721874</v>
      </c>
      <c r="Q124" s="94">
        <v>29123390.25520964</v>
      </c>
      <c r="R124" s="94">
        <v>383763568.52006614</v>
      </c>
      <c r="S124" s="94">
        <v>1128036.1719843941</v>
      </c>
      <c r="T124" s="94">
        <v>2722509.852672738</v>
      </c>
      <c r="U124" s="94">
        <v>3763777.9001546293</v>
      </c>
      <c r="V124" s="94">
        <v>7614323.9248117618</v>
      </c>
      <c r="W124" s="94">
        <v>8101649.6948112007</v>
      </c>
      <c r="X124" s="94">
        <v>12927339.929056738</v>
      </c>
      <c r="Y124" s="94">
        <v>12336082.483668</v>
      </c>
      <c r="Z124" s="94">
        <v>10121646.27115022</v>
      </c>
      <c r="AA124" s="94">
        <v>12281505.101483336</v>
      </c>
      <c r="AB124" s="94">
        <v>55768223.48016949</v>
      </c>
      <c r="AC124" s="94">
        <v>4770747.3305771118</v>
      </c>
      <c r="AD124" s="94">
        <v>2240634.5977074308</v>
      </c>
      <c r="AE124" s="94">
        <v>2932639.6563668074</v>
      </c>
      <c r="AF124" s="94">
        <v>1574239.137953917</v>
      </c>
      <c r="AG124" s="103">
        <v>2229839.8862455259</v>
      </c>
      <c r="AH124" s="15">
        <f>SUM(AC124:AG124)</f>
        <v>13748100.608850794</v>
      </c>
      <c r="AI124" s="94">
        <v>1567376.5468264213</v>
      </c>
      <c r="AJ124" s="94">
        <v>2400094.7490701699</v>
      </c>
      <c r="AK124" s="94">
        <v>1402593.8438307946</v>
      </c>
      <c r="AL124" s="94">
        <v>347718.55430697155</v>
      </c>
      <c r="AM124" s="15">
        <f>SUM(AI124:AL124)</f>
        <v>5717783.6940343576</v>
      </c>
      <c r="AN124" s="94">
        <v>19465884.302885149</v>
      </c>
      <c r="AO124" s="98"/>
      <c r="AP124" s="94"/>
      <c r="AQ124" s="94"/>
      <c r="AR124" s="103"/>
      <c r="AS124" s="94"/>
    </row>
    <row r="125" spans="1:45" x14ac:dyDescent="0.2">
      <c r="A125" s="32"/>
      <c r="B125" s="32"/>
      <c r="C125" s="32"/>
      <c r="D125" s="32"/>
      <c r="E125" s="32"/>
      <c r="F125" s="35"/>
      <c r="AG125" s="101"/>
      <c r="AO125" s="98"/>
      <c r="AS125" s="94"/>
    </row>
    <row r="126" spans="1:45" x14ac:dyDescent="0.2">
      <c r="A126" s="32">
        <v>92</v>
      </c>
      <c r="B126" s="32"/>
      <c r="C126" s="32" t="s">
        <v>151</v>
      </c>
      <c r="D126" s="32"/>
      <c r="E126" s="32"/>
      <c r="F126" s="35">
        <v>128007000</v>
      </c>
      <c r="G126" s="36" t="s">
        <v>63</v>
      </c>
      <c r="H126" s="15">
        <v>6027820.1805791231</v>
      </c>
      <c r="I126" s="15">
        <v>7415430.2882360816</v>
      </c>
      <c r="J126" s="15">
        <v>32846048.264482308</v>
      </c>
      <c r="K126" s="15">
        <v>16087986.149265742</v>
      </c>
      <c r="L126" s="15">
        <v>15011211.818036357</v>
      </c>
      <c r="M126" s="15">
        <v>14663846.030134069</v>
      </c>
      <c r="N126" s="15">
        <v>6884021.8228924554</v>
      </c>
      <c r="O126" s="15">
        <v>2244995.7249270235</v>
      </c>
      <c r="P126" s="15">
        <v>1322517.084023006</v>
      </c>
      <c r="Q126" s="15">
        <v>5936570.4239825318</v>
      </c>
      <c r="R126" s="15">
        <v>108440447.78655869</v>
      </c>
      <c r="S126" s="15">
        <v>201332.83610349731</v>
      </c>
      <c r="T126" s="15">
        <v>356861.33195761498</v>
      </c>
      <c r="U126" s="15">
        <v>440287.66646025568</v>
      </c>
      <c r="V126" s="15">
        <v>998481.83452136791</v>
      </c>
      <c r="W126" s="15">
        <v>1614173.1918773851</v>
      </c>
      <c r="X126" s="15">
        <v>3239860.2870518994</v>
      </c>
      <c r="Y126" s="15">
        <v>2481591.1728861714</v>
      </c>
      <c r="Z126" s="15">
        <v>2558624.5768598514</v>
      </c>
      <c r="AA126" s="15">
        <v>2849873.8282664581</v>
      </c>
      <c r="AB126" s="15">
        <v>12744123.056941766</v>
      </c>
      <c r="AC126" s="15">
        <v>1521768.874357668</v>
      </c>
      <c r="AD126" s="15">
        <v>589451.27091357298</v>
      </c>
      <c r="AE126" s="15">
        <v>1044549.9647915502</v>
      </c>
      <c r="AF126" s="15">
        <v>906170.03489665827</v>
      </c>
      <c r="AG126" s="103">
        <v>622091.50468936679</v>
      </c>
      <c r="AH126" s="15">
        <f>SUM(AC126:AG126)</f>
        <v>4684031.6496488163</v>
      </c>
      <c r="AI126" s="15">
        <v>350360.81525122433</v>
      </c>
      <c r="AJ126" s="15">
        <v>344975.58112577768</v>
      </c>
      <c r="AK126" s="15">
        <v>285023.98581638263</v>
      </c>
      <c r="AL126" s="15">
        <v>159555.29013599569</v>
      </c>
      <c r="AM126" s="15">
        <f>SUM(AI126:AL126)</f>
        <v>1139915.6723293804</v>
      </c>
      <c r="AN126" s="15">
        <v>5823947.3219781965</v>
      </c>
      <c r="AO126" s="98"/>
      <c r="AP126" s="15"/>
      <c r="AQ126" s="15"/>
      <c r="AR126" s="103"/>
      <c r="AS126" s="94"/>
    </row>
    <row r="127" spans="1:45" x14ac:dyDescent="0.2">
      <c r="A127" s="32"/>
      <c r="B127" s="32"/>
      <c r="C127" s="32"/>
      <c r="D127" s="32"/>
      <c r="E127" s="32"/>
      <c r="F127" s="35"/>
      <c r="AG127" s="101"/>
      <c r="AO127" s="98"/>
      <c r="AS127" s="94"/>
    </row>
    <row r="128" spans="1:45" s="104" customFormat="1" x14ac:dyDescent="0.2">
      <c r="A128" s="34">
        <v>93</v>
      </c>
      <c r="B128" s="34" t="s">
        <v>152</v>
      </c>
      <c r="C128" s="34"/>
      <c r="D128" s="34"/>
      <c r="E128" s="34"/>
      <c r="F128" s="44">
        <v>594619000.19000006</v>
      </c>
      <c r="G128" s="45"/>
      <c r="H128" s="94">
        <v>28456312.402129937</v>
      </c>
      <c r="I128" s="94">
        <v>36208306.471127525</v>
      </c>
      <c r="J128" s="94">
        <v>128492909.51970541</v>
      </c>
      <c r="K128" s="94">
        <v>67266807.024103239</v>
      </c>
      <c r="L128" s="94">
        <v>75339436.125018552</v>
      </c>
      <c r="M128" s="94">
        <v>70799665.782666102</v>
      </c>
      <c r="N128" s="94">
        <v>31798534.76271645</v>
      </c>
      <c r="O128" s="94">
        <v>11915488.988570249</v>
      </c>
      <c r="P128" s="94">
        <v>6866594.5513951937</v>
      </c>
      <c r="Q128" s="94">
        <v>35059960.679192171</v>
      </c>
      <c r="R128" s="94">
        <v>492204016.30662483</v>
      </c>
      <c r="S128" s="94">
        <v>1329369.0080878914</v>
      </c>
      <c r="T128" s="94">
        <v>3079371.184630353</v>
      </c>
      <c r="U128" s="94">
        <v>4204065.5666148849</v>
      </c>
      <c r="V128" s="94">
        <v>8612805.75933313</v>
      </c>
      <c r="W128" s="94">
        <v>9715822.8866885863</v>
      </c>
      <c r="X128" s="94">
        <v>16167200.216108637</v>
      </c>
      <c r="Y128" s="94">
        <v>14817673.65655417</v>
      </c>
      <c r="Z128" s="94">
        <v>12680270.848010071</v>
      </c>
      <c r="AA128" s="94">
        <v>15131378.929749794</v>
      </c>
      <c r="AB128" s="94">
        <v>68512346.537111253</v>
      </c>
      <c r="AC128" s="94">
        <v>6292516.2049347796</v>
      </c>
      <c r="AD128" s="94">
        <v>2830085.8686210038</v>
      </c>
      <c r="AE128" s="94">
        <v>3977189.6211583577</v>
      </c>
      <c r="AF128" s="94">
        <v>2480409.1728505753</v>
      </c>
      <c r="AG128" s="103">
        <v>2851931.3909348929</v>
      </c>
      <c r="AH128" s="15">
        <f>SUM(AC128:AG128)</f>
        <v>18432132.258499607</v>
      </c>
      <c r="AI128" s="94">
        <v>1917737.3620776455</v>
      </c>
      <c r="AJ128" s="94">
        <v>2745070.3301959476</v>
      </c>
      <c r="AK128" s="94">
        <v>1687617.8296471771</v>
      </c>
      <c r="AL128" s="94">
        <v>507273.84444296721</v>
      </c>
      <c r="AM128" s="15">
        <f>SUM(AI128:AL128)</f>
        <v>6857699.3663637368</v>
      </c>
      <c r="AN128" s="94">
        <v>25289831.624863345</v>
      </c>
      <c r="AO128" s="98"/>
      <c r="AP128" s="94"/>
      <c r="AQ128" s="94"/>
      <c r="AR128" s="103"/>
      <c r="AS128" s="94"/>
    </row>
    <row r="129" spans="1:45" x14ac:dyDescent="0.2">
      <c r="A129" s="32"/>
      <c r="B129" s="32"/>
      <c r="C129" s="32"/>
      <c r="D129" s="32"/>
      <c r="E129" s="32"/>
      <c r="F129" s="35"/>
      <c r="AG129" s="101"/>
      <c r="AO129" s="98"/>
      <c r="AS129" s="94"/>
    </row>
    <row r="130" spans="1:45" x14ac:dyDescent="0.2">
      <c r="A130" s="32">
        <v>94</v>
      </c>
      <c r="B130" s="32"/>
      <c r="C130" s="32" t="s">
        <v>153</v>
      </c>
      <c r="D130" s="32"/>
      <c r="E130" s="32"/>
      <c r="F130" s="35">
        <v>-442000.19000005722</v>
      </c>
      <c r="G130" s="36" t="s">
        <v>74</v>
      </c>
      <c r="H130" s="15">
        <v>-2921.4475614603971</v>
      </c>
      <c r="I130" s="15">
        <v>-13566.687510698779</v>
      </c>
      <c r="J130" s="15">
        <v>-48136.448196431171</v>
      </c>
      <c r="K130" s="15">
        <v>-41807.040233283464</v>
      </c>
      <c r="L130" s="15">
        <v>-73417.655309422829</v>
      </c>
      <c r="M130" s="15">
        <v>-80355.778514886159</v>
      </c>
      <c r="N130" s="15">
        <v>-37173.603149267845</v>
      </c>
      <c r="O130" s="15">
        <v>-13809.995914525362</v>
      </c>
      <c r="P130" s="15">
        <v>-7195.6352002085841</v>
      </c>
      <c r="Q130" s="15">
        <v>-40577.163276296604</v>
      </c>
      <c r="R130" s="15">
        <v>-358961.45486648113</v>
      </c>
      <c r="S130" s="15">
        <v>-1276.5344325602346</v>
      </c>
      <c r="T130" s="15">
        <v>-3974.9985208459698</v>
      </c>
      <c r="U130" s="15">
        <v>-5206.289822607745</v>
      </c>
      <c r="V130" s="15">
        <v>-10457.822776013949</v>
      </c>
      <c r="W130" s="15">
        <v>-9698.4184047044018</v>
      </c>
      <c r="X130" s="15">
        <v>-16343.706137151477</v>
      </c>
      <c r="Y130" s="15">
        <v>-9590.1638677822066</v>
      </c>
      <c r="Z130" s="15">
        <v>-8147.940170127682</v>
      </c>
      <c r="AA130" s="15">
        <v>-12908.658318171789</v>
      </c>
      <c r="AB130" s="15">
        <v>-56688.886897937555</v>
      </c>
      <c r="AC130" s="15">
        <v>-4047.3306499155965</v>
      </c>
      <c r="AD130" s="15">
        <v>-2230.6089144755588</v>
      </c>
      <c r="AE130" s="15">
        <v>-2741.7334164387894</v>
      </c>
      <c r="AF130" s="15">
        <v>-695.02406966119293</v>
      </c>
      <c r="AG130" s="103">
        <v>-1495.0375756733749</v>
      </c>
      <c r="AH130" s="15">
        <f>SUM(AC130:AG130)</f>
        <v>-11209.734626164514</v>
      </c>
      <c r="AI130" s="15">
        <v>-1620.0827959494529</v>
      </c>
      <c r="AJ130" s="15">
        <v>-1917.5499139363612</v>
      </c>
      <c r="AK130" s="15">
        <v>-1124.074667490815</v>
      </c>
      <c r="AL130" s="15">
        <v>-20.583456083616582</v>
      </c>
      <c r="AM130" s="15">
        <f>SUM(AI130:AL130)</f>
        <v>-4682.2908334602462</v>
      </c>
      <c r="AN130" s="15">
        <v>-15892.025459624761</v>
      </c>
      <c r="AO130" s="98"/>
      <c r="AP130" s="15"/>
      <c r="AQ130" s="15"/>
      <c r="AR130" s="103"/>
      <c r="AS130" s="94"/>
    </row>
    <row r="131" spans="1:45" x14ac:dyDescent="0.2">
      <c r="A131" s="32"/>
      <c r="B131" s="32"/>
      <c r="C131" s="32"/>
      <c r="D131" s="32"/>
      <c r="E131" s="32"/>
      <c r="F131" s="35"/>
      <c r="AG131" s="101"/>
      <c r="AO131" s="98"/>
      <c r="AS131" s="94"/>
    </row>
    <row r="132" spans="1:45" s="104" customFormat="1" x14ac:dyDescent="0.2">
      <c r="A132" s="34">
        <v>95</v>
      </c>
      <c r="B132" s="34" t="s">
        <v>154</v>
      </c>
      <c r="C132" s="34"/>
      <c r="D132" s="34"/>
      <c r="E132" s="34"/>
      <c r="F132" s="44">
        <v>594177000</v>
      </c>
      <c r="G132" s="45"/>
      <c r="H132" s="94">
        <v>28453390.954568475</v>
      </c>
      <c r="I132" s="94">
        <v>36194739.783616826</v>
      </c>
      <c r="J132" s="94">
        <v>128444773.07150899</v>
      </c>
      <c r="K132" s="94">
        <v>67224999.983869955</v>
      </c>
      <c r="L132" s="94">
        <v>75266018.469709128</v>
      </c>
      <c r="M132" s="94">
        <v>70719310.00415121</v>
      </c>
      <c r="N132" s="94">
        <v>31761361.159567181</v>
      </c>
      <c r="O132" s="94">
        <v>11901678.992655722</v>
      </c>
      <c r="P132" s="94">
        <v>6859398.9161949847</v>
      </c>
      <c r="Q132" s="94">
        <v>35019383.515915871</v>
      </c>
      <c r="R132" s="94">
        <v>491845054.85175836</v>
      </c>
      <c r="S132" s="94">
        <v>1328092.4736553312</v>
      </c>
      <c r="T132" s="94">
        <v>3075396.186109507</v>
      </c>
      <c r="U132" s="94">
        <v>4198859.2767922776</v>
      </c>
      <c r="V132" s="94">
        <v>8602347.936557116</v>
      </c>
      <c r="W132" s="94">
        <v>9706124.4682838824</v>
      </c>
      <c r="X132" s="94">
        <v>16150856.509971485</v>
      </c>
      <c r="Y132" s="94">
        <v>14808083.492686387</v>
      </c>
      <c r="Z132" s="94">
        <v>12672122.907839943</v>
      </c>
      <c r="AA132" s="94">
        <v>15118470.271431623</v>
      </c>
      <c r="AB132" s="94">
        <v>68455657.650213316</v>
      </c>
      <c r="AC132" s="94">
        <v>6288468.8742848644</v>
      </c>
      <c r="AD132" s="94">
        <v>2827855.2597065284</v>
      </c>
      <c r="AE132" s="94">
        <v>3974447.8877419191</v>
      </c>
      <c r="AF132" s="94">
        <v>2479714.148780914</v>
      </c>
      <c r="AG132" s="103">
        <v>2850436.3533592196</v>
      </c>
      <c r="AH132" s="15">
        <f>SUM(AC132:AG132)</f>
        <v>18420922.523873445</v>
      </c>
      <c r="AI132" s="94">
        <v>1916117.2792816961</v>
      </c>
      <c r="AJ132" s="94">
        <v>2743152.7802820113</v>
      </c>
      <c r="AK132" s="94">
        <v>1686493.7549796863</v>
      </c>
      <c r="AL132" s="94">
        <v>507253.2609868836</v>
      </c>
      <c r="AM132" s="15">
        <f>SUM(AI132:AL132)</f>
        <v>6853017.0755302776</v>
      </c>
      <c r="AN132" s="94">
        <v>25273939.59940372</v>
      </c>
      <c r="AO132" s="98"/>
      <c r="AP132" s="94"/>
      <c r="AQ132" s="94"/>
      <c r="AR132" s="103"/>
      <c r="AS132" s="94"/>
    </row>
    <row r="133" spans="1:45" x14ac:dyDescent="0.2">
      <c r="A133" s="32"/>
      <c r="B133" s="32"/>
      <c r="C133" s="32"/>
      <c r="D133" s="32"/>
      <c r="E133" s="32"/>
      <c r="F133" s="35"/>
      <c r="AO133" s="98"/>
      <c r="AS133" s="94"/>
    </row>
    <row r="134" spans="1:45" x14ac:dyDescent="0.2">
      <c r="A134" s="32"/>
      <c r="B134" s="32"/>
      <c r="C134" s="32"/>
      <c r="D134" s="32"/>
      <c r="E134" s="32"/>
      <c r="F134" s="35"/>
      <c r="AO134" s="98"/>
      <c r="AS134" s="94"/>
    </row>
    <row r="135" spans="1:45" x14ac:dyDescent="0.2">
      <c r="A135" s="32">
        <v>96</v>
      </c>
      <c r="B135" s="37" t="s">
        <v>155</v>
      </c>
      <c r="C135" s="32"/>
      <c r="D135" s="32"/>
      <c r="E135" s="32"/>
      <c r="F135" s="35"/>
      <c r="AO135" s="98"/>
      <c r="AS135" s="94"/>
    </row>
    <row r="136" spans="1:45" x14ac:dyDescent="0.2">
      <c r="A136" s="32"/>
      <c r="B136" s="32"/>
      <c r="C136" s="32"/>
      <c r="D136" s="32"/>
      <c r="E136" s="32"/>
      <c r="F136" s="35"/>
      <c r="AO136" s="98"/>
      <c r="AS136" s="94"/>
    </row>
    <row r="137" spans="1:45" x14ac:dyDescent="0.2">
      <c r="A137" s="32">
        <v>97</v>
      </c>
      <c r="B137" s="32"/>
      <c r="C137" s="34" t="s">
        <v>156</v>
      </c>
      <c r="D137" s="32"/>
      <c r="E137" s="32"/>
      <c r="F137" s="35"/>
      <c r="AO137" s="98"/>
      <c r="AS137" s="94"/>
    </row>
    <row r="138" spans="1:45" x14ac:dyDescent="0.2">
      <c r="A138" s="32">
        <v>98</v>
      </c>
      <c r="B138" s="32"/>
      <c r="C138" s="32"/>
      <c r="D138" s="32" t="s">
        <v>157</v>
      </c>
      <c r="E138" s="32"/>
      <c r="F138" s="35"/>
      <c r="AO138" s="98"/>
      <c r="AS138" s="94"/>
    </row>
    <row r="139" spans="1:45" x14ac:dyDescent="0.2">
      <c r="A139" s="32">
        <v>99</v>
      </c>
      <c r="B139" s="32"/>
      <c r="C139" s="32"/>
      <c r="D139" s="32"/>
      <c r="E139" s="32" t="s">
        <v>111</v>
      </c>
      <c r="F139" s="35">
        <v>3000</v>
      </c>
      <c r="G139" s="36" t="s">
        <v>63</v>
      </c>
      <c r="H139" s="15">
        <v>141.26930981694258</v>
      </c>
      <c r="I139" s="15">
        <v>173.7896432594174</v>
      </c>
      <c r="J139" s="15">
        <v>769.78715846357557</v>
      </c>
      <c r="K139" s="15">
        <v>377.04155591332682</v>
      </c>
      <c r="L139" s="15">
        <v>351.80603759254626</v>
      </c>
      <c r="M139" s="15">
        <v>343.66509714626704</v>
      </c>
      <c r="N139" s="15">
        <v>161.33543844225213</v>
      </c>
      <c r="O139" s="15">
        <v>52.614209963369746</v>
      </c>
      <c r="P139" s="15">
        <v>30.994799128711854</v>
      </c>
      <c r="Q139" s="15">
        <v>139.13076059862036</v>
      </c>
      <c r="R139" s="15">
        <v>2541.4340103250302</v>
      </c>
      <c r="S139" s="15">
        <v>4.7184803042840775</v>
      </c>
      <c r="T139" s="15">
        <v>8.3634800899391823</v>
      </c>
      <c r="U139" s="15">
        <v>10.318677879965682</v>
      </c>
      <c r="V139" s="15">
        <v>23.400638274188942</v>
      </c>
      <c r="W139" s="15">
        <v>37.830115350192997</v>
      </c>
      <c r="X139" s="15">
        <v>75.930073051908863</v>
      </c>
      <c r="Y139" s="15">
        <v>58.159112538052717</v>
      </c>
      <c r="Z139" s="15">
        <v>59.964484212422406</v>
      </c>
      <c r="AA139" s="15">
        <v>66.790265257363856</v>
      </c>
      <c r="AB139" s="15">
        <v>298.67405040994083</v>
      </c>
      <c r="AC139" s="15">
        <v>35.664507589999012</v>
      </c>
      <c r="AD139" s="15">
        <v>13.81450868109337</v>
      </c>
      <c r="AE139" s="15">
        <v>24.480301033339195</v>
      </c>
      <c r="AF139" s="15">
        <v>21.237198783581949</v>
      </c>
      <c r="AG139" s="103">
        <v>14.579472326264192</v>
      </c>
      <c r="AH139" s="15">
        <f t="shared" ref="AH139:AH156" si="27">SUM(AC139:AG139)</f>
        <v>109.77598841427772</v>
      </c>
      <c r="AI139" s="15">
        <v>8.2111325611386334</v>
      </c>
      <c r="AJ139" s="15">
        <v>8.0849230384067514</v>
      </c>
      <c r="AK139" s="15">
        <v>6.6798843613954544</v>
      </c>
      <c r="AL139" s="15">
        <v>3.7393726156224822</v>
      </c>
      <c r="AM139" s="15">
        <f t="shared" ref="AM139:AM156" si="28">SUM(AI139:AL139)</f>
        <v>26.715312576563321</v>
      </c>
      <c r="AN139" s="15">
        <v>136.49130099084104</v>
      </c>
      <c r="AO139" s="98"/>
      <c r="AP139" s="15"/>
      <c r="AQ139" s="15"/>
      <c r="AR139" s="103"/>
      <c r="AS139" s="94"/>
    </row>
    <row r="140" spans="1:45" x14ac:dyDescent="0.2">
      <c r="A140" s="32">
        <v>100</v>
      </c>
      <c r="B140" s="32"/>
      <c r="C140" s="32"/>
      <c r="D140" s="32"/>
      <c r="E140" s="32" t="s">
        <v>158</v>
      </c>
      <c r="F140" s="35">
        <v>37026000</v>
      </c>
      <c r="G140" s="36" t="s">
        <v>159</v>
      </c>
      <c r="H140" s="15">
        <v>239175.43755739916</v>
      </c>
      <c r="I140" s="15">
        <v>1110688.5724670808</v>
      </c>
      <c r="J140" s="15">
        <v>4343863.9037606344</v>
      </c>
      <c r="K140" s="15">
        <v>3991875.0888254545</v>
      </c>
      <c r="L140" s="15">
        <v>7406862.3731880141</v>
      </c>
      <c r="M140" s="15">
        <v>8746661.4758076463</v>
      </c>
      <c r="N140" s="15">
        <v>4299078.6064030537</v>
      </c>
      <c r="O140" s="15">
        <v>1729930.9941261772</v>
      </c>
      <c r="P140" s="15">
        <v>1071843.7219327972</v>
      </c>
      <c r="Q140" s="15">
        <v>4086019.8259317479</v>
      </c>
      <c r="R140" s="15">
        <v>37026000.000000007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03">
        <v>0</v>
      </c>
      <c r="AH140" s="15">
        <f t="shared" si="27"/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f t="shared" si="28"/>
        <v>0</v>
      </c>
      <c r="AN140" s="15">
        <v>0</v>
      </c>
      <c r="AO140" s="98"/>
      <c r="AP140" s="15"/>
      <c r="AQ140" s="15"/>
      <c r="AR140" s="103"/>
      <c r="AS140" s="94"/>
    </row>
    <row r="141" spans="1:45" x14ac:dyDescent="0.2">
      <c r="A141" s="32">
        <v>101</v>
      </c>
      <c r="B141" s="32"/>
      <c r="C141" s="32"/>
      <c r="D141" s="32"/>
      <c r="E141" s="32" t="s">
        <v>160</v>
      </c>
      <c r="F141" s="35">
        <v>957000</v>
      </c>
      <c r="G141" s="36" t="s">
        <v>69</v>
      </c>
      <c r="H141" s="15">
        <v>1052.7</v>
      </c>
      <c r="I141" s="15">
        <v>4785</v>
      </c>
      <c r="J141" s="15">
        <v>29571.3</v>
      </c>
      <c r="K141" s="15">
        <v>32442.3</v>
      </c>
      <c r="L141" s="15">
        <v>69191.100000000006</v>
      </c>
      <c r="M141" s="15">
        <v>95125.8</v>
      </c>
      <c r="N141" s="15">
        <v>51965.1</v>
      </c>
      <c r="O141" s="15">
        <v>24594.9</v>
      </c>
      <c r="P141" s="15">
        <v>18661.5</v>
      </c>
      <c r="Q141" s="15">
        <v>87756.900000000009</v>
      </c>
      <c r="R141" s="15">
        <v>415146.60000000003</v>
      </c>
      <c r="S141" s="15">
        <v>2775.2999999999997</v>
      </c>
      <c r="T141" s="15">
        <v>10814.099999999999</v>
      </c>
      <c r="U141" s="15">
        <v>16938.900000000001</v>
      </c>
      <c r="V141" s="15">
        <v>30528.3</v>
      </c>
      <c r="W141" s="15">
        <v>40481.1</v>
      </c>
      <c r="X141" s="15">
        <v>100963.5</v>
      </c>
      <c r="Y141" s="15">
        <v>67468.5</v>
      </c>
      <c r="Z141" s="15">
        <v>94168.8</v>
      </c>
      <c r="AA141" s="15">
        <v>92829</v>
      </c>
      <c r="AB141" s="15">
        <v>395910.9</v>
      </c>
      <c r="AC141" s="15">
        <v>18278.7</v>
      </c>
      <c r="AD141" s="15">
        <v>13780.8</v>
      </c>
      <c r="AE141" s="15">
        <v>27465.9</v>
      </c>
      <c r="AF141" s="15">
        <v>8325.9</v>
      </c>
      <c r="AG141" s="103">
        <v>20384.099999999999</v>
      </c>
      <c r="AH141" s="15">
        <f t="shared" si="27"/>
        <v>88235.4</v>
      </c>
      <c r="AI141" s="15">
        <v>7560.3000000000011</v>
      </c>
      <c r="AJ141" s="15">
        <v>11005.5</v>
      </c>
      <c r="AK141" s="15">
        <v>8325.9</v>
      </c>
      <c r="AL141" s="15">
        <v>287.09999999999997</v>
      </c>
      <c r="AM141" s="15">
        <f t="shared" si="28"/>
        <v>27178.800000000003</v>
      </c>
      <c r="AN141" s="15">
        <v>115414.2</v>
      </c>
      <c r="AO141" s="98"/>
      <c r="AP141" s="15"/>
      <c r="AQ141" s="15"/>
      <c r="AR141" s="103"/>
      <c r="AS141" s="94"/>
    </row>
    <row r="142" spans="1:45" x14ac:dyDescent="0.2">
      <c r="A142" s="32">
        <v>102</v>
      </c>
      <c r="B142" s="32"/>
      <c r="C142" s="32"/>
      <c r="D142" s="32"/>
      <c r="E142" s="32" t="s">
        <v>161</v>
      </c>
      <c r="F142" s="35">
        <v>-57000</v>
      </c>
      <c r="G142" s="36" t="s">
        <v>63</v>
      </c>
      <c r="H142" s="15">
        <v>-2684.1168865219092</v>
      </c>
      <c r="I142" s="15">
        <v>-3302.003221928931</v>
      </c>
      <c r="J142" s="15">
        <v>-14625.956010807937</v>
      </c>
      <c r="K142" s="15">
        <v>-7163.7895623532095</v>
      </c>
      <c r="L142" s="15">
        <v>-6684.3147142583794</v>
      </c>
      <c r="M142" s="15">
        <v>-6529.6368457790741</v>
      </c>
      <c r="N142" s="15">
        <v>-3065.3733304027901</v>
      </c>
      <c r="O142" s="15">
        <v>-999.66998930402519</v>
      </c>
      <c r="P142" s="15">
        <v>-588.90118344552525</v>
      </c>
      <c r="Q142" s="15">
        <v>-2643.4844513737867</v>
      </c>
      <c r="R142" s="15">
        <v>-48287.246196175569</v>
      </c>
      <c r="S142" s="15">
        <v>-89.651125781397468</v>
      </c>
      <c r="T142" s="15">
        <v>-158.90612170884449</v>
      </c>
      <c r="U142" s="15">
        <v>-196.05487971934798</v>
      </c>
      <c r="V142" s="15">
        <v>-444.61212720958997</v>
      </c>
      <c r="W142" s="15">
        <v>-718.77219165366705</v>
      </c>
      <c r="X142" s="15">
        <v>-1442.6713879862684</v>
      </c>
      <c r="Y142" s="15">
        <v>-1105.0231382230015</v>
      </c>
      <c r="Z142" s="15">
        <v>-1139.3252000360258</v>
      </c>
      <c r="AA142" s="15">
        <v>-1269.0150398899132</v>
      </c>
      <c r="AB142" s="15">
        <v>-5674.8069577888764</v>
      </c>
      <c r="AC142" s="15">
        <v>-677.62564420998126</v>
      </c>
      <c r="AD142" s="15">
        <v>-262.47566494077404</v>
      </c>
      <c r="AE142" s="15">
        <v>-465.1257196334447</v>
      </c>
      <c r="AF142" s="15">
        <v>-403.50677688805706</v>
      </c>
      <c r="AG142" s="103">
        <v>-277.00997419901967</v>
      </c>
      <c r="AH142" s="15">
        <f t="shared" si="27"/>
        <v>-2085.7437798712767</v>
      </c>
      <c r="AI142" s="15">
        <v>-156.01151866163403</v>
      </c>
      <c r="AJ142" s="15">
        <v>-153.61353772972828</v>
      </c>
      <c r="AK142" s="15">
        <v>-126.91780286651363</v>
      </c>
      <c r="AL142" s="15">
        <v>-71.048079696827159</v>
      </c>
      <c r="AM142" s="15">
        <f t="shared" si="28"/>
        <v>-507.59093895470312</v>
      </c>
      <c r="AN142" s="15">
        <v>-2593.33471882598</v>
      </c>
      <c r="AO142" s="98"/>
      <c r="AP142" s="15"/>
      <c r="AQ142" s="15"/>
      <c r="AR142" s="103"/>
      <c r="AS142" s="94"/>
    </row>
    <row r="143" spans="1:45" x14ac:dyDescent="0.2">
      <c r="A143" s="32">
        <v>103</v>
      </c>
      <c r="B143" s="32"/>
      <c r="C143" s="32"/>
      <c r="D143" s="32"/>
      <c r="E143" s="32" t="s">
        <v>162</v>
      </c>
      <c r="F143" s="35">
        <v>21765000</v>
      </c>
      <c r="G143" s="36" t="s">
        <v>63</v>
      </c>
      <c r="H143" s="15">
        <v>1024908.8427219185</v>
      </c>
      <c r="I143" s="15">
        <v>1260843.8618470733</v>
      </c>
      <c r="J143" s="15">
        <v>5584805.8346532406</v>
      </c>
      <c r="K143" s="15">
        <v>2735436.4881511861</v>
      </c>
      <c r="L143" s="15">
        <v>2552352.8027339233</v>
      </c>
      <c r="M143" s="15">
        <v>2493290.2797961673</v>
      </c>
      <c r="N143" s="15">
        <v>1170488.6058985391</v>
      </c>
      <c r="O143" s="15">
        <v>381716.0932842475</v>
      </c>
      <c r="P143" s="15">
        <v>224867.26767880449</v>
      </c>
      <c r="Q143" s="15">
        <v>1009393.6681429904</v>
      </c>
      <c r="R143" s="15">
        <v>18438103.744908094</v>
      </c>
      <c r="S143" s="15">
        <v>34232.57460758098</v>
      </c>
      <c r="T143" s="15">
        <v>60677.048052508777</v>
      </c>
      <c r="U143" s="15">
        <v>74862.008019151021</v>
      </c>
      <c r="V143" s="15">
        <v>169771.63067924077</v>
      </c>
      <c r="W143" s="15">
        <v>274457.48686565022</v>
      </c>
      <c r="X143" s="15">
        <v>550872.67999159882</v>
      </c>
      <c r="Y143" s="15">
        <v>421944.36146357248</v>
      </c>
      <c r="Z143" s="15">
        <v>435042.33296112454</v>
      </c>
      <c r="AA143" s="15">
        <v>484563.37444217474</v>
      </c>
      <c r="AB143" s="15">
        <v>2166880.2357241209</v>
      </c>
      <c r="AC143" s="15">
        <v>258746.00256544285</v>
      </c>
      <c r="AD143" s="15">
        <v>100224.2604813324</v>
      </c>
      <c r="AE143" s="15">
        <v>177604.58399687585</v>
      </c>
      <c r="AF143" s="15">
        <v>154075.87717488705</v>
      </c>
      <c r="AG143" s="103">
        <v>105774.0717270467</v>
      </c>
      <c r="AH143" s="15">
        <f t="shared" si="27"/>
        <v>796424.79594558501</v>
      </c>
      <c r="AI143" s="15">
        <v>59571.766731060787</v>
      </c>
      <c r="AJ143" s="15">
        <v>58656.116643640984</v>
      </c>
      <c r="AK143" s="15">
        <v>48462.561041924018</v>
      </c>
      <c r="AL143" s="15">
        <v>27129.14832634111</v>
      </c>
      <c r="AM143" s="15">
        <f t="shared" si="28"/>
        <v>193819.59274296692</v>
      </c>
      <c r="AN143" s="15">
        <v>990244.38868855196</v>
      </c>
      <c r="AO143" s="98"/>
      <c r="AP143" s="15"/>
      <c r="AQ143" s="15"/>
      <c r="AR143" s="103"/>
      <c r="AS143" s="94"/>
    </row>
    <row r="144" spans="1:45" x14ac:dyDescent="0.2">
      <c r="A144" s="32">
        <v>104</v>
      </c>
      <c r="B144" s="32"/>
      <c r="C144" s="32"/>
      <c r="D144" s="32"/>
      <c r="E144" s="32" t="s">
        <v>163</v>
      </c>
      <c r="F144" s="35">
        <v>16162000</v>
      </c>
      <c r="G144" s="36" t="s">
        <v>63</v>
      </c>
      <c r="H144" s="15">
        <v>761064.86175380868</v>
      </c>
      <c r="I144" s="15">
        <v>936262.73811956809</v>
      </c>
      <c r="J144" s="15">
        <v>4147100.0183627694</v>
      </c>
      <c r="K144" s="15">
        <v>2031248.5422237292</v>
      </c>
      <c r="L144" s="15">
        <v>1895296.3931902442</v>
      </c>
      <c r="M144" s="15">
        <v>1851438.4333593226</v>
      </c>
      <c r="N144" s="15">
        <v>869167.78536789294</v>
      </c>
      <c r="O144" s="15">
        <v>283450.28714266064</v>
      </c>
      <c r="P144" s="15">
        <v>166979.31450608032</v>
      </c>
      <c r="Q144" s="15">
        <v>749543.78426496731</v>
      </c>
      <c r="R144" s="15">
        <v>13691552.158291042</v>
      </c>
      <c r="S144" s="15">
        <v>25420.026225946422</v>
      </c>
      <c r="T144" s="15">
        <v>45056.855071199025</v>
      </c>
      <c r="U144" s="15">
        <v>55590.157298668455</v>
      </c>
      <c r="V144" s="15">
        <v>126067.03859581391</v>
      </c>
      <c r="W144" s="15">
        <v>203803.44142993976</v>
      </c>
      <c r="X144" s="15">
        <v>409060.61355498369</v>
      </c>
      <c r="Y144" s="15">
        <v>313322.52561333601</v>
      </c>
      <c r="Z144" s="15">
        <v>323048.66461372364</v>
      </c>
      <c r="AA144" s="15">
        <v>359821.42236317153</v>
      </c>
      <c r="AB144" s="15">
        <v>1609056.6675751547</v>
      </c>
      <c r="AC144" s="15">
        <v>192136.59055652135</v>
      </c>
      <c r="AD144" s="15">
        <v>74423.36310127702</v>
      </c>
      <c r="AE144" s="15">
        <v>131883.54176694268</v>
      </c>
      <c r="AF144" s="15">
        <v>114411.86891341716</v>
      </c>
      <c r="AG144" s="103">
        <v>78544.477245693954</v>
      </c>
      <c r="AH144" s="15">
        <f t="shared" si="27"/>
        <v>591399.84158385219</v>
      </c>
      <c r="AI144" s="15">
        <v>44236.108151040862</v>
      </c>
      <c r="AJ144" s="15">
        <v>43556.175382243309</v>
      </c>
      <c r="AK144" s="15">
        <v>35986.763682957775</v>
      </c>
      <c r="AL144" s="15">
        <v>20145.246737896854</v>
      </c>
      <c r="AM144" s="15">
        <f t="shared" si="28"/>
        <v>143924.29395413879</v>
      </c>
      <c r="AN144" s="15">
        <v>735324.13553799095</v>
      </c>
      <c r="AO144" s="98"/>
      <c r="AP144" s="15"/>
      <c r="AQ144" s="15"/>
      <c r="AR144" s="103"/>
      <c r="AS144" s="94"/>
    </row>
    <row r="145" spans="1:45" x14ac:dyDescent="0.2">
      <c r="A145" s="32">
        <v>105</v>
      </c>
      <c r="B145" s="32"/>
      <c r="C145" s="32"/>
      <c r="D145" s="32"/>
      <c r="E145" s="32" t="s">
        <v>164</v>
      </c>
      <c r="F145" s="35">
        <v>4959000</v>
      </c>
      <c r="G145" s="36" t="s">
        <v>63</v>
      </c>
      <c r="H145" s="15">
        <v>233518.16912740609</v>
      </c>
      <c r="I145" s="15">
        <v>287274.28030781698</v>
      </c>
      <c r="J145" s="15">
        <v>1272458.1729402905</v>
      </c>
      <c r="K145" s="15">
        <v>623249.69192472915</v>
      </c>
      <c r="L145" s="15">
        <v>581535.38014047896</v>
      </c>
      <c r="M145" s="15">
        <v>568078.40558277944</v>
      </c>
      <c r="N145" s="15">
        <v>266687.47974504274</v>
      </c>
      <c r="O145" s="15">
        <v>86971.289069450198</v>
      </c>
      <c r="P145" s="15">
        <v>51234.402959760693</v>
      </c>
      <c r="Q145" s="15">
        <v>229983.14726951942</v>
      </c>
      <c r="R145" s="15">
        <v>4200990.4190672738</v>
      </c>
      <c r="S145" s="15">
        <v>7799.6479429815799</v>
      </c>
      <c r="T145" s="15">
        <v>13824.832588669469</v>
      </c>
      <c r="U145" s="15">
        <v>17056.774535583274</v>
      </c>
      <c r="V145" s="15">
        <v>38681.25506723432</v>
      </c>
      <c r="W145" s="15">
        <v>62533.180673869028</v>
      </c>
      <c r="X145" s="15">
        <v>125512.41075480536</v>
      </c>
      <c r="Y145" s="15">
        <v>96137.013025401146</v>
      </c>
      <c r="Z145" s="15">
        <v>99121.292403134241</v>
      </c>
      <c r="AA145" s="15">
        <v>110404.30847042245</v>
      </c>
      <c r="AB145" s="15">
        <v>493708.2053276322</v>
      </c>
      <c r="AC145" s="15">
        <v>58953.431046268372</v>
      </c>
      <c r="AD145" s="15">
        <v>22835.382849847341</v>
      </c>
      <c r="AE145" s="15">
        <v>40465.937608109693</v>
      </c>
      <c r="AF145" s="15">
        <v>35105.089589260962</v>
      </c>
      <c r="AG145" s="103">
        <v>24099.86775531471</v>
      </c>
      <c r="AH145" s="15">
        <f t="shared" si="27"/>
        <v>181459.70884880106</v>
      </c>
      <c r="AI145" s="15">
        <v>13573.002123562161</v>
      </c>
      <c r="AJ145" s="15">
        <v>13364.377782486361</v>
      </c>
      <c r="AK145" s="15">
        <v>11041.848849386686</v>
      </c>
      <c r="AL145" s="15">
        <v>6181.1829336239634</v>
      </c>
      <c r="AM145" s="15">
        <f t="shared" si="28"/>
        <v>44160.411689059169</v>
      </c>
      <c r="AN145" s="15">
        <v>225620.1205378602</v>
      </c>
      <c r="AO145" s="98"/>
      <c r="AP145" s="15"/>
      <c r="AQ145" s="15"/>
      <c r="AR145" s="103"/>
      <c r="AS145" s="94"/>
    </row>
    <row r="146" spans="1:45" x14ac:dyDescent="0.2">
      <c r="A146" s="32">
        <v>106</v>
      </c>
      <c r="B146" s="32"/>
      <c r="C146" s="32"/>
      <c r="D146" s="32"/>
      <c r="E146" s="32" t="s">
        <v>165</v>
      </c>
      <c r="F146" s="35">
        <v>0</v>
      </c>
      <c r="G146" s="36" t="s">
        <v>63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03">
        <v>0</v>
      </c>
      <c r="AH146" s="15">
        <f t="shared" si="27"/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f t="shared" si="28"/>
        <v>0</v>
      </c>
      <c r="AN146" s="15">
        <v>0</v>
      </c>
      <c r="AO146" s="98"/>
      <c r="AP146" s="15"/>
      <c r="AQ146" s="15"/>
      <c r="AR146" s="103"/>
      <c r="AS146" s="94"/>
    </row>
    <row r="147" spans="1:45" x14ac:dyDescent="0.2">
      <c r="A147" s="32">
        <v>107</v>
      </c>
      <c r="B147" s="32"/>
      <c r="C147" s="32"/>
      <c r="D147" s="32"/>
      <c r="E147" s="32" t="s">
        <v>166</v>
      </c>
      <c r="F147" s="35">
        <v>290000</v>
      </c>
      <c r="G147" s="36" t="s">
        <v>63</v>
      </c>
      <c r="H147" s="15">
        <v>13656.03328230445</v>
      </c>
      <c r="I147" s="15">
        <v>16799.665515077017</v>
      </c>
      <c r="J147" s="15">
        <v>74412.758651478973</v>
      </c>
      <c r="K147" s="15">
        <v>36447.350404954923</v>
      </c>
      <c r="L147" s="15">
        <v>34007.916967279474</v>
      </c>
      <c r="M147" s="15">
        <v>33220.959390805816</v>
      </c>
      <c r="N147" s="15">
        <v>15595.759049417706</v>
      </c>
      <c r="O147" s="15">
        <v>5086.0402964590758</v>
      </c>
      <c r="P147" s="15">
        <v>2996.1639157754794</v>
      </c>
      <c r="Q147" s="15">
        <v>13449.306857866633</v>
      </c>
      <c r="R147" s="15">
        <v>245671.95433141961</v>
      </c>
      <c r="S147" s="15">
        <v>456.11976274746081</v>
      </c>
      <c r="T147" s="15">
        <v>808.46974202745434</v>
      </c>
      <c r="U147" s="15">
        <v>997.47219506334932</v>
      </c>
      <c r="V147" s="15">
        <v>2262.0616998382648</v>
      </c>
      <c r="W147" s="15">
        <v>3656.9111505186565</v>
      </c>
      <c r="X147" s="15">
        <v>7339.9070616845238</v>
      </c>
      <c r="Y147" s="15">
        <v>5622.0475453450963</v>
      </c>
      <c r="Z147" s="15">
        <v>5796.566807200832</v>
      </c>
      <c r="AA147" s="15">
        <v>6456.392308211839</v>
      </c>
      <c r="AB147" s="15">
        <v>28871.824872960944</v>
      </c>
      <c r="AC147" s="15">
        <v>3447.5690670332383</v>
      </c>
      <c r="AD147" s="15">
        <v>1335.4025058390257</v>
      </c>
      <c r="AE147" s="15">
        <v>2366.4290998894558</v>
      </c>
      <c r="AF147" s="15">
        <v>2052.9292157462551</v>
      </c>
      <c r="AG147" s="103">
        <v>1409.3489915388718</v>
      </c>
      <c r="AH147" s="15">
        <f t="shared" si="27"/>
        <v>10611.678880046846</v>
      </c>
      <c r="AI147" s="15">
        <v>793.7428142434012</v>
      </c>
      <c r="AJ147" s="15">
        <v>781.5425603793193</v>
      </c>
      <c r="AK147" s="15">
        <v>645.72215493489387</v>
      </c>
      <c r="AL147" s="15">
        <v>361.47268617683994</v>
      </c>
      <c r="AM147" s="15">
        <f t="shared" si="28"/>
        <v>2582.4802157344543</v>
      </c>
      <c r="AN147" s="15">
        <v>13194.1590957813</v>
      </c>
      <c r="AO147" s="98"/>
      <c r="AP147" s="15"/>
      <c r="AQ147" s="15"/>
      <c r="AR147" s="103"/>
      <c r="AS147" s="94"/>
    </row>
    <row r="148" spans="1:45" x14ac:dyDescent="0.2">
      <c r="A148" s="32">
        <v>108</v>
      </c>
      <c r="B148" s="32"/>
      <c r="C148" s="32"/>
      <c r="D148" s="32"/>
      <c r="E148" s="32" t="s">
        <v>167</v>
      </c>
      <c r="F148" s="35">
        <v>937000</v>
      </c>
      <c r="G148" s="36" t="s">
        <v>65</v>
      </c>
      <c r="H148" s="15">
        <v>70747.69046549109</v>
      </c>
      <c r="I148" s="15">
        <v>69734.14425866236</v>
      </c>
      <c r="J148" s="15">
        <v>233729.50819947181</v>
      </c>
      <c r="K148" s="15">
        <v>114642.89625517637</v>
      </c>
      <c r="L148" s="15">
        <v>104068.26284424418</v>
      </c>
      <c r="M148" s="15">
        <v>73981.461670437086</v>
      </c>
      <c r="N148" s="15">
        <v>31850.154200369456</v>
      </c>
      <c r="O148" s="15">
        <v>11478.086187838573</v>
      </c>
      <c r="P148" s="15">
        <v>6964.9672043517803</v>
      </c>
      <c r="Q148" s="15">
        <v>64791.830153183655</v>
      </c>
      <c r="R148" s="15">
        <v>781989.00143922644</v>
      </c>
      <c r="S148" s="15">
        <v>2395.3581960198894</v>
      </c>
      <c r="T148" s="15">
        <v>5882.1484683207773</v>
      </c>
      <c r="U148" s="15">
        <v>7852.4534772332272</v>
      </c>
      <c r="V148" s="15">
        <v>16129.960141573894</v>
      </c>
      <c r="W148" s="15">
        <v>13235.970597647847</v>
      </c>
      <c r="X148" s="15">
        <v>23452.386130330826</v>
      </c>
      <c r="Y148" s="15">
        <v>22708.712435554127</v>
      </c>
      <c r="Z148" s="15">
        <v>20430.622701171123</v>
      </c>
      <c r="AA148" s="15">
        <v>25084.456048021984</v>
      </c>
      <c r="AB148" s="15">
        <v>104912.14791272591</v>
      </c>
      <c r="AC148" s="15">
        <v>8433.1770648044294</v>
      </c>
      <c r="AD148" s="15">
        <v>3265.281474735677</v>
      </c>
      <c r="AE148" s="15">
        <v>4900.462510478219</v>
      </c>
      <c r="AF148" s="15">
        <v>3358.6104860877153</v>
      </c>
      <c r="AG148" s="103">
        <v>4405.5977742027753</v>
      </c>
      <c r="AH148" s="15">
        <f t="shared" si="27"/>
        <v>24363.129310308817</v>
      </c>
      <c r="AI148" s="15">
        <v>2612.0579120664543</v>
      </c>
      <c r="AJ148" s="15">
        <v>3668.3286243834982</v>
      </c>
      <c r="AK148" s="15">
        <v>2647.6494945330505</v>
      </c>
      <c r="AL148" s="15">
        <v>677.72516518193925</v>
      </c>
      <c r="AM148" s="15">
        <f t="shared" si="28"/>
        <v>9605.7611961649418</v>
      </c>
      <c r="AN148" s="15">
        <v>33968.890506473763</v>
      </c>
      <c r="AO148" s="98"/>
      <c r="AP148" s="15"/>
      <c r="AQ148" s="15"/>
      <c r="AR148" s="103"/>
      <c r="AS148" s="94"/>
    </row>
    <row r="149" spans="1:45" x14ac:dyDescent="0.2">
      <c r="A149" s="32">
        <v>109</v>
      </c>
      <c r="B149" s="32"/>
      <c r="C149" s="32"/>
      <c r="D149" s="32"/>
      <c r="E149" s="32" t="s">
        <v>168</v>
      </c>
      <c r="F149" s="35">
        <v>34000</v>
      </c>
      <c r="G149" s="36" t="s">
        <v>63</v>
      </c>
      <c r="H149" s="15">
        <v>1601.0521779253493</v>
      </c>
      <c r="I149" s="15">
        <v>1969.6159569400641</v>
      </c>
      <c r="J149" s="15">
        <v>8724.2544625871906</v>
      </c>
      <c r="K149" s="15">
        <v>4273.1376336843705</v>
      </c>
      <c r="L149" s="15">
        <v>3987.1350927155245</v>
      </c>
      <c r="M149" s="15">
        <v>3894.8711009910267</v>
      </c>
      <c r="N149" s="15">
        <v>1828.4683023455241</v>
      </c>
      <c r="O149" s="15">
        <v>596.2943795848571</v>
      </c>
      <c r="P149" s="15">
        <v>351.274390125401</v>
      </c>
      <c r="Q149" s="15">
        <v>1576.8152867843637</v>
      </c>
      <c r="R149" s="15">
        <v>28802.918783683672</v>
      </c>
      <c r="S149" s="15">
        <v>53.476110115219548</v>
      </c>
      <c r="T149" s="15">
        <v>94.786107685977413</v>
      </c>
      <c r="U149" s="15">
        <v>116.9450159729444</v>
      </c>
      <c r="V149" s="15">
        <v>265.20723377414134</v>
      </c>
      <c r="W149" s="15">
        <v>428.74130730218735</v>
      </c>
      <c r="X149" s="15">
        <v>860.54082792163376</v>
      </c>
      <c r="Y149" s="15">
        <v>659.13660876459744</v>
      </c>
      <c r="Z149" s="15">
        <v>679.5974877407873</v>
      </c>
      <c r="AA149" s="15">
        <v>756.95633958345707</v>
      </c>
      <c r="AB149" s="15">
        <v>3384.9725713126631</v>
      </c>
      <c r="AC149" s="15">
        <v>404.19775268665552</v>
      </c>
      <c r="AD149" s="15">
        <v>156.56443171905818</v>
      </c>
      <c r="AE149" s="15">
        <v>277.44341171117753</v>
      </c>
      <c r="AF149" s="15">
        <v>240.68825288059543</v>
      </c>
      <c r="AG149" s="103">
        <v>165.23401969766084</v>
      </c>
      <c r="AH149" s="15">
        <f t="shared" si="27"/>
        <v>1244.1278686951475</v>
      </c>
      <c r="AI149" s="15">
        <v>93.059502359571184</v>
      </c>
      <c r="AJ149" s="15">
        <v>91.629127768609848</v>
      </c>
      <c r="AK149" s="15">
        <v>75.705356095815148</v>
      </c>
      <c r="AL149" s="15">
        <v>42.379556310388132</v>
      </c>
      <c r="AM149" s="15">
        <f t="shared" si="28"/>
        <v>302.77354253438432</v>
      </c>
      <c r="AN149" s="15">
        <v>1546.9014112295317</v>
      </c>
      <c r="AO149" s="98"/>
      <c r="AP149" s="15"/>
      <c r="AQ149" s="15"/>
      <c r="AR149" s="103"/>
      <c r="AS149" s="94"/>
    </row>
    <row r="150" spans="1:45" x14ac:dyDescent="0.2">
      <c r="A150" s="32">
        <v>110</v>
      </c>
      <c r="B150" s="32"/>
      <c r="C150" s="32"/>
      <c r="D150" s="32"/>
      <c r="E150" s="32" t="s">
        <v>169</v>
      </c>
      <c r="F150" s="35">
        <v>563000</v>
      </c>
      <c r="G150" s="36" t="s">
        <v>115</v>
      </c>
      <c r="H150" s="15">
        <v>1738.6509700000001</v>
      </c>
      <c r="I150" s="15">
        <v>8073.9886299999998</v>
      </c>
      <c r="J150" s="15">
        <v>34174.612893000005</v>
      </c>
      <c r="K150" s="15">
        <v>32687.315524999998</v>
      </c>
      <c r="L150" s="15">
        <v>62846.947966000007</v>
      </c>
      <c r="M150" s="15">
        <v>77458.858546000003</v>
      </c>
      <c r="N150" s="15">
        <v>39754.824551000005</v>
      </c>
      <c r="O150" s="15">
        <v>16825.465562000001</v>
      </c>
      <c r="P150" s="15">
        <v>11293.411235</v>
      </c>
      <c r="Q150" s="15">
        <v>53313.179155999998</v>
      </c>
      <c r="R150" s="15">
        <v>338167.25503400003</v>
      </c>
      <c r="S150" s="15">
        <v>1558.639602</v>
      </c>
      <c r="T150" s="15">
        <v>5566.8843219999999</v>
      </c>
      <c r="U150" s="15">
        <v>8239.3225879999991</v>
      </c>
      <c r="V150" s="15">
        <v>15364.846512</v>
      </c>
      <c r="W150" s="15">
        <v>18644.771348999999</v>
      </c>
      <c r="X150" s="15">
        <v>43657.465671999998</v>
      </c>
      <c r="Y150" s="15">
        <v>27332.548771999998</v>
      </c>
      <c r="Z150" s="15">
        <v>35692.124218999998</v>
      </c>
      <c r="AA150" s="15">
        <v>36886.793891999994</v>
      </c>
      <c r="AB150" s="15">
        <v>162213.70390399997</v>
      </c>
      <c r="AC150" s="15">
        <v>8248.7398890000004</v>
      </c>
      <c r="AD150" s="15">
        <v>5679.6261979999999</v>
      </c>
      <c r="AE150" s="15">
        <v>10846.130818</v>
      </c>
      <c r="AF150" s="15">
        <v>3152.3563560000002</v>
      </c>
      <c r="AG150" s="103">
        <v>7250.5178060000007</v>
      </c>
      <c r="AH150" s="15">
        <f t="shared" si="27"/>
        <v>35177.371067</v>
      </c>
      <c r="AI150" s="15">
        <v>3626.0307760000001</v>
      </c>
      <c r="AJ150" s="15">
        <v>4957.2003620000005</v>
      </c>
      <c r="AK150" s="15">
        <v>3364.7548619999998</v>
      </c>
      <c r="AL150" s="15">
        <v>128.83748299999999</v>
      </c>
      <c r="AM150" s="15">
        <f t="shared" si="28"/>
        <v>12076.823483</v>
      </c>
      <c r="AN150" s="15">
        <v>47254.19455</v>
      </c>
      <c r="AO150" s="98"/>
      <c r="AP150" s="15"/>
      <c r="AQ150" s="15"/>
      <c r="AR150" s="103"/>
      <c r="AS150" s="94"/>
    </row>
    <row r="151" spans="1:45" x14ac:dyDescent="0.2">
      <c r="A151" s="32">
        <v>111</v>
      </c>
      <c r="B151" s="32"/>
      <c r="C151" s="32"/>
      <c r="D151" s="32"/>
      <c r="E151" s="32" t="s">
        <v>116</v>
      </c>
      <c r="F151" s="35">
        <v>331000</v>
      </c>
      <c r="G151" s="36" t="s">
        <v>69</v>
      </c>
      <c r="H151" s="15">
        <v>364.1</v>
      </c>
      <c r="I151" s="15">
        <v>1655</v>
      </c>
      <c r="J151" s="15">
        <v>10227.9</v>
      </c>
      <c r="K151" s="15">
        <v>11220.9</v>
      </c>
      <c r="L151" s="15">
        <v>23931.3</v>
      </c>
      <c r="M151" s="15">
        <v>32901.4</v>
      </c>
      <c r="N151" s="15">
        <v>17973.3</v>
      </c>
      <c r="O151" s="15">
        <v>8506.7000000000007</v>
      </c>
      <c r="P151" s="15">
        <v>6454.5</v>
      </c>
      <c r="Q151" s="15">
        <v>30352.7</v>
      </c>
      <c r="R151" s="15">
        <v>143587.80000000002</v>
      </c>
      <c r="S151" s="15">
        <v>959.9</v>
      </c>
      <c r="T151" s="15">
        <v>3740.2999999999997</v>
      </c>
      <c r="U151" s="15">
        <v>5858.7</v>
      </c>
      <c r="V151" s="15">
        <v>10558.9</v>
      </c>
      <c r="W151" s="15">
        <v>14001.3</v>
      </c>
      <c r="X151" s="15">
        <v>34920.5</v>
      </c>
      <c r="Y151" s="15">
        <v>23335.499999999996</v>
      </c>
      <c r="Z151" s="15">
        <v>32570.400000000001</v>
      </c>
      <c r="AA151" s="15">
        <v>32107</v>
      </c>
      <c r="AB151" s="15">
        <v>136934.70000000001</v>
      </c>
      <c r="AC151" s="15">
        <v>6322.0999999999995</v>
      </c>
      <c r="AD151" s="15">
        <v>4766.3999999999996</v>
      </c>
      <c r="AE151" s="15">
        <v>9499.7000000000007</v>
      </c>
      <c r="AF151" s="15">
        <v>2879.7</v>
      </c>
      <c r="AG151" s="103">
        <v>7050.3</v>
      </c>
      <c r="AH151" s="15">
        <f t="shared" si="27"/>
        <v>30518.2</v>
      </c>
      <c r="AI151" s="15">
        <v>2614.9</v>
      </c>
      <c r="AJ151" s="15">
        <v>3806.5</v>
      </c>
      <c r="AK151" s="15">
        <v>2879.7</v>
      </c>
      <c r="AL151" s="15">
        <v>99.3</v>
      </c>
      <c r="AM151" s="15">
        <f t="shared" si="28"/>
        <v>9400.3999999999978</v>
      </c>
      <c r="AN151" s="15">
        <v>39918.6</v>
      </c>
      <c r="AO151" s="98"/>
      <c r="AP151" s="15"/>
      <c r="AQ151" s="15"/>
      <c r="AR151" s="103"/>
      <c r="AS151" s="94"/>
    </row>
    <row r="152" spans="1:45" x14ac:dyDescent="0.2">
      <c r="A152" s="32">
        <v>112</v>
      </c>
      <c r="B152" s="32"/>
      <c r="C152" s="32"/>
      <c r="D152" s="32"/>
      <c r="E152" s="32" t="s">
        <v>170</v>
      </c>
      <c r="F152" s="35">
        <v>0</v>
      </c>
      <c r="G152" s="36" t="s">
        <v>63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03">
        <v>0</v>
      </c>
      <c r="AH152" s="15">
        <f t="shared" si="27"/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f t="shared" si="28"/>
        <v>0</v>
      </c>
      <c r="AN152" s="15">
        <v>0</v>
      </c>
      <c r="AO152" s="98"/>
      <c r="AP152" s="15"/>
      <c r="AQ152" s="15"/>
      <c r="AR152" s="103"/>
      <c r="AS152" s="94"/>
    </row>
    <row r="153" spans="1:45" x14ac:dyDescent="0.2">
      <c r="A153" s="32">
        <v>113</v>
      </c>
      <c r="B153" s="32"/>
      <c r="C153" s="32"/>
      <c r="D153" s="32"/>
      <c r="E153" s="32" t="s">
        <v>119</v>
      </c>
      <c r="F153" s="35">
        <v>6095000</v>
      </c>
      <c r="G153" s="36" t="s">
        <v>65</v>
      </c>
      <c r="H153" s="15">
        <v>460199.75815065973</v>
      </c>
      <c r="I153" s="15">
        <v>453606.84018841741</v>
      </c>
      <c r="J153" s="15">
        <v>1520364.3036027541</v>
      </c>
      <c r="K153" s="15">
        <v>745729.40520309494</v>
      </c>
      <c r="L153" s="15">
        <v>676943.50270615611</v>
      </c>
      <c r="M153" s="15">
        <v>481234.80136746442</v>
      </c>
      <c r="N153" s="15">
        <v>207178.96462246729</v>
      </c>
      <c r="O153" s="15">
        <v>74662.684434232768</v>
      </c>
      <c r="P153" s="15">
        <v>45305.73651069808</v>
      </c>
      <c r="Q153" s="15">
        <v>421458.06273602397</v>
      </c>
      <c r="R153" s="15">
        <v>5086684.0595219685</v>
      </c>
      <c r="S153" s="15">
        <v>15581.332128859367</v>
      </c>
      <c r="T153" s="15">
        <v>38262.21442306845</v>
      </c>
      <c r="U153" s="15">
        <v>51078.659491714534</v>
      </c>
      <c r="V153" s="15">
        <v>104922.20604364235</v>
      </c>
      <c r="W153" s="15">
        <v>86097.375445745609</v>
      </c>
      <c r="X153" s="15">
        <v>152553.14137072186</v>
      </c>
      <c r="Y153" s="15">
        <v>147715.69081611783</v>
      </c>
      <c r="Z153" s="15">
        <v>132897.16687688156</v>
      </c>
      <c r="AA153" s="15">
        <v>163169.43395164781</v>
      </c>
      <c r="AB153" s="15">
        <v>682432.80846111465</v>
      </c>
      <c r="AC153" s="15">
        <v>54856.151771593388</v>
      </c>
      <c r="AD153" s="15">
        <v>21240.011300441784</v>
      </c>
      <c r="AE153" s="15">
        <v>31876.541090037081</v>
      </c>
      <c r="AF153" s="15">
        <v>21847.098092534285</v>
      </c>
      <c r="AG153" s="103">
        <v>28657.543685982833</v>
      </c>
      <c r="AH153" s="15">
        <f t="shared" si="27"/>
        <v>158477.34594058938</v>
      </c>
      <c r="AI153" s="15">
        <v>16990.920996846362</v>
      </c>
      <c r="AJ153" s="15">
        <v>23861.753431822221</v>
      </c>
      <c r="AK153" s="15">
        <v>17222.437213638146</v>
      </c>
      <c r="AL153" s="15">
        <v>4408.4683903777159</v>
      </c>
      <c r="AM153" s="15">
        <f t="shared" si="28"/>
        <v>62483.580032684447</v>
      </c>
      <c r="AN153" s="15">
        <v>220960.92597327381</v>
      </c>
      <c r="AO153" s="98"/>
      <c r="AP153" s="15"/>
      <c r="AQ153" s="15"/>
      <c r="AR153" s="103"/>
      <c r="AS153" s="94"/>
    </row>
    <row r="154" spans="1:45" x14ac:dyDescent="0.2">
      <c r="A154" s="32">
        <v>114</v>
      </c>
      <c r="B154" s="32"/>
      <c r="C154" s="32"/>
      <c r="D154" s="32"/>
      <c r="E154" s="32" t="s">
        <v>171</v>
      </c>
      <c r="F154" s="35">
        <v>-154000</v>
      </c>
      <c r="G154" s="36" t="s">
        <v>63</v>
      </c>
      <c r="H154" s="15">
        <v>-7251.824570603053</v>
      </c>
      <c r="I154" s="15">
        <v>-8921.2016873167613</v>
      </c>
      <c r="J154" s="15">
        <v>-39515.74080113021</v>
      </c>
      <c r="K154" s="15">
        <v>-19354.799870217441</v>
      </c>
      <c r="L154" s="15">
        <v>-18059.376596417376</v>
      </c>
      <c r="M154" s="15">
        <v>-17641.474986841709</v>
      </c>
      <c r="N154" s="15">
        <v>-8281.8858400356094</v>
      </c>
      <c r="O154" s="15">
        <v>-2700.8627781196469</v>
      </c>
      <c r="P154" s="15">
        <v>-1591.0663552738752</v>
      </c>
      <c r="Q154" s="15">
        <v>-7142.0457107291777</v>
      </c>
      <c r="R154" s="15">
        <v>-130460.27919668485</v>
      </c>
      <c r="S154" s="15">
        <v>-242.21532228658265</v>
      </c>
      <c r="T154" s="15">
        <v>-429.32531128354475</v>
      </c>
      <c r="U154" s="15">
        <v>-529.69213117157165</v>
      </c>
      <c r="V154" s="15">
        <v>-1201.2327647416992</v>
      </c>
      <c r="W154" s="15">
        <v>-1941.9459213099074</v>
      </c>
      <c r="X154" s="15">
        <v>-3897.7437499979883</v>
      </c>
      <c r="Y154" s="15">
        <v>-2985.5011102867061</v>
      </c>
      <c r="Z154" s="15">
        <v>-3078.1768562376833</v>
      </c>
      <c r="AA154" s="15">
        <v>-3428.5669498780112</v>
      </c>
      <c r="AB154" s="15">
        <v>-15331.934587710297</v>
      </c>
      <c r="AC154" s="15">
        <v>-1830.778056286616</v>
      </c>
      <c r="AD154" s="15">
        <v>-709.144778962793</v>
      </c>
      <c r="AE154" s="15">
        <v>-1256.6554530447454</v>
      </c>
      <c r="AF154" s="15">
        <v>-1090.1762042238734</v>
      </c>
      <c r="AG154" s="103">
        <v>-748.41291274822845</v>
      </c>
      <c r="AH154" s="15">
        <f t="shared" si="27"/>
        <v>-5635.1674052662565</v>
      </c>
      <c r="AI154" s="15">
        <v>-421.50480480511652</v>
      </c>
      <c r="AJ154" s="15">
        <v>-415.0260493048799</v>
      </c>
      <c r="AK154" s="15">
        <v>-342.90073055163333</v>
      </c>
      <c r="AL154" s="15">
        <v>-191.95446093528744</v>
      </c>
      <c r="AM154" s="15">
        <f t="shared" si="28"/>
        <v>-1371.3860455969173</v>
      </c>
      <c r="AN154" s="15">
        <v>-7006.5534508631736</v>
      </c>
      <c r="AO154" s="98"/>
      <c r="AP154" s="15"/>
      <c r="AQ154" s="15"/>
      <c r="AR154" s="103"/>
      <c r="AS154" s="94"/>
    </row>
    <row r="155" spans="1:45" x14ac:dyDescent="0.2">
      <c r="A155" s="32">
        <v>115</v>
      </c>
      <c r="B155" s="32"/>
      <c r="C155" s="32"/>
      <c r="D155" s="32"/>
      <c r="E155" s="32" t="s">
        <v>172</v>
      </c>
      <c r="F155" s="35">
        <v>13302000</v>
      </c>
      <c r="G155" s="36" t="s">
        <v>63</v>
      </c>
      <c r="H155" s="15">
        <v>626388.11972832342</v>
      </c>
      <c r="I155" s="15">
        <v>770583.27821225685</v>
      </c>
      <c r="J155" s="15">
        <v>3413236.2606274942</v>
      </c>
      <c r="K155" s="15">
        <v>1671802.258919691</v>
      </c>
      <c r="L155" s="15">
        <v>1559907.9706853502</v>
      </c>
      <c r="M155" s="15">
        <v>1523811.040746548</v>
      </c>
      <c r="N155" s="15">
        <v>715361.33405294595</v>
      </c>
      <c r="O155" s="15">
        <v>233291.40697758147</v>
      </c>
      <c r="P155" s="15">
        <v>137430.93933670837</v>
      </c>
      <c r="Q155" s="15">
        <v>616905.79249428236</v>
      </c>
      <c r="R155" s="15">
        <v>11268718.401781181</v>
      </c>
      <c r="S155" s="15">
        <v>20921.741669195599</v>
      </c>
      <c r="T155" s="15">
        <v>37083.670718790338</v>
      </c>
      <c r="U155" s="15">
        <v>45753.017719767835</v>
      </c>
      <c r="V155" s="15">
        <v>103758.43010775378</v>
      </c>
      <c r="W155" s="15">
        <v>167738.73146275576</v>
      </c>
      <c r="X155" s="15">
        <v>336673.9439121639</v>
      </c>
      <c r="Y155" s="15">
        <v>257877.50499372574</v>
      </c>
      <c r="Z155" s="15">
        <v>265882.52299788094</v>
      </c>
      <c r="AA155" s="15">
        <v>296148.03615115135</v>
      </c>
      <c r="AB155" s="15">
        <v>1324320.7395176776</v>
      </c>
      <c r="AC155" s="15">
        <v>158136.42665405563</v>
      </c>
      <c r="AD155" s="15">
        <v>61253.531491968002</v>
      </c>
      <c r="AE155" s="15">
        <v>108545.65478182599</v>
      </c>
      <c r="AF155" s="15">
        <v>94165.739406402368</v>
      </c>
      <c r="AG155" s="103">
        <v>64645.380294655428</v>
      </c>
      <c r="AH155" s="15">
        <f t="shared" si="27"/>
        <v>486746.73262890743</v>
      </c>
      <c r="AI155" s="15">
        <v>36408.161776088702</v>
      </c>
      <c r="AJ155" s="15">
        <v>35848.548752295537</v>
      </c>
      <c r="AK155" s="15">
        <v>29618.607258427444</v>
      </c>
      <c r="AL155" s="15">
        <v>16580.378177670085</v>
      </c>
      <c r="AM155" s="15">
        <f t="shared" si="28"/>
        <v>118455.69596448177</v>
      </c>
      <c r="AN155" s="15">
        <v>605202.42859338922</v>
      </c>
      <c r="AO155" s="98"/>
      <c r="AP155" s="15"/>
      <c r="AQ155" s="15"/>
      <c r="AR155" s="103"/>
      <c r="AS155" s="94"/>
    </row>
    <row r="156" spans="1:45" x14ac:dyDescent="0.2">
      <c r="A156" s="32">
        <v>116</v>
      </c>
      <c r="B156" s="32"/>
      <c r="C156" s="32"/>
      <c r="D156" s="32"/>
      <c r="E156" s="32" t="s">
        <v>272</v>
      </c>
      <c r="F156" s="35">
        <v>705000</v>
      </c>
      <c r="G156" s="36" t="s">
        <v>124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55818.918486244307</v>
      </c>
      <c r="X156" s="15">
        <v>139216.30831121845</v>
      </c>
      <c r="Y156" s="15">
        <v>93050.186604714268</v>
      </c>
      <c r="Z156" s="15">
        <v>129797.4142935385</v>
      </c>
      <c r="AA156" s="15">
        <v>127994.65534280885</v>
      </c>
      <c r="AB156" s="15">
        <v>545877.4830385244</v>
      </c>
      <c r="AC156" s="15">
        <v>25250.453375468522</v>
      </c>
      <c r="AD156" s="15">
        <v>18998.082870755541</v>
      </c>
      <c r="AE156" s="15">
        <v>37910.376177447906</v>
      </c>
      <c r="AF156" s="15">
        <v>11527.756290676069</v>
      </c>
      <c r="AG156" s="103">
        <v>28167.103026196281</v>
      </c>
      <c r="AH156" s="15">
        <f t="shared" si="27"/>
        <v>121853.77174054433</v>
      </c>
      <c r="AI156" s="15">
        <v>10362.025221999542</v>
      </c>
      <c r="AJ156" s="15">
        <v>15126.600992402351</v>
      </c>
      <c r="AK156" s="15">
        <v>11436.746525065619</v>
      </c>
      <c r="AL156" s="15">
        <v>343.37248146395206</v>
      </c>
      <c r="AM156" s="15">
        <f t="shared" si="28"/>
        <v>37268.745220931458</v>
      </c>
      <c r="AN156" s="15">
        <v>159122.51696147578</v>
      </c>
      <c r="AO156" s="98"/>
      <c r="AP156" s="15"/>
      <c r="AQ156" s="15"/>
      <c r="AR156" s="103"/>
      <c r="AS156" s="94"/>
    </row>
    <row r="157" spans="1:45" x14ac:dyDescent="0.2">
      <c r="A157" s="32">
        <v>117</v>
      </c>
      <c r="B157" s="32"/>
      <c r="C157" s="32"/>
      <c r="D157" s="32" t="s">
        <v>103</v>
      </c>
      <c r="E157" s="32"/>
      <c r="F157" s="35"/>
      <c r="AG157" s="101"/>
      <c r="AO157" s="98"/>
      <c r="AS157" s="94"/>
    </row>
    <row r="158" spans="1:45" x14ac:dyDescent="0.2">
      <c r="A158" s="32">
        <v>118</v>
      </c>
      <c r="B158" s="32"/>
      <c r="C158" s="32"/>
      <c r="D158" s="32"/>
      <c r="E158" s="32" t="s">
        <v>173</v>
      </c>
      <c r="F158" s="35">
        <v>138000</v>
      </c>
      <c r="G158" s="36" t="s">
        <v>174</v>
      </c>
      <c r="H158" s="15">
        <v>2306.8107145053082</v>
      </c>
      <c r="I158" s="15">
        <v>898.83591518381377</v>
      </c>
      <c r="J158" s="15">
        <v>2009.7328698294323</v>
      </c>
      <c r="K158" s="15">
        <v>5230.9671806122888</v>
      </c>
      <c r="L158" s="15">
        <v>17940.70312112875</v>
      </c>
      <c r="M158" s="15">
        <v>44895.601400370884</v>
      </c>
      <c r="N158" s="15">
        <v>25677.761187641834</v>
      </c>
      <c r="O158" s="15">
        <v>7670.1200171287819</v>
      </c>
      <c r="P158" s="15">
        <v>7278.4525143938527</v>
      </c>
      <c r="Q158" s="15">
        <v>6282.7260064736311</v>
      </c>
      <c r="R158" s="15">
        <v>120191.71092726858</v>
      </c>
      <c r="S158" s="15">
        <v>117.08199063602137</v>
      </c>
      <c r="T158" s="15">
        <v>223.48937893892503</v>
      </c>
      <c r="U158" s="15">
        <v>412.09014787253773</v>
      </c>
      <c r="V158" s="15">
        <v>752.66151744748413</v>
      </c>
      <c r="W158" s="15">
        <v>0</v>
      </c>
      <c r="X158" s="15">
        <v>2997.2732339459681</v>
      </c>
      <c r="Y158" s="15">
        <v>0</v>
      </c>
      <c r="Z158" s="15">
        <v>0</v>
      </c>
      <c r="AA158" s="15">
        <v>0</v>
      </c>
      <c r="AB158" s="15">
        <v>2997.2732339459681</v>
      </c>
      <c r="AC158" s="15">
        <v>5993.5225619051807</v>
      </c>
      <c r="AD158" s="15">
        <v>733.16652355699807</v>
      </c>
      <c r="AE158" s="15">
        <v>3539.4245965956393</v>
      </c>
      <c r="AF158" s="15">
        <v>3792.2406392801327</v>
      </c>
      <c r="AG158" s="103">
        <v>0</v>
      </c>
      <c r="AH158" s="15">
        <f t="shared" ref="AH158:AH162" si="29">SUM(AC158:AG158)</f>
        <v>14058.354321337951</v>
      </c>
      <c r="AI158" s="15">
        <v>0</v>
      </c>
      <c r="AJ158" s="15">
        <v>0</v>
      </c>
      <c r="AK158" s="15">
        <v>0</v>
      </c>
      <c r="AL158" s="15">
        <v>0</v>
      </c>
      <c r="AM158" s="15">
        <f t="shared" ref="AM158:AM162" si="30">SUM(AI158:AL158)</f>
        <v>0</v>
      </c>
      <c r="AN158" s="15">
        <v>14058.354321337951</v>
      </c>
      <c r="AO158" s="98"/>
      <c r="AP158" s="15"/>
      <c r="AQ158" s="15"/>
      <c r="AR158" s="103"/>
      <c r="AS158" s="94"/>
    </row>
    <row r="159" spans="1:45" x14ac:dyDescent="0.2">
      <c r="A159" s="32">
        <v>119</v>
      </c>
      <c r="B159" s="32"/>
      <c r="C159" s="32"/>
      <c r="D159" s="32"/>
      <c r="E159" s="32" t="s">
        <v>106</v>
      </c>
      <c r="F159" s="35"/>
      <c r="G159" s="36" t="s">
        <v>107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03">
        <v>0</v>
      </c>
      <c r="AH159" s="15">
        <f t="shared" si="29"/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f t="shared" si="30"/>
        <v>0</v>
      </c>
      <c r="AN159" s="15">
        <v>0</v>
      </c>
      <c r="AO159" s="98"/>
      <c r="AP159" s="15"/>
      <c r="AQ159" s="15"/>
      <c r="AR159" s="103"/>
      <c r="AS159" s="94"/>
    </row>
    <row r="160" spans="1:45" x14ac:dyDescent="0.2">
      <c r="A160" s="32">
        <v>120</v>
      </c>
      <c r="B160" s="32"/>
      <c r="C160" s="32"/>
      <c r="D160" s="32"/>
      <c r="E160" s="32" t="s">
        <v>175</v>
      </c>
      <c r="F160" s="35">
        <v>107052000</v>
      </c>
      <c r="G160" s="36" t="s">
        <v>174</v>
      </c>
      <c r="H160" s="15">
        <v>1789483.3377479871</v>
      </c>
      <c r="I160" s="15">
        <v>697262.19124824367</v>
      </c>
      <c r="J160" s="15">
        <v>1559028.4288476838</v>
      </c>
      <c r="K160" s="15">
        <v>4057865.9320210638</v>
      </c>
      <c r="L160" s="15">
        <v>13917305.438573007</v>
      </c>
      <c r="M160" s="15">
        <v>34827274.790670313</v>
      </c>
      <c r="N160" s="15">
        <v>19919244.135213286</v>
      </c>
      <c r="O160" s="15">
        <v>5950012.232417901</v>
      </c>
      <c r="P160" s="15">
        <v>5646180.4244267447</v>
      </c>
      <c r="Q160" s="15">
        <v>4873756.4090218488</v>
      </c>
      <c r="R160" s="15">
        <v>93237413.320188075</v>
      </c>
      <c r="S160" s="15">
        <v>90825.081605560583</v>
      </c>
      <c r="T160" s="15">
        <v>173369.45647949132</v>
      </c>
      <c r="U160" s="15">
        <v>319674.45297138341</v>
      </c>
      <c r="V160" s="15">
        <v>583868.99105643528</v>
      </c>
      <c r="W160" s="15">
        <v>0</v>
      </c>
      <c r="X160" s="15">
        <v>2325102.132176694</v>
      </c>
      <c r="Y160" s="15">
        <v>0</v>
      </c>
      <c r="Z160" s="15">
        <v>0</v>
      </c>
      <c r="AA160" s="15">
        <v>0</v>
      </c>
      <c r="AB160" s="15">
        <v>2325102.132176694</v>
      </c>
      <c r="AC160" s="15">
        <v>4649409.9804135747</v>
      </c>
      <c r="AD160" s="15">
        <v>568745.9614479983</v>
      </c>
      <c r="AE160" s="15">
        <v>2745670.1588025824</v>
      </c>
      <c r="AF160" s="15">
        <v>2941789.4559146143</v>
      </c>
      <c r="AG160" s="103">
        <v>0</v>
      </c>
      <c r="AH160" s="15">
        <f t="shared" si="29"/>
        <v>10905615.55657877</v>
      </c>
      <c r="AI160" s="15">
        <v>0</v>
      </c>
      <c r="AJ160" s="15">
        <v>0</v>
      </c>
      <c r="AK160" s="15">
        <v>0</v>
      </c>
      <c r="AL160" s="15">
        <v>0</v>
      </c>
      <c r="AM160" s="15">
        <f t="shared" si="30"/>
        <v>0</v>
      </c>
      <c r="AN160" s="15">
        <v>10905615.55657877</v>
      </c>
      <c r="AO160" s="98"/>
      <c r="AP160" s="15"/>
      <c r="AQ160" s="15"/>
      <c r="AR160" s="103"/>
      <c r="AS160" s="94"/>
    </row>
    <row r="161" spans="1:45" x14ac:dyDescent="0.2">
      <c r="A161" s="32">
        <v>121</v>
      </c>
      <c r="B161" s="32"/>
      <c r="C161" s="32"/>
      <c r="D161" s="32"/>
      <c r="E161" s="32" t="s">
        <v>108</v>
      </c>
      <c r="F161" s="35">
        <v>2470000</v>
      </c>
      <c r="G161" s="36" t="s">
        <v>79</v>
      </c>
      <c r="H161" s="15">
        <v>28794.587426689246</v>
      </c>
      <c r="I161" s="15">
        <v>27860.471177327618</v>
      </c>
      <c r="J161" s="15">
        <v>103046.9866134745</v>
      </c>
      <c r="K161" s="15">
        <v>145102.26149039369</v>
      </c>
      <c r="L161" s="15">
        <v>421565.75645880541</v>
      </c>
      <c r="M161" s="15">
        <v>606720.08391351264</v>
      </c>
      <c r="N161" s="15">
        <v>343956.69626470894</v>
      </c>
      <c r="O161" s="15">
        <v>240276.98999879239</v>
      </c>
      <c r="P161" s="15">
        <v>72063.702032995789</v>
      </c>
      <c r="Q161" s="15">
        <v>57206.471103876531</v>
      </c>
      <c r="R161" s="15">
        <v>2046594.0064805767</v>
      </c>
      <c r="S161" s="15">
        <v>12380.754991800206</v>
      </c>
      <c r="T161" s="15">
        <v>17779.707458077442</v>
      </c>
      <c r="U161" s="15">
        <v>42110.636804424088</v>
      </c>
      <c r="V161" s="15">
        <v>72271.099254301735</v>
      </c>
      <c r="W161" s="15">
        <v>58970.717751144468</v>
      </c>
      <c r="X161" s="15">
        <v>80444.123451569685</v>
      </c>
      <c r="Y161" s="15">
        <v>36110.259164855139</v>
      </c>
      <c r="Z161" s="15">
        <v>42244.239752110509</v>
      </c>
      <c r="AA161" s="15">
        <v>14231.407062025666</v>
      </c>
      <c r="AB161" s="15">
        <v>232000.74718170546</v>
      </c>
      <c r="AC161" s="15">
        <v>17168.062018543544</v>
      </c>
      <c r="AD161" s="15">
        <v>13769.404236491469</v>
      </c>
      <c r="AE161" s="15">
        <v>12323.572417274567</v>
      </c>
      <c r="AF161" s="15">
        <v>1847.1356414891018</v>
      </c>
      <c r="AG161" s="103">
        <v>19056.142790657326</v>
      </c>
      <c r="AH161" s="15">
        <f t="shared" si="29"/>
        <v>64164.317104456015</v>
      </c>
      <c r="AI161" s="15">
        <v>3038.2164148197312</v>
      </c>
      <c r="AJ161" s="15">
        <v>37433.423504878381</v>
      </c>
      <c r="AK161" s="15">
        <v>6205.9383971682391</v>
      </c>
      <c r="AL161" s="15">
        <v>8292.2516620932711</v>
      </c>
      <c r="AM161" s="15">
        <f t="shared" si="30"/>
        <v>54969.829978959628</v>
      </c>
      <c r="AN161" s="15">
        <v>119134.14708341565</v>
      </c>
      <c r="AO161" s="98"/>
      <c r="AP161" s="15"/>
      <c r="AQ161" s="15"/>
      <c r="AR161" s="103"/>
      <c r="AS161" s="94"/>
    </row>
    <row r="162" spans="1:45" x14ac:dyDescent="0.2">
      <c r="A162" s="32">
        <v>122</v>
      </c>
      <c r="B162" s="32"/>
      <c r="C162" s="32"/>
      <c r="D162" s="32"/>
      <c r="E162" s="32" t="s">
        <v>176</v>
      </c>
      <c r="F162" s="35">
        <v>0</v>
      </c>
      <c r="G162" s="36" t="s">
        <v>121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03">
        <v>0</v>
      </c>
      <c r="AH162" s="15">
        <f t="shared" si="29"/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f t="shared" si="30"/>
        <v>0</v>
      </c>
      <c r="AN162" s="15">
        <v>0</v>
      </c>
      <c r="AO162" s="98"/>
      <c r="AP162" s="15"/>
      <c r="AQ162" s="15"/>
      <c r="AR162" s="103"/>
      <c r="AS162" s="94"/>
    </row>
    <row r="163" spans="1:45" x14ac:dyDescent="0.2">
      <c r="A163" s="32">
        <v>123</v>
      </c>
      <c r="B163" s="32"/>
      <c r="C163" s="32"/>
      <c r="D163" s="32" t="s">
        <v>122</v>
      </c>
      <c r="E163" s="32"/>
      <c r="F163" s="35"/>
      <c r="AG163" s="101"/>
      <c r="AO163" s="98"/>
      <c r="AS163" s="94"/>
    </row>
    <row r="164" spans="1:45" x14ac:dyDescent="0.2">
      <c r="A164" s="32">
        <v>124</v>
      </c>
      <c r="B164" s="32"/>
      <c r="C164" s="32"/>
      <c r="D164" s="32"/>
      <c r="E164" s="32" t="s">
        <v>177</v>
      </c>
      <c r="F164" s="35">
        <v>-4496000</v>
      </c>
      <c r="G164" s="36" t="s">
        <v>82</v>
      </c>
      <c r="H164" s="15">
        <v>-8385.6725005744993</v>
      </c>
      <c r="I164" s="15">
        <v>-38944.825589474225</v>
      </c>
      <c r="J164" s="15">
        <v>-239058.65772021576</v>
      </c>
      <c r="K164" s="15">
        <v>-262491.85389419802</v>
      </c>
      <c r="L164" s="15">
        <v>-560266.79432350968</v>
      </c>
      <c r="M164" s="15">
        <v>-769403.47193816048</v>
      </c>
      <c r="N164" s="15">
        <v>-420150.79003260395</v>
      </c>
      <c r="O164" s="15">
        <v>-198095.45559615662</v>
      </c>
      <c r="P164" s="15">
        <v>-131027.77100424473</v>
      </c>
      <c r="Q164" s="15">
        <v>-692545.35059035197</v>
      </c>
      <c r="R164" s="15">
        <v>-3320370.6431894898</v>
      </c>
      <c r="S164" s="15">
        <v>-22852.16413102208</v>
      </c>
      <c r="T164" s="15">
        <v>-86379.991498051124</v>
      </c>
      <c r="U164" s="15">
        <v>-134473.49027983003</v>
      </c>
      <c r="V164" s="15">
        <v>-243705.64590890324</v>
      </c>
      <c r="W164" s="15">
        <v>-270701.31721788156</v>
      </c>
      <c r="X164" s="15">
        <v>-119707.4114821605</v>
      </c>
      <c r="Y164" s="15">
        <v>-65748.313461924918</v>
      </c>
      <c r="Z164" s="15">
        <v>0</v>
      </c>
      <c r="AA164" s="15">
        <v>0</v>
      </c>
      <c r="AB164" s="15">
        <v>-456157.04216196697</v>
      </c>
      <c r="AC164" s="15">
        <v>-143580.30555028262</v>
      </c>
      <c r="AD164" s="15">
        <v>-96968.200813510368</v>
      </c>
      <c r="AE164" s="15">
        <v>-51064.991748988672</v>
      </c>
      <c r="AF164" s="15">
        <v>0</v>
      </c>
      <c r="AG164" s="101"/>
      <c r="AH164" s="15">
        <f>SUM(AC164:AG164)</f>
        <v>-291613.49811278167</v>
      </c>
      <c r="AI164" s="15">
        <v>-60827.034081829377</v>
      </c>
      <c r="AJ164" s="15">
        <v>-88795.988659979426</v>
      </c>
      <c r="AK164" s="15">
        <v>-34530.14788504949</v>
      </c>
      <c r="AL164" s="15">
        <v>-3.4547015240829333E-12</v>
      </c>
      <c r="AM164" s="15">
        <f>SUM(AI164:AL164)</f>
        <v>-184153.17062685828</v>
      </c>
      <c r="AN164" s="15">
        <v>-475766.66873963992</v>
      </c>
      <c r="AO164" s="98"/>
      <c r="AP164" s="15"/>
      <c r="AQ164" s="15"/>
      <c r="AS164" s="94"/>
    </row>
    <row r="165" spans="1:45" x14ac:dyDescent="0.2">
      <c r="A165" s="32"/>
      <c r="B165" s="32"/>
      <c r="C165" s="32"/>
      <c r="D165" s="32"/>
      <c r="E165" s="32"/>
      <c r="F165" s="35"/>
      <c r="AG165" s="101"/>
      <c r="AO165" s="98"/>
      <c r="AS165" s="94"/>
    </row>
    <row r="166" spans="1:45" x14ac:dyDescent="0.2">
      <c r="A166" s="32">
        <v>125</v>
      </c>
      <c r="B166" s="32"/>
      <c r="C166" s="34" t="s">
        <v>178</v>
      </c>
      <c r="D166" s="32"/>
      <c r="E166" s="32"/>
      <c r="F166" s="35">
        <v>208082000</v>
      </c>
      <c r="H166" s="94">
        <v>5236819.807176535</v>
      </c>
      <c r="I166" s="94">
        <v>5597304.2429881878</v>
      </c>
      <c r="J166" s="94">
        <v>22044323.409111019</v>
      </c>
      <c r="K166" s="94">
        <v>15950621.133987917</v>
      </c>
      <c r="L166" s="94">
        <v>28743084.304070748</v>
      </c>
      <c r="M166" s="94">
        <v>50666757.344678722</v>
      </c>
      <c r="N166" s="94">
        <v>27544472.261094112</v>
      </c>
      <c r="O166" s="94">
        <v>8853326.2097404394</v>
      </c>
      <c r="P166" s="94">
        <v>7336729.0349003999</v>
      </c>
      <c r="Q166" s="94">
        <v>11599598.868433706</v>
      </c>
      <c r="R166" s="94">
        <v>183573036.61618179</v>
      </c>
      <c r="S166" s="94">
        <v>192297.72273465755</v>
      </c>
      <c r="T166" s="94">
        <v>326224.1033598244</v>
      </c>
      <c r="U166" s="94">
        <v>511352.67165199365</v>
      </c>
      <c r="V166" s="94">
        <v>1029874.4977464756</v>
      </c>
      <c r="W166" s="94">
        <v>726544.44130432303</v>
      </c>
      <c r="X166" s="94">
        <v>4208655.0299025457</v>
      </c>
      <c r="Y166" s="94">
        <v>1443503.30844549</v>
      </c>
      <c r="Z166" s="94">
        <v>1613214.2075414455</v>
      </c>
      <c r="AA166" s="94">
        <v>1745822.4446467094</v>
      </c>
      <c r="AB166" s="94">
        <v>9737739.4318405129</v>
      </c>
      <c r="AC166" s="94">
        <v>5319732.0599937085</v>
      </c>
      <c r="AD166" s="94">
        <v>813281.23216522974</v>
      </c>
      <c r="AE166" s="94">
        <v>3292413.5644571371</v>
      </c>
      <c r="AF166" s="94">
        <v>3397100.0001909477</v>
      </c>
      <c r="AG166" s="94">
        <v>388598.84170236555</v>
      </c>
      <c r="AH166" s="15">
        <f>SUM(AC166:AG166)</f>
        <v>13211125.69850939</v>
      </c>
      <c r="AI166" s="94">
        <v>140083.95314735256</v>
      </c>
      <c r="AJ166" s="94">
        <v>162801.15384032499</v>
      </c>
      <c r="AK166" s="94">
        <v>142921.04830202545</v>
      </c>
      <c r="AL166" s="94">
        <v>84417.600432119638</v>
      </c>
      <c r="AM166" s="15">
        <f>SUM(AI166:AL166)</f>
        <v>530223.75572182261</v>
      </c>
      <c r="AN166" s="94">
        <v>13741349.454231214</v>
      </c>
      <c r="AO166" s="98"/>
      <c r="AP166" s="94"/>
      <c r="AQ166" s="94"/>
      <c r="AR166" s="103"/>
      <c r="AS166" s="94"/>
    </row>
    <row r="167" spans="1:45" x14ac:dyDescent="0.2">
      <c r="A167" s="32"/>
      <c r="B167" s="32"/>
      <c r="C167" s="32"/>
      <c r="D167" s="32"/>
      <c r="E167" s="32"/>
      <c r="F167" s="35"/>
      <c r="AO167" s="98"/>
      <c r="AS167" s="94"/>
    </row>
    <row r="168" spans="1:45" x14ac:dyDescent="0.2">
      <c r="A168" s="32">
        <v>126</v>
      </c>
      <c r="B168" s="32"/>
      <c r="C168" s="34" t="s">
        <v>179</v>
      </c>
      <c r="D168" s="32"/>
      <c r="E168" s="32"/>
      <c r="F168" s="35"/>
      <c r="AO168" s="98"/>
      <c r="AS168" s="94"/>
    </row>
    <row r="169" spans="1:45" x14ac:dyDescent="0.2">
      <c r="A169" s="32">
        <v>127</v>
      </c>
      <c r="B169" s="32"/>
      <c r="C169" s="32"/>
      <c r="D169" s="32" t="s">
        <v>84</v>
      </c>
      <c r="E169" s="32"/>
      <c r="F169" s="35"/>
      <c r="AO169" s="98"/>
      <c r="AS169" s="94"/>
    </row>
    <row r="170" spans="1:45" x14ac:dyDescent="0.2">
      <c r="A170" s="32">
        <v>128</v>
      </c>
      <c r="B170" s="32"/>
      <c r="C170" s="32"/>
      <c r="D170" s="32"/>
      <c r="E170" s="32" t="s">
        <v>180</v>
      </c>
      <c r="F170" s="35">
        <v>13486000</v>
      </c>
      <c r="G170" s="36" t="s">
        <v>132</v>
      </c>
      <c r="H170" s="15">
        <v>10903.173705389476</v>
      </c>
      <c r="I170" s="15">
        <v>79866.307865859009</v>
      </c>
      <c r="J170" s="15">
        <v>561000.61098952498</v>
      </c>
      <c r="K170" s="15">
        <v>607941.95060100348</v>
      </c>
      <c r="L170" s="15">
        <v>1212265.6153988745</v>
      </c>
      <c r="M170" s="15">
        <v>1670587.3130935822</v>
      </c>
      <c r="N170" s="15">
        <v>912342.61993205186</v>
      </c>
      <c r="O170" s="15">
        <v>405684.7089285751</v>
      </c>
      <c r="P170" s="15">
        <v>266103.86751121486</v>
      </c>
      <c r="Q170" s="15">
        <v>1039562.5651112318</v>
      </c>
      <c r="R170" s="15">
        <v>6766258.7331373068</v>
      </c>
      <c r="S170" s="15">
        <v>16513.854265350059</v>
      </c>
      <c r="T170" s="15">
        <v>55426.075530940958</v>
      </c>
      <c r="U170" s="15">
        <v>86838.372839466334</v>
      </c>
      <c r="V170" s="15">
        <v>158778.30263575737</v>
      </c>
      <c r="W170" s="15">
        <v>486467.22179215116</v>
      </c>
      <c r="X170" s="15">
        <v>1066557.880559328</v>
      </c>
      <c r="Y170" s="15">
        <v>772552.35758074513</v>
      </c>
      <c r="Z170" s="15">
        <v>873392.25610570214</v>
      </c>
      <c r="AA170" s="15">
        <v>2771989.270011703</v>
      </c>
      <c r="AB170" s="15">
        <v>5970958.9860496297</v>
      </c>
      <c r="AC170" s="15">
        <v>93625.292647349299</v>
      </c>
      <c r="AD170" s="15">
        <v>70442.102888374313</v>
      </c>
      <c r="AE170" s="15">
        <v>140566.62783484484</v>
      </c>
      <c r="AF170" s="15">
        <v>42743.024592877613</v>
      </c>
      <c r="AG170" s="15">
        <v>104439.51954267125</v>
      </c>
      <c r="AH170" s="15">
        <f t="shared" ref="AH170:AH177" si="31">SUM(AC170:AG170)</f>
        <v>451816.56750611728</v>
      </c>
      <c r="AI170" s="15">
        <v>38420.823702242276</v>
      </c>
      <c r="AJ170" s="15">
        <v>56087.405420949362</v>
      </c>
      <c r="AK170" s="15">
        <v>42406.252379759877</v>
      </c>
      <c r="AL170" s="15">
        <v>1272.9291682351541</v>
      </c>
      <c r="AM170" s="15">
        <f t="shared" ref="AM170:AM177" si="32">SUM(AI170:AL170)</f>
        <v>138187.41067118669</v>
      </c>
      <c r="AN170" s="15">
        <v>590003.97817730391</v>
      </c>
      <c r="AO170" s="98"/>
      <c r="AP170" s="15"/>
      <c r="AQ170" s="15"/>
      <c r="AS170" s="94"/>
    </row>
    <row r="171" spans="1:45" x14ac:dyDescent="0.2">
      <c r="A171" s="32">
        <v>129</v>
      </c>
      <c r="B171" s="32"/>
      <c r="C171" s="32"/>
      <c r="D171" s="32"/>
      <c r="E171" s="32" t="s">
        <v>181</v>
      </c>
      <c r="F171" s="35">
        <v>-39000</v>
      </c>
      <c r="G171" s="36" t="s">
        <v>132</v>
      </c>
      <c r="H171" s="15">
        <v>-3235.1201463466341</v>
      </c>
      <c r="I171" s="15">
        <v>-2879.0418407368829</v>
      </c>
      <c r="J171" s="15">
        <v>-8245.1330107322028</v>
      </c>
      <c r="K171" s="15">
        <v>-3632.9023972961013</v>
      </c>
      <c r="L171" s="15">
        <v>-3302.9188795243085</v>
      </c>
      <c r="M171" s="15">
        <v>-2730.3444097310339</v>
      </c>
      <c r="N171" s="15">
        <v>-1599.7493154585957</v>
      </c>
      <c r="O171" s="15">
        <v>-646.48947928990299</v>
      </c>
      <c r="P171" s="15">
        <v>-337.89616079056515</v>
      </c>
      <c r="Q171" s="15">
        <v>-1581.973286088665</v>
      </c>
      <c r="R171" s="15">
        <v>-28191.568925994896</v>
      </c>
      <c r="S171" s="15">
        <v>-29.974763099062049</v>
      </c>
      <c r="T171" s="15">
        <v>-73.646346403699056</v>
      </c>
      <c r="U171" s="15">
        <v>-72.702440825977334</v>
      </c>
      <c r="V171" s="15">
        <v>-176.32355032873843</v>
      </c>
      <c r="W171" s="15">
        <v>-1013.5657931026672</v>
      </c>
      <c r="X171" s="15">
        <v>-1693.7169384017998</v>
      </c>
      <c r="Y171" s="15">
        <v>-1849.5490076716915</v>
      </c>
      <c r="Z171" s="15">
        <v>-1532.1664624990733</v>
      </c>
      <c r="AA171" s="15">
        <v>-1929.1671758266434</v>
      </c>
      <c r="AB171" s="15">
        <v>-8018.1653775018749</v>
      </c>
      <c r="AC171" s="15">
        <v>-663.26434273965879</v>
      </c>
      <c r="AD171" s="15">
        <v>-237.50304459626082</v>
      </c>
      <c r="AE171" s="15">
        <v>-334.60167011402064</v>
      </c>
      <c r="AF171" s="15">
        <v>-277.12989173674333</v>
      </c>
      <c r="AG171" s="15">
        <v>-338.59729778628264</v>
      </c>
      <c r="AH171" s="15">
        <f t="shared" si="31"/>
        <v>-1851.0962469729661</v>
      </c>
      <c r="AI171" s="15">
        <v>-188.47748890368626</v>
      </c>
      <c r="AJ171" s="15">
        <v>-295.20975735785197</v>
      </c>
      <c r="AK171" s="15">
        <v>-216.98849477519931</v>
      </c>
      <c r="AL171" s="15">
        <v>-62.170158164792483</v>
      </c>
      <c r="AM171" s="15">
        <f t="shared" si="32"/>
        <v>-762.84589920153007</v>
      </c>
      <c r="AN171" s="15">
        <v>-2613.942146174496</v>
      </c>
      <c r="AO171" s="98"/>
      <c r="AP171" s="15"/>
      <c r="AQ171" s="15"/>
      <c r="AS171" s="94"/>
    </row>
    <row r="172" spans="1:45" x14ac:dyDescent="0.2">
      <c r="A172" s="32">
        <v>130</v>
      </c>
      <c r="B172" s="32"/>
      <c r="C172" s="32"/>
      <c r="D172" s="32"/>
      <c r="E172" s="32" t="s">
        <v>182</v>
      </c>
      <c r="F172" s="35">
        <v>22482000</v>
      </c>
      <c r="G172" s="36" t="s">
        <v>44</v>
      </c>
      <c r="H172" s="15">
        <v>963200.24879264622</v>
      </c>
      <c r="I172" s="15">
        <v>1385204.994642237</v>
      </c>
      <c r="J172" s="15">
        <v>6420697.3776362156</v>
      </c>
      <c r="K172" s="15">
        <v>2448114.9290137286</v>
      </c>
      <c r="L172" s="15">
        <v>1599071.7990438065</v>
      </c>
      <c r="M172" s="15">
        <v>1741626.6529502771</v>
      </c>
      <c r="N172" s="15">
        <v>920592.17728925496</v>
      </c>
      <c r="O172" s="15">
        <v>347672.58592808957</v>
      </c>
      <c r="P172" s="15">
        <v>178121.24470890104</v>
      </c>
      <c r="Q172" s="15">
        <v>885014.56684290874</v>
      </c>
      <c r="R172" s="15">
        <v>16889316.576848067</v>
      </c>
      <c r="S172" s="15">
        <v>18664.995036753447</v>
      </c>
      <c r="T172" s="15">
        <v>41378.344677316549</v>
      </c>
      <c r="U172" s="15">
        <v>40632.432508154867</v>
      </c>
      <c r="V172" s="15">
        <v>100675.77222222486</v>
      </c>
      <c r="W172" s="15">
        <v>521083.50564383069</v>
      </c>
      <c r="X172" s="15">
        <v>876263.52119893476</v>
      </c>
      <c r="Y172" s="15">
        <v>945375.98015303875</v>
      </c>
      <c r="Z172" s="15">
        <v>789106.72044555296</v>
      </c>
      <c r="AA172" s="15">
        <v>1037339.8555724331</v>
      </c>
      <c r="AB172" s="15">
        <v>4169169.5830137902</v>
      </c>
      <c r="AC172" s="15">
        <v>335221.8914261731</v>
      </c>
      <c r="AD172" s="15">
        <v>120477.08865311368</v>
      </c>
      <c r="AE172" s="15">
        <v>170784.79473275278</v>
      </c>
      <c r="AF172" s="15">
        <v>139598.02875965036</v>
      </c>
      <c r="AG172" s="15">
        <v>171852.34546417583</v>
      </c>
      <c r="AH172" s="15">
        <f t="shared" si="31"/>
        <v>937934.14903586567</v>
      </c>
      <c r="AI172" s="15">
        <v>95748.83424863519</v>
      </c>
      <c r="AJ172" s="15">
        <v>148710.96275090057</v>
      </c>
      <c r="AK172" s="15">
        <v>109372.68482272167</v>
      </c>
      <c r="AL172" s="15">
        <v>31071.437057790441</v>
      </c>
      <c r="AM172" s="15">
        <f t="shared" si="32"/>
        <v>384903.91888004786</v>
      </c>
      <c r="AN172" s="15">
        <v>1322838.0679159136</v>
      </c>
      <c r="AO172" s="98"/>
      <c r="AP172" s="15"/>
      <c r="AQ172" s="15"/>
      <c r="AS172" s="94"/>
    </row>
    <row r="173" spans="1:45" x14ac:dyDescent="0.2">
      <c r="A173" s="32">
        <v>131</v>
      </c>
      <c r="B173" s="32"/>
      <c r="C173" s="32"/>
      <c r="D173" s="32"/>
      <c r="E173" s="32" t="s">
        <v>183</v>
      </c>
      <c r="F173" s="35">
        <v>876734000</v>
      </c>
      <c r="G173" s="36" t="s">
        <v>184</v>
      </c>
      <c r="H173" s="15">
        <v>38150847.394033886</v>
      </c>
      <c r="I173" s="15">
        <v>54799126.050873697</v>
      </c>
      <c r="J173" s="15">
        <v>253806542.88084257</v>
      </c>
      <c r="K173" s="15">
        <v>96363337.663158238</v>
      </c>
      <c r="L173" s="15">
        <v>62096422.042662904</v>
      </c>
      <c r="M173" s="15">
        <v>75871499.063862517</v>
      </c>
      <c r="N173" s="15">
        <v>40385995.837360635</v>
      </c>
      <c r="O173" s="15">
        <v>14881848.671467336</v>
      </c>
      <c r="P173" s="15">
        <v>7715940.1464725323</v>
      </c>
      <c r="Q173" s="15">
        <v>41730569.975906104</v>
      </c>
      <c r="R173" s="15">
        <v>685802129.72664046</v>
      </c>
      <c r="S173" s="15">
        <v>723647.60357631417</v>
      </c>
      <c r="T173" s="15">
        <v>2175645.666457349</v>
      </c>
      <c r="U173" s="15">
        <v>2880769.9903942803</v>
      </c>
      <c r="V173" s="15">
        <v>5780063.2604279434</v>
      </c>
      <c r="W173" s="15">
        <v>16618510.917823618</v>
      </c>
      <c r="X173" s="15">
        <v>32618501.08081717</v>
      </c>
      <c r="Y173" s="15">
        <v>20115288.59282396</v>
      </c>
      <c r="Z173" s="15">
        <v>28576146.543937728</v>
      </c>
      <c r="AA173" s="15">
        <v>29112688.601140521</v>
      </c>
      <c r="AB173" s="15">
        <v>127041135.736543</v>
      </c>
      <c r="AC173" s="15">
        <v>12480628.572714999</v>
      </c>
      <c r="AD173" s="15">
        <v>6558642.3116613533</v>
      </c>
      <c r="AE173" s="15">
        <v>10373792.459155967</v>
      </c>
      <c r="AF173" s="15">
        <v>8962863.8362857886</v>
      </c>
      <c r="AG173" s="103">
        <v>7563888.2615340855</v>
      </c>
      <c r="AH173" s="15">
        <f t="shared" si="31"/>
        <v>45939815.441352196</v>
      </c>
      <c r="AI173" s="15">
        <v>3268322.9161836612</v>
      </c>
      <c r="AJ173" s="15">
        <v>3572304.9379917672</v>
      </c>
      <c r="AK173" s="15">
        <v>3217807.2376158438</v>
      </c>
      <c r="AL173" s="15">
        <v>2112420.7432449046</v>
      </c>
      <c r="AM173" s="15">
        <f t="shared" si="32"/>
        <v>12170855.835036177</v>
      </c>
      <c r="AN173" s="15">
        <v>58110671.27638837</v>
      </c>
      <c r="AO173" s="98"/>
      <c r="AP173" s="15"/>
      <c r="AQ173" s="15"/>
      <c r="AR173" s="103"/>
      <c r="AS173" s="94"/>
    </row>
    <row r="174" spans="1:45" x14ac:dyDescent="0.2">
      <c r="A174" s="32">
        <v>132</v>
      </c>
      <c r="B174" s="32"/>
      <c r="C174" s="32"/>
      <c r="D174" s="32"/>
      <c r="E174" s="32" t="s">
        <v>185</v>
      </c>
      <c r="F174" s="35">
        <v>45861000</v>
      </c>
      <c r="G174" s="36" t="s">
        <v>44</v>
      </c>
      <c r="H174" s="15">
        <v>1964830.8250991702</v>
      </c>
      <c r="I174" s="15">
        <v>2825677.7092468478</v>
      </c>
      <c r="J174" s="15">
        <v>13097571.498789007</v>
      </c>
      <c r="K174" s="15">
        <v>4993906.1809224542</v>
      </c>
      <c r="L174" s="15">
        <v>3261944.3010385199</v>
      </c>
      <c r="M174" s="15">
        <v>3552741.7458834918</v>
      </c>
      <c r="N174" s="15">
        <v>1877914.6803070244</v>
      </c>
      <c r="O174" s="15">
        <v>709216.81626403856</v>
      </c>
      <c r="P174" s="15">
        <v>363349.27513543767</v>
      </c>
      <c r="Q174" s="15">
        <v>1805339.9630808041</v>
      </c>
      <c r="R174" s="15">
        <v>34452492.995766796</v>
      </c>
      <c r="S174" s="15">
        <v>38074.696974492916</v>
      </c>
      <c r="T174" s="15">
        <v>84407.626779041646</v>
      </c>
      <c r="U174" s="15">
        <v>82886.041600235316</v>
      </c>
      <c r="V174" s="15">
        <v>205368.36535376986</v>
      </c>
      <c r="W174" s="15">
        <v>1062957.5061085187</v>
      </c>
      <c r="X174" s="15">
        <v>1787488.7174497086</v>
      </c>
      <c r="Y174" s="15">
        <v>1928471.1247130376</v>
      </c>
      <c r="Z174" s="15">
        <v>1609697.6828731208</v>
      </c>
      <c r="AA174" s="15">
        <v>2116068.1041013859</v>
      </c>
      <c r="AB174" s="15">
        <v>8504683.1352457721</v>
      </c>
      <c r="AC174" s="15">
        <v>683818.66216064966</v>
      </c>
      <c r="AD174" s="15">
        <v>245761.0427328728</v>
      </c>
      <c r="AE174" s="15">
        <v>348383.66120624385</v>
      </c>
      <c r="AF174" s="15">
        <v>284765.82141029829</v>
      </c>
      <c r="AG174" s="103">
        <v>350561.35643326072</v>
      </c>
      <c r="AH174" s="15">
        <f t="shared" si="31"/>
        <v>1913290.5439433253</v>
      </c>
      <c r="AI174" s="15">
        <v>195317.91155042514</v>
      </c>
      <c r="AJ174" s="15">
        <v>303355.28256912419</v>
      </c>
      <c r="AK174" s="15">
        <v>223109.18506604564</v>
      </c>
      <c r="AL174" s="15">
        <v>63382.580504729442</v>
      </c>
      <c r="AM174" s="15">
        <f t="shared" si="32"/>
        <v>785164.95969032438</v>
      </c>
      <c r="AN174" s="15">
        <v>2698455.5036336496</v>
      </c>
      <c r="AO174" s="98"/>
      <c r="AP174" s="15"/>
      <c r="AQ174" s="15"/>
      <c r="AR174" s="103"/>
      <c r="AS174" s="94"/>
    </row>
    <row r="175" spans="1:45" x14ac:dyDescent="0.2">
      <c r="A175" s="32">
        <v>133</v>
      </c>
      <c r="B175" s="32"/>
      <c r="C175" s="32"/>
      <c r="D175" s="32" t="s">
        <v>90</v>
      </c>
      <c r="E175" s="32"/>
      <c r="F175" s="35">
        <v>445180000</v>
      </c>
      <c r="G175" s="36" t="s">
        <v>46</v>
      </c>
      <c r="H175" s="15">
        <v>23920266.541955862</v>
      </c>
      <c r="I175" s="15">
        <v>28013589.972204313</v>
      </c>
      <c r="J175" s="15">
        <v>130931687.80998719</v>
      </c>
      <c r="K175" s="15">
        <v>80983130.67280367</v>
      </c>
      <c r="L175" s="15">
        <v>77906203.598785311</v>
      </c>
      <c r="M175" s="15">
        <v>48732939.948868647</v>
      </c>
      <c r="N175" s="15">
        <v>17166898.587166302</v>
      </c>
      <c r="O175" s="15">
        <v>4315258.7359900484</v>
      </c>
      <c r="P175" s="15">
        <v>1789209.2152489098</v>
      </c>
      <c r="Q175" s="15">
        <v>15665318.56621749</v>
      </c>
      <c r="R175" s="15">
        <v>429424503.64922768</v>
      </c>
      <c r="S175" s="15">
        <v>1249720.1027462957</v>
      </c>
      <c r="T175" s="15">
        <v>1347960.8227192075</v>
      </c>
      <c r="U175" s="15">
        <v>1456936.6337941485</v>
      </c>
      <c r="V175" s="15">
        <v>4054617.5592596517</v>
      </c>
      <c r="W175" s="15">
        <v>1886400.1549377264</v>
      </c>
      <c r="X175" s="15">
        <v>3086117.1853379821</v>
      </c>
      <c r="Y175" s="15">
        <v>1390707.1103435541</v>
      </c>
      <c r="Z175" s="15">
        <v>1088900.6152959561</v>
      </c>
      <c r="AA175" s="15">
        <v>994204.35660272103</v>
      </c>
      <c r="AB175" s="15">
        <v>8446329.4225179404</v>
      </c>
      <c r="AC175" s="15">
        <v>1543648.2122368687</v>
      </c>
      <c r="AD175" s="15">
        <v>371297.38575681916</v>
      </c>
      <c r="AE175" s="15">
        <v>283591.13203864405</v>
      </c>
      <c r="AF175" s="15">
        <v>0</v>
      </c>
      <c r="AG175" s="103">
        <v>0</v>
      </c>
      <c r="AH175" s="15">
        <f t="shared" si="31"/>
        <v>2198536.7300323318</v>
      </c>
      <c r="AI175" s="15">
        <v>822048.09910810937</v>
      </c>
      <c r="AJ175" s="15">
        <v>185594.56180785401</v>
      </c>
      <c r="AK175" s="15">
        <v>48369.978046446369</v>
      </c>
      <c r="AL175" s="15">
        <v>0</v>
      </c>
      <c r="AM175" s="15">
        <f t="shared" si="32"/>
        <v>1056012.6389624097</v>
      </c>
      <c r="AN175" s="15">
        <v>3254549.3689947417</v>
      </c>
      <c r="AO175" s="98"/>
      <c r="AP175" s="15"/>
      <c r="AQ175" s="15"/>
      <c r="AR175" s="103"/>
      <c r="AS175" s="94"/>
    </row>
    <row r="176" spans="1:45" x14ac:dyDescent="0.2">
      <c r="A176" s="32">
        <v>134</v>
      </c>
      <c r="B176" s="32"/>
      <c r="C176" s="32"/>
      <c r="D176" s="32" t="s">
        <v>186</v>
      </c>
      <c r="E176" s="32"/>
      <c r="F176" s="35">
        <v>3019000</v>
      </c>
      <c r="G176" s="36" t="s">
        <v>69</v>
      </c>
      <c r="H176" s="15">
        <v>3320.9</v>
      </c>
      <c r="I176" s="15">
        <v>15095</v>
      </c>
      <c r="J176" s="15">
        <v>93287.1</v>
      </c>
      <c r="K176" s="15">
        <v>102344.1</v>
      </c>
      <c r="L176" s="15">
        <v>218273.7</v>
      </c>
      <c r="M176" s="15">
        <v>300088.60000000003</v>
      </c>
      <c r="N176" s="15">
        <v>163931.70000000001</v>
      </c>
      <c r="O176" s="15">
        <v>77588.3</v>
      </c>
      <c r="P176" s="15">
        <v>58870.5</v>
      </c>
      <c r="Q176" s="15">
        <v>276842.3</v>
      </c>
      <c r="R176" s="15">
        <v>1309642.2000000002</v>
      </c>
      <c r="S176" s="15">
        <v>8755.0999999999985</v>
      </c>
      <c r="T176" s="15">
        <v>34114.699999999997</v>
      </c>
      <c r="U176" s="15">
        <v>53436.3</v>
      </c>
      <c r="V176" s="15">
        <v>96306.1</v>
      </c>
      <c r="W176" s="15">
        <v>127703.7</v>
      </c>
      <c r="X176" s="15">
        <v>318504.5</v>
      </c>
      <c r="Y176" s="15">
        <v>212839.49999999997</v>
      </c>
      <c r="Z176" s="15">
        <v>297069.59999999998</v>
      </c>
      <c r="AA176" s="15">
        <v>292843</v>
      </c>
      <c r="AB176" s="15">
        <v>1248960.2999999998</v>
      </c>
      <c r="AC176" s="15">
        <v>57662.899999999994</v>
      </c>
      <c r="AD176" s="15">
        <v>43473.599999999999</v>
      </c>
      <c r="AE176" s="15">
        <v>86645.3</v>
      </c>
      <c r="AF176" s="15">
        <v>26265.3</v>
      </c>
      <c r="AG176" s="103">
        <v>64304.7</v>
      </c>
      <c r="AH176" s="15">
        <f t="shared" si="31"/>
        <v>278351.8</v>
      </c>
      <c r="AI176" s="15">
        <v>23850.100000000002</v>
      </c>
      <c r="AJ176" s="15">
        <v>34718.5</v>
      </c>
      <c r="AK176" s="15">
        <v>26265.3</v>
      </c>
      <c r="AL176" s="15">
        <v>905.69999999999993</v>
      </c>
      <c r="AM176" s="15">
        <f t="shared" si="32"/>
        <v>85739.6</v>
      </c>
      <c r="AN176" s="15">
        <v>364091.4</v>
      </c>
      <c r="AO176" s="98"/>
      <c r="AP176" s="15"/>
      <c r="AQ176" s="15"/>
      <c r="AR176" s="103"/>
      <c r="AS176" s="94"/>
    </row>
    <row r="177" spans="1:45" x14ac:dyDescent="0.2">
      <c r="A177" s="32">
        <v>135</v>
      </c>
      <c r="B177" s="32"/>
      <c r="C177" s="32"/>
      <c r="D177" s="32" t="s">
        <v>91</v>
      </c>
      <c r="E177" s="32"/>
      <c r="F177" s="35">
        <v>93917000</v>
      </c>
      <c r="G177" s="36" t="s">
        <v>48</v>
      </c>
      <c r="H177" s="15">
        <v>6848973.8627524273</v>
      </c>
      <c r="I177" s="15">
        <v>4799256.1186135737</v>
      </c>
      <c r="J177" s="15">
        <v>15048650.123960547</v>
      </c>
      <c r="K177" s="15">
        <v>13249393.562033493</v>
      </c>
      <c r="L177" s="15">
        <v>23941117.890026938</v>
      </c>
      <c r="M177" s="15">
        <v>16642754.621622259</v>
      </c>
      <c r="N177" s="15">
        <v>5249568.291262622</v>
      </c>
      <c r="O177" s="15">
        <v>1130664.3539140017</v>
      </c>
      <c r="P177" s="15">
        <v>309189.30066084763</v>
      </c>
      <c r="Q177" s="15">
        <v>4319285.4295938145</v>
      </c>
      <c r="R177" s="15">
        <v>91538853.554440543</v>
      </c>
      <c r="S177" s="15">
        <v>295659.57938792778</v>
      </c>
      <c r="T177" s="15">
        <v>336678.4787834548</v>
      </c>
      <c r="U177" s="15">
        <v>290166.08243990253</v>
      </c>
      <c r="V177" s="15">
        <v>922504.14061128511</v>
      </c>
      <c r="W177" s="15">
        <v>324112.00003914139</v>
      </c>
      <c r="X177" s="15">
        <v>316727.32847465156</v>
      </c>
      <c r="Y177" s="15">
        <v>110772.79687900143</v>
      </c>
      <c r="Z177" s="15">
        <v>75575.89422335547</v>
      </c>
      <c r="AA177" s="15">
        <v>0</v>
      </c>
      <c r="AB177" s="15">
        <v>827188.01961614983</v>
      </c>
      <c r="AC177" s="15">
        <v>334074.42768900906</v>
      </c>
      <c r="AD177" s="15">
        <v>61073.445436415292</v>
      </c>
      <c r="AE177" s="15">
        <v>38751.424417150913</v>
      </c>
      <c r="AF177" s="15">
        <v>0</v>
      </c>
      <c r="AG177" s="103">
        <v>0</v>
      </c>
      <c r="AH177" s="15">
        <f t="shared" si="31"/>
        <v>433899.29754257528</v>
      </c>
      <c r="AI177" s="15">
        <v>156944.76676587062</v>
      </c>
      <c r="AJ177" s="15">
        <v>37610.221023602484</v>
      </c>
      <c r="AK177" s="15">
        <v>0</v>
      </c>
      <c r="AL177" s="15">
        <v>0</v>
      </c>
      <c r="AM177" s="15">
        <f t="shared" si="32"/>
        <v>194554.98778947309</v>
      </c>
      <c r="AN177" s="15">
        <v>628454.28533204831</v>
      </c>
      <c r="AO177" s="98"/>
      <c r="AP177" s="15"/>
      <c r="AQ177" s="15"/>
      <c r="AR177" s="103"/>
      <c r="AS177" s="94"/>
    </row>
    <row r="178" spans="1:45" x14ac:dyDescent="0.2">
      <c r="A178" s="32">
        <v>136</v>
      </c>
      <c r="B178" s="32"/>
      <c r="C178" s="32"/>
      <c r="D178" s="32" t="s">
        <v>92</v>
      </c>
      <c r="E178" s="32"/>
      <c r="F178" s="35"/>
      <c r="AG178" s="101"/>
      <c r="AO178" s="98"/>
      <c r="AS178" s="94"/>
    </row>
    <row r="179" spans="1:45" x14ac:dyDescent="0.2">
      <c r="A179" s="32">
        <v>137</v>
      </c>
      <c r="B179" s="32"/>
      <c r="C179" s="32"/>
      <c r="D179" s="32"/>
      <c r="E179" s="32" t="s">
        <v>187</v>
      </c>
      <c r="F179" s="35">
        <v>49069000</v>
      </c>
      <c r="G179" s="36" t="s">
        <v>65</v>
      </c>
      <c r="H179" s="15">
        <v>3704928.9471197249</v>
      </c>
      <c r="I179" s="15">
        <v>3651851.3603290324</v>
      </c>
      <c r="J179" s="15">
        <v>12239992.783180237</v>
      </c>
      <c r="K179" s="15">
        <v>6003641.7036768934</v>
      </c>
      <c r="L179" s="15">
        <v>5449867.2246576492</v>
      </c>
      <c r="M179" s="15">
        <v>3874275.7126005101</v>
      </c>
      <c r="N179" s="15">
        <v>1667935.1296242571</v>
      </c>
      <c r="O179" s="15">
        <v>601086.67145256244</v>
      </c>
      <c r="P179" s="15">
        <v>364742.77027784154</v>
      </c>
      <c r="Q179" s="15">
        <v>3393031.2847241927</v>
      </c>
      <c r="R179" s="15">
        <v>40951353.587642893</v>
      </c>
      <c r="S179" s="15">
        <v>125440.58838900743</v>
      </c>
      <c r="T179" s="15">
        <v>308037.5060747409</v>
      </c>
      <c r="U179" s="15">
        <v>411218.82569301728</v>
      </c>
      <c r="V179" s="15">
        <v>844696.92015676561</v>
      </c>
      <c r="W179" s="15">
        <v>693143.90742367366</v>
      </c>
      <c r="X179" s="15">
        <v>1228159.1622510175</v>
      </c>
      <c r="Y179" s="15">
        <v>1189214.3121667081</v>
      </c>
      <c r="Z179" s="15">
        <v>1069914.8616048729</v>
      </c>
      <c r="AA179" s="15">
        <v>1313627.7201925195</v>
      </c>
      <c r="AB179" s="15">
        <v>5494059.9636387918</v>
      </c>
      <c r="AC179" s="15">
        <v>441630.27256444888</v>
      </c>
      <c r="AD179" s="15">
        <v>170996.90147684625</v>
      </c>
      <c r="AE179" s="15">
        <v>256628.38305939778</v>
      </c>
      <c r="AF179" s="15">
        <v>175884.37347047825</v>
      </c>
      <c r="AG179" s="103">
        <v>230713.20937284522</v>
      </c>
      <c r="AH179" s="15">
        <f t="shared" ref="AH179:AH183" si="33">SUM(AC179:AG179)</f>
        <v>1275853.1399440165</v>
      </c>
      <c r="AI179" s="15">
        <v>136788.76167256015</v>
      </c>
      <c r="AJ179" s="15">
        <v>192103.75375653562</v>
      </c>
      <c r="AK179" s="15">
        <v>138652.62865233966</v>
      </c>
      <c r="AL179" s="15">
        <v>35491.244536085993</v>
      </c>
      <c r="AM179" s="15">
        <f t="shared" ref="AM179:AM183" si="34">SUM(AI179:AL179)</f>
        <v>503036.38861752138</v>
      </c>
      <c r="AN179" s="15">
        <v>1778889.5285615379</v>
      </c>
      <c r="AO179" s="98"/>
      <c r="AP179" s="15"/>
      <c r="AQ179" s="15"/>
      <c r="AR179" s="103"/>
      <c r="AS179" s="94"/>
    </row>
    <row r="180" spans="1:45" x14ac:dyDescent="0.2">
      <c r="A180" s="32">
        <v>138</v>
      </c>
      <c r="B180" s="32"/>
      <c r="C180" s="32"/>
      <c r="D180" s="32"/>
      <c r="E180" s="32" t="s">
        <v>188</v>
      </c>
      <c r="F180" s="35">
        <v>28053000</v>
      </c>
      <c r="G180" s="36" t="s">
        <v>65</v>
      </c>
      <c r="H180" s="15">
        <v>2118126.9590484751</v>
      </c>
      <c r="I180" s="15">
        <v>2087782.2293364517</v>
      </c>
      <c r="J180" s="15">
        <v>6997666.9087724462</v>
      </c>
      <c r="K180" s="15">
        <v>3432312.8800922763</v>
      </c>
      <c r="L180" s="15">
        <v>3115717.1585587854</v>
      </c>
      <c r="M180" s="15">
        <v>2214943.3769912184</v>
      </c>
      <c r="N180" s="15">
        <v>953567.10329025006</v>
      </c>
      <c r="O180" s="15">
        <v>343644.34560025134</v>
      </c>
      <c r="P180" s="15">
        <v>208525.32015334096</v>
      </c>
      <c r="Q180" s="15">
        <v>1939813.4592179952</v>
      </c>
      <c r="R180" s="15">
        <v>23412099.74106149</v>
      </c>
      <c r="S180" s="15">
        <v>71715.030387348947</v>
      </c>
      <c r="T180" s="15">
        <v>176106.62858250027</v>
      </c>
      <c r="U180" s="15">
        <v>235095.92038081505</v>
      </c>
      <c r="V180" s="15">
        <v>482917.57935066428</v>
      </c>
      <c r="W180" s="15">
        <v>396273.94148966391</v>
      </c>
      <c r="X180" s="15">
        <v>702144.91794468591</v>
      </c>
      <c r="Y180" s="15">
        <v>679879.94658975443</v>
      </c>
      <c r="Z180" s="15">
        <v>611675.83632439014</v>
      </c>
      <c r="AA180" s="15">
        <v>751007.73267359729</v>
      </c>
      <c r="AB180" s="15">
        <v>3140982.3750220919</v>
      </c>
      <c r="AC180" s="15">
        <v>252482.30117284812</v>
      </c>
      <c r="AD180" s="15">
        <v>97759.809189711785</v>
      </c>
      <c r="AE180" s="15">
        <v>146715.76820325025</v>
      </c>
      <c r="AF180" s="15">
        <v>100554.00209841909</v>
      </c>
      <c r="AG180" s="103">
        <v>131899.92994632918</v>
      </c>
      <c r="AH180" s="15">
        <f t="shared" si="33"/>
        <v>729411.81061055849</v>
      </c>
      <c r="AI180" s="15">
        <v>78202.839495411143</v>
      </c>
      <c r="AJ180" s="15">
        <v>109826.70533599817</v>
      </c>
      <c r="AK180" s="15">
        <v>79268.421846462821</v>
      </c>
      <c r="AL180" s="15">
        <v>20290.527277320107</v>
      </c>
      <c r="AM180" s="15">
        <f t="shared" si="34"/>
        <v>287588.49395519221</v>
      </c>
      <c r="AN180" s="15">
        <v>1017000.3045657505</v>
      </c>
      <c r="AO180" s="98"/>
      <c r="AP180" s="15"/>
      <c r="AQ180" s="15"/>
      <c r="AR180" s="103"/>
      <c r="AS180" s="94"/>
    </row>
    <row r="181" spans="1:45" x14ac:dyDescent="0.2">
      <c r="A181" s="32">
        <v>139</v>
      </c>
      <c r="B181" s="32"/>
      <c r="C181" s="32"/>
      <c r="D181" s="32"/>
      <c r="E181" s="32" t="s">
        <v>189</v>
      </c>
      <c r="F181" s="35">
        <v>23327000</v>
      </c>
      <c r="G181" s="36" t="s">
        <v>65</v>
      </c>
      <c r="H181" s="15">
        <v>1761292.8233602033</v>
      </c>
      <c r="I181" s="15">
        <v>1736060.1740894525</v>
      </c>
      <c r="J181" s="15">
        <v>5818792.1427631574</v>
      </c>
      <c r="K181" s="15">
        <v>2854082.0074114185</v>
      </c>
      <c r="L181" s="15">
        <v>2590822.1636794917</v>
      </c>
      <c r="M181" s="15">
        <v>1841798.8862180216</v>
      </c>
      <c r="N181" s="15">
        <v>792922.67559446988</v>
      </c>
      <c r="O181" s="15">
        <v>285751.67182893318</v>
      </c>
      <c r="P181" s="15">
        <v>173395.72035849944</v>
      </c>
      <c r="Q181" s="15">
        <v>1613019.2337068471</v>
      </c>
      <c r="R181" s="15">
        <v>19467937.499010496</v>
      </c>
      <c r="S181" s="15">
        <v>59633.426508597615</v>
      </c>
      <c r="T181" s="15">
        <v>146438.50301015878</v>
      </c>
      <c r="U181" s="15">
        <v>195490.05577739538</v>
      </c>
      <c r="V181" s="15">
        <v>401561.98529615178</v>
      </c>
      <c r="W181" s="15">
        <v>329514.92650088726</v>
      </c>
      <c r="X181" s="15">
        <v>583856.78896715818</v>
      </c>
      <c r="Y181" s="15">
        <v>565342.72677072696</v>
      </c>
      <c r="Z181" s="15">
        <v>508628.74679852597</v>
      </c>
      <c r="AA181" s="15">
        <v>624487.84016244265</v>
      </c>
      <c r="AB181" s="15">
        <v>2611831.0291997408</v>
      </c>
      <c r="AC181" s="15">
        <v>209947.4081010597</v>
      </c>
      <c r="AD181" s="15">
        <v>81290.523971354458</v>
      </c>
      <c r="AE181" s="15">
        <v>121999.02772884248</v>
      </c>
      <c r="AF181" s="15">
        <v>83613.988056529503</v>
      </c>
      <c r="AG181" s="103">
        <v>109679.1667863694</v>
      </c>
      <c r="AH181" s="15">
        <f t="shared" si="33"/>
        <v>606530.1146441556</v>
      </c>
      <c r="AI181" s="15">
        <v>65028.254978414283</v>
      </c>
      <c r="AJ181" s="15">
        <v>91324.548368189819</v>
      </c>
      <c r="AK181" s="15">
        <v>65914.322047996233</v>
      </c>
      <c r="AL181" s="15">
        <v>16872.246454854958</v>
      </c>
      <c r="AM181" s="15">
        <f t="shared" si="34"/>
        <v>239139.37184945529</v>
      </c>
      <c r="AN181" s="15">
        <v>845669.48649361078</v>
      </c>
      <c r="AO181" s="98"/>
      <c r="AP181" s="15"/>
      <c r="AQ181" s="15"/>
      <c r="AR181" s="103"/>
      <c r="AS181" s="94"/>
    </row>
    <row r="182" spans="1:45" x14ac:dyDescent="0.2">
      <c r="A182" s="32">
        <v>140</v>
      </c>
      <c r="B182" s="32"/>
      <c r="C182" s="32"/>
      <c r="D182" s="32"/>
      <c r="E182" s="32" t="s">
        <v>190</v>
      </c>
      <c r="F182" s="35"/>
      <c r="G182" s="36" t="s">
        <v>65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03">
        <v>0</v>
      </c>
      <c r="AH182" s="15">
        <f t="shared" si="33"/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f t="shared" si="34"/>
        <v>0</v>
      </c>
      <c r="AN182" s="15">
        <v>0</v>
      </c>
      <c r="AO182" s="98"/>
      <c r="AP182" s="15"/>
      <c r="AQ182" s="15"/>
      <c r="AR182" s="103"/>
      <c r="AS182" s="94"/>
    </row>
    <row r="183" spans="1:45" x14ac:dyDescent="0.2">
      <c r="A183" s="32">
        <v>141</v>
      </c>
      <c r="B183" s="32"/>
      <c r="C183" s="32"/>
      <c r="D183" s="32" t="s">
        <v>76</v>
      </c>
      <c r="E183" s="32"/>
      <c r="F183" s="35">
        <v>5493000</v>
      </c>
      <c r="G183" s="36" t="s">
        <v>76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5493000</v>
      </c>
      <c r="Z183" s="15">
        <v>0</v>
      </c>
      <c r="AA183" s="15">
        <v>0</v>
      </c>
      <c r="AB183" s="15">
        <v>5493000</v>
      </c>
      <c r="AC183" s="15">
        <v>0</v>
      </c>
      <c r="AD183" s="15">
        <v>0</v>
      </c>
      <c r="AE183" s="15">
        <v>0</v>
      </c>
      <c r="AF183" s="15">
        <v>0</v>
      </c>
      <c r="AG183" s="103">
        <v>0</v>
      </c>
      <c r="AH183" s="15">
        <f t="shared" si="33"/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f t="shared" si="34"/>
        <v>0</v>
      </c>
      <c r="AN183" s="15">
        <v>0</v>
      </c>
      <c r="AO183" s="98"/>
      <c r="AP183" s="15"/>
      <c r="AQ183" s="15"/>
      <c r="AR183" s="103"/>
      <c r="AS183" s="94"/>
    </row>
    <row r="184" spans="1:45" x14ac:dyDescent="0.2">
      <c r="A184" s="32">
        <v>142</v>
      </c>
      <c r="B184" s="32"/>
      <c r="C184" s="32"/>
      <c r="D184" s="32" t="s">
        <v>85</v>
      </c>
      <c r="E184" s="32"/>
      <c r="F184" s="35"/>
      <c r="AG184" s="101"/>
      <c r="AO184" s="98"/>
      <c r="AS184" s="94"/>
    </row>
    <row r="185" spans="1:45" ht="14.25" x14ac:dyDescent="0.2">
      <c r="A185" s="32">
        <v>143</v>
      </c>
      <c r="B185" s="32"/>
      <c r="C185" s="32"/>
      <c r="D185" s="32"/>
      <c r="E185" s="32" t="s">
        <v>191</v>
      </c>
      <c r="F185" s="106">
        <v>-16900000</v>
      </c>
      <c r="G185" s="36" t="s">
        <v>184</v>
      </c>
      <c r="H185" s="106">
        <v>-735399.01607462775</v>
      </c>
      <c r="I185" s="106">
        <v>-1056312.6675362943</v>
      </c>
      <c r="J185" s="106">
        <v>-4892396.7528192578</v>
      </c>
      <c r="K185" s="106">
        <v>-1857507.9858969476</v>
      </c>
      <c r="L185" s="106">
        <v>-1196975.972781942</v>
      </c>
      <c r="M185" s="106">
        <v>-1462505.5423643619</v>
      </c>
      <c r="N185" s="106">
        <v>-778483.92973398394</v>
      </c>
      <c r="O185" s="106">
        <v>-286863.79511664651</v>
      </c>
      <c r="P185" s="106">
        <v>-148733.12598277902</v>
      </c>
      <c r="Q185" s="106">
        <v>-804402.05648784363</v>
      </c>
      <c r="R185" s="106">
        <v>-13219580.844794687</v>
      </c>
      <c r="S185" s="106">
        <v>-13949.093454160222</v>
      </c>
      <c r="T185" s="106">
        <v>-41937.933014037553</v>
      </c>
      <c r="U185" s="106">
        <v>-55529.970136510427</v>
      </c>
      <c r="V185" s="106">
        <v>-111416.9966047082</v>
      </c>
      <c r="W185" s="106">
        <v>-320339.84596379189</v>
      </c>
      <c r="X185" s="106">
        <v>-628757.03265278891</v>
      </c>
      <c r="Y185" s="106">
        <v>-387744.03321728704</v>
      </c>
      <c r="Z185" s="106">
        <v>-550836.25887960044</v>
      </c>
      <c r="AA185" s="106">
        <v>-561178.68972718611</v>
      </c>
      <c r="AB185" s="106">
        <v>-2448855.8604406537</v>
      </c>
      <c r="AC185" s="106">
        <v>-240577.66994194762</v>
      </c>
      <c r="AD185" s="106">
        <v>-126424.95336906846</v>
      </c>
      <c r="AE185" s="106">
        <v>-199966.11578852404</v>
      </c>
      <c r="AF185" s="106">
        <v>-172768.93428705834</v>
      </c>
      <c r="AG185" s="103">
        <v>-145802.16076931663</v>
      </c>
      <c r="AH185" s="15">
        <f t="shared" ref="AH185:AH189" si="35">SUM(AC185:AG185)</f>
        <v>-885539.83415591496</v>
      </c>
      <c r="AI185" s="106">
        <v>-63000.47367103806</v>
      </c>
      <c r="AJ185" s="106">
        <v>-68860.057271716243</v>
      </c>
      <c r="AK185" s="106">
        <v>-62026.729105644081</v>
      </c>
      <c r="AL185" s="106">
        <v>-40719.203955634075</v>
      </c>
      <c r="AM185" s="15">
        <f t="shared" ref="AM185:AM189" si="36">SUM(AI185:AL185)</f>
        <v>-234606.46400403243</v>
      </c>
      <c r="AN185" s="106">
        <v>-1120146.2981599476</v>
      </c>
      <c r="AO185" s="98"/>
      <c r="AP185" s="106"/>
      <c r="AQ185" s="106"/>
      <c r="AR185" s="103"/>
      <c r="AS185" s="94"/>
    </row>
    <row r="186" spans="1:45" x14ac:dyDescent="0.2">
      <c r="A186" s="32">
        <v>144</v>
      </c>
      <c r="B186" s="32"/>
      <c r="C186" s="32"/>
      <c r="D186" s="32"/>
      <c r="E186" s="32" t="s">
        <v>192</v>
      </c>
      <c r="F186" s="35">
        <v>-40963000</v>
      </c>
      <c r="G186" s="36" t="s">
        <v>184</v>
      </c>
      <c r="H186" s="15">
        <v>-1782494.0766547325</v>
      </c>
      <c r="I186" s="15">
        <v>-2560339.3964668182</v>
      </c>
      <c r="J186" s="15">
        <v>-11858417.052410372</v>
      </c>
      <c r="K186" s="15">
        <v>-4502313.5873548314</v>
      </c>
      <c r="L186" s="15">
        <v>-2901285.6078737685</v>
      </c>
      <c r="M186" s="15">
        <v>-3544888.4338385421</v>
      </c>
      <c r="N186" s="15">
        <v>-1886925.2789167566</v>
      </c>
      <c r="O186" s="15">
        <v>-695313.70647119475</v>
      </c>
      <c r="P186" s="15">
        <v>-360506.21536287444</v>
      </c>
      <c r="Q186" s="15">
        <v>-1949746.8307639963</v>
      </c>
      <c r="R186" s="15">
        <v>-32042230.186113883</v>
      </c>
      <c r="S186" s="15">
        <v>-33810.45651850682</v>
      </c>
      <c r="T186" s="15">
        <v>-101651.09763633256</v>
      </c>
      <c r="U186" s="15">
        <v>-134596.1045385726</v>
      </c>
      <c r="V186" s="15">
        <v>-270057.65869341197</v>
      </c>
      <c r="W186" s="15">
        <v>-776454.50356300641</v>
      </c>
      <c r="X186" s="15">
        <v>-1524010.3152991829</v>
      </c>
      <c r="Y186" s="15">
        <v>-939831.88359051652</v>
      </c>
      <c r="Z186" s="15">
        <v>-1335142.3474843237</v>
      </c>
      <c r="AA186" s="15">
        <v>-1360210.8087156643</v>
      </c>
      <c r="AB186" s="15">
        <v>-5935649.8586526942</v>
      </c>
      <c r="AC186" s="15">
        <v>-583123.25999005907</v>
      </c>
      <c r="AD186" s="15">
        <v>-306434.63697379595</v>
      </c>
      <c r="AE186" s="15">
        <v>-484687.10065356869</v>
      </c>
      <c r="AF186" s="15">
        <v>-418765.3168757853</v>
      </c>
      <c r="AG186" s="103">
        <v>-353402.00660316669</v>
      </c>
      <c r="AH186" s="15">
        <f t="shared" si="35"/>
        <v>-2146412.3210963756</v>
      </c>
      <c r="AI186" s="15">
        <v>-152703.45579803147</v>
      </c>
      <c r="AJ186" s="15">
        <v>-166906.18497167528</v>
      </c>
      <c r="AK186" s="15">
        <v>-150343.24877837268</v>
      </c>
      <c r="AL186" s="15">
        <v>-98697.085895540746</v>
      </c>
      <c r="AM186" s="15">
        <f t="shared" si="36"/>
        <v>-568649.97544362023</v>
      </c>
      <c r="AN186" s="15">
        <v>-2715062.2965399958</v>
      </c>
      <c r="AO186" s="98"/>
      <c r="AP186" s="15"/>
      <c r="AQ186" s="15"/>
      <c r="AR186" s="103"/>
      <c r="AS186" s="94"/>
    </row>
    <row r="187" spans="1:45" x14ac:dyDescent="0.2">
      <c r="A187" s="32">
        <v>145</v>
      </c>
      <c r="B187" s="32"/>
      <c r="C187" s="32"/>
      <c r="D187" s="32"/>
      <c r="E187" s="32" t="s">
        <v>193</v>
      </c>
      <c r="F187" s="35">
        <v>-5629000</v>
      </c>
      <c r="G187" s="36" t="s">
        <v>184</v>
      </c>
      <c r="H187" s="15">
        <v>-244944.44150793372</v>
      </c>
      <c r="I187" s="15">
        <v>-351833.37311016576</v>
      </c>
      <c r="J187" s="15">
        <v>-1629544.4569005682</v>
      </c>
      <c r="K187" s="15">
        <v>-618693.04453336785</v>
      </c>
      <c r="L187" s="15">
        <v>-398685.07401121606</v>
      </c>
      <c r="M187" s="15">
        <v>-487126.84603366826</v>
      </c>
      <c r="N187" s="15">
        <v>-259295.03198062698</v>
      </c>
      <c r="O187" s="15">
        <v>-95547.710219621498</v>
      </c>
      <c r="P187" s="15">
        <v>-49539.571961956404</v>
      </c>
      <c r="Q187" s="15">
        <v>-267927.76189172023</v>
      </c>
      <c r="R187" s="15">
        <v>-4403137.3121508453</v>
      </c>
      <c r="S187" s="15">
        <v>-4646.1211274241359</v>
      </c>
      <c r="T187" s="15">
        <v>-13968.557688521738</v>
      </c>
      <c r="U187" s="15">
        <v>-18495.75159162232</v>
      </c>
      <c r="V187" s="15">
        <v>-37110.430407568194</v>
      </c>
      <c r="W187" s="15">
        <v>-106697.8102325553</v>
      </c>
      <c r="X187" s="15">
        <v>-209424.45779896737</v>
      </c>
      <c r="Y187" s="15">
        <v>-129148.58952545022</v>
      </c>
      <c r="Z187" s="15">
        <v>-183470.84622682075</v>
      </c>
      <c r="AA187" s="15">
        <v>-186915.67127067046</v>
      </c>
      <c r="AB187" s="15">
        <v>-815657.37505446409</v>
      </c>
      <c r="AC187" s="15">
        <v>-80130.870065279465</v>
      </c>
      <c r="AD187" s="15">
        <v>-42109.234468312803</v>
      </c>
      <c r="AE187" s="15">
        <v>-66604.098566485321</v>
      </c>
      <c r="AF187" s="15">
        <v>-57545.34503561251</v>
      </c>
      <c r="AG187" s="103">
        <v>-48563.335087010848</v>
      </c>
      <c r="AH187" s="15">
        <f t="shared" si="35"/>
        <v>-294952.88322270097</v>
      </c>
      <c r="AI187" s="15">
        <v>-20984.003922738058</v>
      </c>
      <c r="AJ187" s="15">
        <v>-22935.695998963947</v>
      </c>
      <c r="AK187" s="15">
        <v>-20659.67207903376</v>
      </c>
      <c r="AL187" s="15">
        <v>-13562.627163684274</v>
      </c>
      <c r="AM187" s="15">
        <f t="shared" si="36"/>
        <v>-78141.999164420035</v>
      </c>
      <c r="AN187" s="15">
        <v>-373094.88238712098</v>
      </c>
      <c r="AO187" s="98"/>
      <c r="AP187" s="15"/>
      <c r="AQ187" s="15"/>
      <c r="AR187" s="103"/>
      <c r="AS187" s="94"/>
    </row>
    <row r="188" spans="1:45" x14ac:dyDescent="0.2">
      <c r="A188" s="32">
        <v>146</v>
      </c>
      <c r="B188" s="32"/>
      <c r="C188" s="32"/>
      <c r="D188" s="32"/>
      <c r="E188" s="32" t="s">
        <v>194</v>
      </c>
      <c r="F188" s="35">
        <v>-25107000</v>
      </c>
      <c r="G188" s="36" t="s">
        <v>184</v>
      </c>
      <c r="H188" s="15">
        <v>-1092524.4435849516</v>
      </c>
      <c r="I188" s="15">
        <v>-1569280.6002268486</v>
      </c>
      <c r="J188" s="15">
        <v>-7268248.8327238532</v>
      </c>
      <c r="K188" s="15">
        <v>-2759553.4320659563</v>
      </c>
      <c r="L188" s="15">
        <v>-1778253.0028778827</v>
      </c>
      <c r="M188" s="15">
        <v>-2172729.3877007123</v>
      </c>
      <c r="N188" s="15">
        <v>-1156532.3091024342</v>
      </c>
      <c r="O188" s="15">
        <v>-426170.96473335172</v>
      </c>
      <c r="P188" s="15">
        <v>-220961.10023962328</v>
      </c>
      <c r="Q188" s="15">
        <v>-1195036.8303100765</v>
      </c>
      <c r="R188" s="15">
        <v>-19639290.90356569</v>
      </c>
      <c r="S188" s="15">
        <v>-20723.070375952706</v>
      </c>
      <c r="T188" s="15">
        <v>-62303.886638073418</v>
      </c>
      <c r="U188" s="15">
        <v>-82496.506521737712</v>
      </c>
      <c r="V188" s="15">
        <v>-165523.46353576385</v>
      </c>
      <c r="W188" s="15">
        <v>-475903.69897117891</v>
      </c>
      <c r="X188" s="15">
        <v>-934094.84134991537</v>
      </c>
      <c r="Y188" s="15">
        <v>-576040.79538381216</v>
      </c>
      <c r="Z188" s="15">
        <v>-818334.07998166431</v>
      </c>
      <c r="AA188" s="15">
        <v>-833699.01556097413</v>
      </c>
      <c r="AB188" s="15">
        <v>-3638072.4312475445</v>
      </c>
      <c r="AC188" s="15">
        <v>-357407.31119718804</v>
      </c>
      <c r="AD188" s="15">
        <v>-187819.60380101789</v>
      </c>
      <c r="AE188" s="15">
        <v>-297073.92124866706</v>
      </c>
      <c r="AF188" s="15">
        <v>-256669.20906184462</v>
      </c>
      <c r="AG188" s="103">
        <v>-216606.79588374158</v>
      </c>
      <c r="AH188" s="15">
        <f t="shared" si="35"/>
        <v>-1315576.8411924592</v>
      </c>
      <c r="AI188" s="15">
        <v>-93594.845707618486</v>
      </c>
      <c r="AJ188" s="15">
        <v>-102299.96792431832</v>
      </c>
      <c r="AK188" s="15">
        <v>-92148.230038781418</v>
      </c>
      <c r="AL188" s="15">
        <v>-60493.316787816853</v>
      </c>
      <c r="AM188" s="15">
        <f t="shared" si="36"/>
        <v>-348536.36045853508</v>
      </c>
      <c r="AN188" s="15">
        <v>-1664113.2016509941</v>
      </c>
      <c r="AO188" s="98"/>
      <c r="AP188" s="15"/>
      <c r="AQ188" s="15"/>
      <c r="AR188" s="103"/>
      <c r="AS188" s="94"/>
    </row>
    <row r="189" spans="1:45" x14ac:dyDescent="0.2">
      <c r="A189" s="32">
        <v>147</v>
      </c>
      <c r="B189" s="32"/>
      <c r="C189" s="32"/>
      <c r="D189" s="32"/>
      <c r="E189" s="32" t="s">
        <v>195</v>
      </c>
      <c r="F189" s="35">
        <v>32073000</v>
      </c>
      <c r="G189" s="36" t="s">
        <v>44</v>
      </c>
      <c r="H189" s="15">
        <v>1374109.1352871871</v>
      </c>
      <c r="I189" s="15">
        <v>1976144.4619322333</v>
      </c>
      <c r="J189" s="15">
        <v>9159817.9429288469</v>
      </c>
      <c r="K189" s="15">
        <v>3492500.2276602313</v>
      </c>
      <c r="L189" s="15">
        <v>2281248.5459804293</v>
      </c>
      <c r="M189" s="15">
        <v>2484618.4343063002</v>
      </c>
      <c r="N189" s="15">
        <v>1313324.1216172171</v>
      </c>
      <c r="O189" s="15">
        <v>495992.47613520222</v>
      </c>
      <c r="P189" s="15">
        <v>254109.18430515891</v>
      </c>
      <c r="Q189" s="15">
        <v>1262568.8196046888</v>
      </c>
      <c r="R189" s="15">
        <v>24094433.349757493</v>
      </c>
      <c r="S189" s="15">
        <v>26627.630362680957</v>
      </c>
      <c r="T189" s="15">
        <v>59030.675599838702</v>
      </c>
      <c r="U189" s="15">
        <v>57966.551367051463</v>
      </c>
      <c r="V189" s="15">
        <v>143624.85732957112</v>
      </c>
      <c r="W189" s="15">
        <v>743381.8733437676</v>
      </c>
      <c r="X189" s="15">
        <v>1250084.508291675</v>
      </c>
      <c r="Y189" s="15">
        <v>1348680.8918889961</v>
      </c>
      <c r="Z189" s="15">
        <v>1125745.9231763287</v>
      </c>
      <c r="AA189" s="15">
        <v>1479877.2879536806</v>
      </c>
      <c r="AB189" s="15">
        <v>5947770.484654448</v>
      </c>
      <c r="AC189" s="15">
        <v>478230.21633803268</v>
      </c>
      <c r="AD189" s="15">
        <v>171873.57283032269</v>
      </c>
      <c r="AE189" s="15">
        <v>243642.94642218572</v>
      </c>
      <c r="AF189" s="15">
        <v>199151.65805570086</v>
      </c>
      <c r="AG189" s="103">
        <v>245165.92278589588</v>
      </c>
      <c r="AH189" s="15">
        <f t="shared" si="35"/>
        <v>1338064.316432138</v>
      </c>
      <c r="AI189" s="15">
        <v>136596.04843236707</v>
      </c>
      <c r="AJ189" s="15">
        <v>212152.24216304749</v>
      </c>
      <c r="AK189" s="15">
        <v>156031.94201223878</v>
      </c>
      <c r="AL189" s="15">
        <v>44326.759218686631</v>
      </c>
      <c r="AM189" s="15">
        <f t="shared" si="36"/>
        <v>549106.99182633997</v>
      </c>
      <c r="AN189" s="15">
        <v>1887171.3082584781</v>
      </c>
      <c r="AO189" s="98"/>
      <c r="AP189" s="15"/>
      <c r="AQ189" s="15"/>
      <c r="AR189" s="103"/>
      <c r="AS189" s="94"/>
    </row>
    <row r="190" spans="1:45" x14ac:dyDescent="0.2">
      <c r="A190" s="32"/>
      <c r="B190" s="32"/>
      <c r="C190" s="32"/>
      <c r="D190" s="32"/>
      <c r="E190" s="32"/>
      <c r="F190" s="3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01"/>
      <c r="AH190" s="15"/>
      <c r="AI190" s="15"/>
      <c r="AJ190" s="15"/>
      <c r="AK190" s="15"/>
      <c r="AL190" s="15"/>
      <c r="AM190" s="15"/>
      <c r="AN190" s="15"/>
      <c r="AO190" s="98"/>
      <c r="AP190" s="15"/>
      <c r="AQ190" s="15"/>
      <c r="AS190" s="94"/>
    </row>
    <row r="191" spans="1:45" s="104" customFormat="1" x14ac:dyDescent="0.2">
      <c r="A191" s="32">
        <v>149</v>
      </c>
      <c r="B191" s="34"/>
      <c r="C191" s="34" t="s">
        <v>196</v>
      </c>
      <c r="D191" s="34"/>
      <c r="E191" s="34"/>
      <c r="F191" s="44">
        <v>1550056000</v>
      </c>
      <c r="G191" s="45"/>
      <c r="H191" s="94">
        <v>76962203.713186383</v>
      </c>
      <c r="I191" s="94">
        <v>95829009.299952835</v>
      </c>
      <c r="J191" s="94">
        <v>428518854.95198494</v>
      </c>
      <c r="K191" s="94">
        <v>204789004.92512494</v>
      </c>
      <c r="L191" s="94">
        <v>177394451.46340838</v>
      </c>
      <c r="M191" s="94">
        <v>151257893.80204979</v>
      </c>
      <c r="N191" s="94">
        <v>67322156.624394819</v>
      </c>
      <c r="O191" s="94">
        <v>22089866.671488933</v>
      </c>
      <c r="P191" s="94">
        <v>10901478.635124659</v>
      </c>
      <c r="Q191" s="94">
        <v>69711670.711266354</v>
      </c>
      <c r="R191" s="94">
        <v>1304776590.797982</v>
      </c>
      <c r="S191" s="94">
        <v>2561293.8913956261</v>
      </c>
      <c r="T191" s="94">
        <v>4545289.9068911793</v>
      </c>
      <c r="U191" s="94">
        <v>5500246.1715651965</v>
      </c>
      <c r="V191" s="94">
        <v>12606829.969852002</v>
      </c>
      <c r="W191" s="94">
        <v>21509140.230579346</v>
      </c>
      <c r="X191" s="94">
        <v>40536425.227253057</v>
      </c>
      <c r="Y191" s="94">
        <v>32717510.489184786</v>
      </c>
      <c r="Z191" s="94">
        <v>33736538.98175063</v>
      </c>
      <c r="AA191" s="94">
        <v>37550200.415960684</v>
      </c>
      <c r="AB191" s="94">
        <v>166049815.34472853</v>
      </c>
      <c r="AC191" s="94">
        <v>15649067.781514226</v>
      </c>
      <c r="AD191" s="94">
        <v>7330061.8529403936</v>
      </c>
      <c r="AE191" s="94">
        <v>11162835.686871922</v>
      </c>
      <c r="AF191" s="94">
        <v>9109414.0975777041</v>
      </c>
      <c r="AG191" s="94">
        <v>8207791.5162246106</v>
      </c>
      <c r="AH191" s="15">
        <f>SUM(AC191:AG191)</f>
        <v>51459170.935128853</v>
      </c>
      <c r="AI191" s="94">
        <v>4686798.0995493671</v>
      </c>
      <c r="AJ191" s="94">
        <v>4582492.0052639358</v>
      </c>
      <c r="AK191" s="94">
        <v>3781803.0839932482</v>
      </c>
      <c r="AL191" s="94">
        <v>2112499.7635017666</v>
      </c>
      <c r="AM191" s="15">
        <f>SUM(AI191:AL191)</f>
        <v>15163592.95230832</v>
      </c>
      <c r="AN191" s="94">
        <v>66622763.887437195</v>
      </c>
      <c r="AO191" s="98"/>
      <c r="AP191" s="94"/>
      <c r="AQ191" s="94"/>
      <c r="AR191" s="103"/>
      <c r="AS191" s="94"/>
    </row>
    <row r="192" spans="1:45" x14ac:dyDescent="0.2">
      <c r="A192" s="32"/>
      <c r="B192" s="32"/>
      <c r="C192" s="32"/>
      <c r="D192" s="32"/>
      <c r="E192" s="32"/>
      <c r="F192" s="35"/>
      <c r="AO192" s="98"/>
      <c r="AS192" s="94"/>
    </row>
    <row r="193" spans="1:45" x14ac:dyDescent="0.2">
      <c r="A193" s="32">
        <v>150</v>
      </c>
      <c r="B193" s="32"/>
      <c r="C193" s="34" t="s">
        <v>197</v>
      </c>
      <c r="D193" s="32"/>
      <c r="E193" s="32"/>
      <c r="F193" s="35"/>
      <c r="AO193" s="98"/>
      <c r="AS193" s="94"/>
    </row>
    <row r="194" spans="1:45" x14ac:dyDescent="0.2">
      <c r="A194" s="32">
        <v>151</v>
      </c>
      <c r="B194" s="32"/>
      <c r="C194" s="32"/>
      <c r="D194" s="32" t="s">
        <v>198</v>
      </c>
      <c r="E194" s="32"/>
      <c r="F194" s="35"/>
      <c r="AO194" s="98"/>
      <c r="AS194" s="94"/>
    </row>
    <row r="195" spans="1:45" x14ac:dyDescent="0.2">
      <c r="A195" s="32">
        <v>152</v>
      </c>
      <c r="B195" s="32"/>
      <c r="C195" s="32"/>
      <c r="D195" s="32"/>
      <c r="E195" s="32" t="s">
        <v>199</v>
      </c>
      <c r="F195" s="35">
        <v>4531000</v>
      </c>
      <c r="G195" s="36" t="s">
        <v>65</v>
      </c>
      <c r="H195" s="15">
        <v>342110.76360633946</v>
      </c>
      <c r="I195" s="15">
        <v>337209.61327214428</v>
      </c>
      <c r="J195" s="15">
        <v>1130233.0860745001</v>
      </c>
      <c r="K195" s="15">
        <v>554372.42575475352</v>
      </c>
      <c r="L195" s="15">
        <v>503237.24540797266</v>
      </c>
      <c r="M195" s="15">
        <v>357748.1353561905</v>
      </c>
      <c r="N195" s="15">
        <v>154016.06049292852</v>
      </c>
      <c r="O195" s="15">
        <v>55503.957862429641</v>
      </c>
      <c r="P195" s="15">
        <v>33680.113557009514</v>
      </c>
      <c r="Q195" s="15">
        <v>313310.33343017637</v>
      </c>
      <c r="R195" s="15">
        <v>3781421.7348144446</v>
      </c>
      <c r="S195" s="15">
        <v>11583.103507114321</v>
      </c>
      <c r="T195" s="15">
        <v>28443.985816394281</v>
      </c>
      <c r="U195" s="15">
        <v>37971.682716482122</v>
      </c>
      <c r="V195" s="15">
        <v>77998.772039990727</v>
      </c>
      <c r="W195" s="15">
        <v>64004.464010610885</v>
      </c>
      <c r="X195" s="15">
        <v>113407.42962276304</v>
      </c>
      <c r="Y195" s="15">
        <v>109811.28713500079</v>
      </c>
      <c r="Z195" s="15">
        <v>98795.252357530815</v>
      </c>
      <c r="AA195" s="15">
        <v>121299.54146594195</v>
      </c>
      <c r="AB195" s="15">
        <v>507317.97459184745</v>
      </c>
      <c r="AC195" s="15">
        <v>40779.856222656214</v>
      </c>
      <c r="AD195" s="15">
        <v>15789.744249762382</v>
      </c>
      <c r="AE195" s="15">
        <v>23696.900357499264</v>
      </c>
      <c r="AF195" s="15">
        <v>16241.050280110394</v>
      </c>
      <c r="AG195" s="103">
        <v>21303.909834485348</v>
      </c>
      <c r="AH195" s="15">
        <f t="shared" ref="AH195:AH197" si="37">SUM(AC195:AG195)</f>
        <v>117811.46094451362</v>
      </c>
      <c r="AI195" s="15">
        <v>12630.986552372577</v>
      </c>
      <c r="AJ195" s="15">
        <v>17738.737456864066</v>
      </c>
      <c r="AK195" s="15">
        <v>12803.09483428949</v>
      </c>
      <c r="AL195" s="15">
        <v>3277.2387656770188</v>
      </c>
      <c r="AM195" s="15">
        <f t="shared" ref="AM195:AM197" si="38">SUM(AI195:AL195)</f>
        <v>46450.057609203155</v>
      </c>
      <c r="AN195" s="15">
        <v>164261.51855371677</v>
      </c>
      <c r="AO195" s="98"/>
      <c r="AP195" s="15"/>
      <c r="AQ195" s="15"/>
      <c r="AR195" s="103"/>
      <c r="AS195" s="94"/>
    </row>
    <row r="196" spans="1:45" x14ac:dyDescent="0.2">
      <c r="A196" s="32">
        <v>153</v>
      </c>
      <c r="B196" s="32"/>
      <c r="C196" s="32"/>
      <c r="D196" s="32"/>
      <c r="E196" s="32" t="s">
        <v>200</v>
      </c>
      <c r="F196" s="35">
        <v>-560000</v>
      </c>
      <c r="G196" s="36" t="s">
        <v>65</v>
      </c>
      <c r="H196" s="15">
        <v>-42282.504440421566</v>
      </c>
      <c r="I196" s="15">
        <v>-41676.756440609308</v>
      </c>
      <c r="J196" s="15">
        <v>-139688.92699221364</v>
      </c>
      <c r="K196" s="15">
        <v>-68516.565531375411</v>
      </c>
      <c r="L196" s="15">
        <v>-62196.613866357242</v>
      </c>
      <c r="M196" s="15">
        <v>-44215.174530890908</v>
      </c>
      <c r="N196" s="15">
        <v>-19035.310941522835</v>
      </c>
      <c r="O196" s="15">
        <v>-6859.9020973208117</v>
      </c>
      <c r="P196" s="15">
        <v>-4162.6271445432194</v>
      </c>
      <c r="Q196" s="15">
        <v>-38722.972129971036</v>
      </c>
      <c r="R196" s="15">
        <v>-467357.35411522596</v>
      </c>
      <c r="S196" s="15">
        <v>-1431.5908108550034</v>
      </c>
      <c r="T196" s="15">
        <v>-3515.478273489472</v>
      </c>
      <c r="U196" s="15">
        <v>-4693.0351624873074</v>
      </c>
      <c r="V196" s="15">
        <v>-9640.1042468317828</v>
      </c>
      <c r="W196" s="15">
        <v>-7910.5053731940179</v>
      </c>
      <c r="X196" s="15">
        <v>-14016.367377785766</v>
      </c>
      <c r="Y196" s="15">
        <v>-13571.909246435764</v>
      </c>
      <c r="Z196" s="15">
        <v>-12210.404175726606</v>
      </c>
      <c r="AA196" s="15">
        <v>-14991.777360610791</v>
      </c>
      <c r="AB196" s="15">
        <v>-62700.963533752947</v>
      </c>
      <c r="AC196" s="15">
        <v>-5040.1058231488587</v>
      </c>
      <c r="AD196" s="15">
        <v>-1951.5022687854632</v>
      </c>
      <c r="AE196" s="15">
        <v>-2928.7716177884763</v>
      </c>
      <c r="AF196" s="15">
        <v>-2007.280546647941</v>
      </c>
      <c r="AG196" s="103">
        <v>-2633.0146782855431</v>
      </c>
      <c r="AH196" s="15">
        <f t="shared" si="37"/>
        <v>-14560.674934656281</v>
      </c>
      <c r="AI196" s="15">
        <v>-1561.1018471261627</v>
      </c>
      <c r="AJ196" s="15">
        <v>-2192.3842365579071</v>
      </c>
      <c r="AK196" s="15">
        <v>-1582.3732304573193</v>
      </c>
      <c r="AL196" s="15">
        <v>-405.04385539155385</v>
      </c>
      <c r="AM196" s="15">
        <f t="shared" si="38"/>
        <v>-5740.9031695329431</v>
      </c>
      <c r="AN196" s="15">
        <v>-20301.578104189226</v>
      </c>
      <c r="AO196" s="98"/>
      <c r="AP196" s="15"/>
      <c r="AQ196" s="15"/>
      <c r="AR196" s="103"/>
      <c r="AS196" s="94"/>
    </row>
    <row r="197" spans="1:45" x14ac:dyDescent="0.2">
      <c r="A197" s="32">
        <v>154</v>
      </c>
      <c r="B197" s="32"/>
      <c r="C197" s="32"/>
      <c r="D197" s="32"/>
      <c r="E197" s="32" t="s">
        <v>201</v>
      </c>
      <c r="F197" s="35">
        <v>11952000</v>
      </c>
      <c r="G197" s="36" t="s">
        <v>65</v>
      </c>
      <c r="H197" s="15">
        <v>902429.45191414037</v>
      </c>
      <c r="I197" s="15">
        <v>889501.05888957588</v>
      </c>
      <c r="J197" s="15">
        <v>2981360.8132338175</v>
      </c>
      <c r="K197" s="15">
        <v>1462339.2700553555</v>
      </c>
      <c r="L197" s="15">
        <v>1327453.4445191103</v>
      </c>
      <c r="M197" s="15">
        <v>943678.15355930012</v>
      </c>
      <c r="N197" s="15">
        <v>406267.92209478735</v>
      </c>
      <c r="O197" s="15">
        <v>146409.91047710419</v>
      </c>
      <c r="P197" s="15">
        <v>88842.35648496529</v>
      </c>
      <c r="Q197" s="15">
        <v>826458.86231681041</v>
      </c>
      <c r="R197" s="15">
        <v>9974741.2435449623</v>
      </c>
      <c r="S197" s="15">
        <v>30554.238163105358</v>
      </c>
      <c r="T197" s="15">
        <v>75030.350579903868</v>
      </c>
      <c r="U197" s="15">
        <v>100162.77903937196</v>
      </c>
      <c r="V197" s="15">
        <v>205747.36778238119</v>
      </c>
      <c r="W197" s="15">
        <v>168832.78610788376</v>
      </c>
      <c r="X197" s="15">
        <v>299149.32660588477</v>
      </c>
      <c r="Y197" s="15">
        <v>289663.32020250044</v>
      </c>
      <c r="Z197" s="15">
        <v>260604.91197907928</v>
      </c>
      <c r="AA197" s="15">
        <v>319967.36252503603</v>
      </c>
      <c r="AB197" s="15">
        <v>1338217.7074203843</v>
      </c>
      <c r="AC197" s="15">
        <v>107570.25856834851</v>
      </c>
      <c r="AD197" s="15">
        <v>41650.634136649744</v>
      </c>
      <c r="AE197" s="15">
        <v>62508.354242514055</v>
      </c>
      <c r="AF197" s="15">
        <v>42841.1019527432</v>
      </c>
      <c r="AG197" s="103">
        <v>56196.056133694306</v>
      </c>
      <c r="AH197" s="15">
        <f t="shared" si="37"/>
        <v>310766.40503394982</v>
      </c>
      <c r="AI197" s="15">
        <v>33318.373708664105</v>
      </c>
      <c r="AJ197" s="15">
        <v>46791.743563107331</v>
      </c>
      <c r="AK197" s="15">
        <v>33772.36580433193</v>
      </c>
      <c r="AL197" s="15">
        <v>8644.7931422140209</v>
      </c>
      <c r="AM197" s="15">
        <f t="shared" si="38"/>
        <v>122527.27621831739</v>
      </c>
      <c r="AN197" s="15">
        <v>433293.68125226721</v>
      </c>
      <c r="AO197" s="98"/>
      <c r="AP197" s="15"/>
      <c r="AQ197" s="15"/>
      <c r="AR197" s="103"/>
      <c r="AS197" s="94"/>
    </row>
    <row r="198" spans="1:45" x14ac:dyDescent="0.2">
      <c r="A198" s="32">
        <v>155</v>
      </c>
      <c r="B198" s="32"/>
      <c r="C198" s="32"/>
      <c r="D198" s="32" t="s">
        <v>316</v>
      </c>
      <c r="E198" s="32"/>
      <c r="F198" s="35"/>
      <c r="AG198" s="101"/>
      <c r="AO198" s="98"/>
      <c r="AS198" s="94"/>
    </row>
    <row r="199" spans="1:45" x14ac:dyDescent="0.2">
      <c r="A199" s="32">
        <v>156</v>
      </c>
      <c r="B199" s="32"/>
      <c r="C199" s="32"/>
      <c r="D199" s="32"/>
      <c r="E199" s="32" t="s">
        <v>317</v>
      </c>
      <c r="F199" s="35">
        <v>9847000</v>
      </c>
      <c r="G199" s="36" t="s">
        <v>63</v>
      </c>
      <c r="H199" s="15">
        <v>463692.96458914457</v>
      </c>
      <c r="I199" s="15">
        <v>570435.53905849438</v>
      </c>
      <c r="J199" s="15">
        <v>2526698.0497969431</v>
      </c>
      <c r="K199" s="15">
        <v>1237576.0670261763</v>
      </c>
      <c r="L199" s="15">
        <v>1154744.6840579344</v>
      </c>
      <c r="M199" s="15">
        <v>1128023.4038664305</v>
      </c>
      <c r="N199" s="15">
        <v>529556.68744695222</v>
      </c>
      <c r="O199" s="15">
        <v>172697.3751697673</v>
      </c>
      <c r="P199" s="15">
        <v>101735.26234014187</v>
      </c>
      <c r="Q199" s="15">
        <v>456673.53320487152</v>
      </c>
      <c r="R199" s="15">
        <v>8341833.5665568551</v>
      </c>
      <c r="S199" s="15">
        <v>15487.625185428436</v>
      </c>
      <c r="T199" s="15">
        <v>27451.729481877046</v>
      </c>
      <c r="U199" s="15">
        <v>33869.340361340692</v>
      </c>
      <c r="V199" s="15">
        <v>76808.69502864618</v>
      </c>
      <c r="W199" s="15">
        <v>124171.0486177835</v>
      </c>
      <c r="X199" s="15">
        <v>249227.80978071553</v>
      </c>
      <c r="Y199" s="15">
        <v>190897.59372073502</v>
      </c>
      <c r="Z199" s="15">
        <v>196823.42534657448</v>
      </c>
      <c r="AA199" s="15">
        <v>219227.91399642063</v>
      </c>
      <c r="AB199" s="15">
        <v>980347.7914622291</v>
      </c>
      <c r="AC199" s="15">
        <v>117062.80207957343</v>
      </c>
      <c r="AD199" s="15">
        <v>45343.822327575472</v>
      </c>
      <c r="AE199" s="15">
        <v>80352.508091763681</v>
      </c>
      <c r="AF199" s="15">
        <v>69707.565473977156</v>
      </c>
      <c r="AG199" s="103">
        <v>47854.68799890783</v>
      </c>
      <c r="AH199" s="15">
        <f>SUM(AC199:AG199)</f>
        <v>360321.38597179757</v>
      </c>
      <c r="AI199" s="15">
        <v>26951.67410984404</v>
      </c>
      <c r="AJ199" s="15">
        <v>26537.412386397096</v>
      </c>
      <c r="AK199" s="15">
        <v>21925.607102220347</v>
      </c>
      <c r="AL199" s="15">
        <v>12273.867382011527</v>
      </c>
      <c r="AM199" s="15">
        <f>SUM(AI199:AL199)</f>
        <v>87688.560980473005</v>
      </c>
      <c r="AN199" s="15">
        <v>448009.94695227058</v>
      </c>
      <c r="AO199" s="98"/>
      <c r="AP199" s="15"/>
      <c r="AQ199" s="15"/>
      <c r="AR199" s="103"/>
      <c r="AS199" s="94"/>
    </row>
    <row r="200" spans="1:45" x14ac:dyDescent="0.2">
      <c r="A200" s="32"/>
      <c r="B200" s="32"/>
      <c r="C200" s="32"/>
      <c r="D200" s="32"/>
      <c r="E200" s="32"/>
      <c r="F200" s="35"/>
      <c r="AG200" s="101"/>
      <c r="AO200" s="98"/>
      <c r="AS200" s="94"/>
    </row>
    <row r="201" spans="1:45" s="104" customFormat="1" x14ac:dyDescent="0.2">
      <c r="A201" s="34">
        <v>157</v>
      </c>
      <c r="B201" s="34"/>
      <c r="C201" s="34" t="s">
        <v>202</v>
      </c>
      <c r="D201" s="34"/>
      <c r="E201" s="34"/>
      <c r="F201" s="44">
        <v>25770000</v>
      </c>
      <c r="G201" s="45"/>
      <c r="H201" s="94">
        <v>1665950.6756692028</v>
      </c>
      <c r="I201" s="94">
        <v>1755469.4547796054</v>
      </c>
      <c r="J201" s="94">
        <v>6498603.0221130475</v>
      </c>
      <c r="K201" s="94">
        <v>3185771.19730491</v>
      </c>
      <c r="L201" s="94">
        <v>2923238.7601186601</v>
      </c>
      <c r="M201" s="94">
        <v>2385234.5182510302</v>
      </c>
      <c r="N201" s="94">
        <v>1070805.3590931452</v>
      </c>
      <c r="O201" s="94">
        <v>367751.34141198033</v>
      </c>
      <c r="P201" s="94">
        <v>220095.10523757344</v>
      </c>
      <c r="Q201" s="94">
        <v>1557719.7568218873</v>
      </c>
      <c r="R201" s="94">
        <v>21630639.190801036</v>
      </c>
      <c r="S201" s="94">
        <v>56193.376044793113</v>
      </c>
      <c r="T201" s="94">
        <v>127410.58760468573</v>
      </c>
      <c r="U201" s="94">
        <v>167310.76695470748</v>
      </c>
      <c r="V201" s="94">
        <v>350914.7306041863</v>
      </c>
      <c r="W201" s="94">
        <v>349097.79336308409</v>
      </c>
      <c r="X201" s="94">
        <v>647768.19863157754</v>
      </c>
      <c r="Y201" s="94">
        <v>576800.29181180045</v>
      </c>
      <c r="Z201" s="94">
        <v>544013.18550745794</v>
      </c>
      <c r="AA201" s="94">
        <v>645503.04062678781</v>
      </c>
      <c r="AB201" s="94">
        <v>2763182.5099407081</v>
      </c>
      <c r="AC201" s="94">
        <v>260372.81104742928</v>
      </c>
      <c r="AD201" s="94">
        <v>100832.69844520214</v>
      </c>
      <c r="AE201" s="94">
        <v>163628.99107398852</v>
      </c>
      <c r="AF201" s="94">
        <v>126782.4371601828</v>
      </c>
      <c r="AG201" s="103">
        <v>122721.63928880195</v>
      </c>
      <c r="AH201" s="15">
        <f>SUM(AC201:AG201)</f>
        <v>774338.57701560459</v>
      </c>
      <c r="AI201" s="94">
        <v>71339.932523754556</v>
      </c>
      <c r="AJ201" s="94">
        <v>88875.509169810597</v>
      </c>
      <c r="AK201" s="94">
        <v>66918.694510384448</v>
      </c>
      <c r="AL201" s="94">
        <v>23790.855434511013</v>
      </c>
      <c r="AM201" s="15">
        <f>SUM(AI201:AL201)</f>
        <v>250924.99163846063</v>
      </c>
      <c r="AN201" s="94">
        <v>1025263.5686540654</v>
      </c>
      <c r="AO201" s="98"/>
      <c r="AP201" s="94"/>
      <c r="AQ201" s="94"/>
      <c r="AR201" s="103"/>
      <c r="AS201" s="94"/>
    </row>
    <row r="202" spans="1:45" x14ac:dyDescent="0.2">
      <c r="A202" s="32"/>
      <c r="B202" s="32"/>
      <c r="C202" s="32"/>
      <c r="D202" s="32"/>
      <c r="E202" s="32"/>
      <c r="F202" s="35"/>
      <c r="AG202" s="101"/>
      <c r="AO202" s="98"/>
      <c r="AS202" s="94"/>
    </row>
    <row r="203" spans="1:45" x14ac:dyDescent="0.2">
      <c r="A203" s="32">
        <v>158</v>
      </c>
      <c r="B203" s="32"/>
      <c r="C203" s="32"/>
      <c r="D203" s="32" t="s">
        <v>203</v>
      </c>
      <c r="E203" s="32"/>
      <c r="F203" s="35">
        <v>-1087000</v>
      </c>
      <c r="G203" s="36" t="s">
        <v>63</v>
      </c>
      <c r="H203" s="15">
        <v>-51186.579923672194</v>
      </c>
      <c r="I203" s="15">
        <v>-62969.780740995579</v>
      </c>
      <c r="J203" s="15">
        <v>-278919.54708330223</v>
      </c>
      <c r="K203" s="15">
        <v>-136614.72375926207</v>
      </c>
      <c r="L203" s="15">
        <v>-127471.05428769927</v>
      </c>
      <c r="M203" s="15">
        <v>-124521.32019933076</v>
      </c>
      <c r="N203" s="15">
        <v>-58457.207195576018</v>
      </c>
      <c r="O203" s="15">
        <v>-19063.882076727637</v>
      </c>
      <c r="P203" s="15">
        <v>-11230.448884303261</v>
      </c>
      <c r="Q203" s="15">
        <v>-50411.7122569001</v>
      </c>
      <c r="R203" s="15">
        <v>-920846.25640776928</v>
      </c>
      <c r="S203" s="15">
        <v>-1709.6626969189308</v>
      </c>
      <c r="T203" s="15">
        <v>-3030.3676192546309</v>
      </c>
      <c r="U203" s="15">
        <v>-3738.800951840899</v>
      </c>
      <c r="V203" s="15">
        <v>-8478.8312680144609</v>
      </c>
      <c r="W203" s="15">
        <v>-13707.111795219931</v>
      </c>
      <c r="X203" s="15">
        <v>-27511.996469141646</v>
      </c>
      <c r="Y203" s="15">
        <v>-21072.985109621102</v>
      </c>
      <c r="Z203" s="15">
        <v>-21727.131446301049</v>
      </c>
      <c r="AA203" s="15">
        <v>-24200.339444918169</v>
      </c>
      <c r="AB203" s="15">
        <v>-108219.5642652019</v>
      </c>
      <c r="AC203" s="15">
        <v>-12922.439916776309</v>
      </c>
      <c r="AD203" s="15">
        <v>-5005.4569787828314</v>
      </c>
      <c r="AE203" s="15">
        <v>-8870.0290744132344</v>
      </c>
      <c r="AF203" s="15">
        <v>-7694.9450259178602</v>
      </c>
      <c r="AG203" s="103">
        <v>-5282.6288062163912</v>
      </c>
      <c r="AH203" s="15">
        <f>SUM(AC203:AG203)</f>
        <v>-39775.499802106628</v>
      </c>
      <c r="AI203" s="15">
        <v>-2975.1670313192317</v>
      </c>
      <c r="AJ203" s="15">
        <v>-2929.4371142493796</v>
      </c>
      <c r="AK203" s="15">
        <v>-2420.3447669456195</v>
      </c>
      <c r="AL203" s="15">
        <v>-1354.8993443938793</v>
      </c>
      <c r="AM203" s="15">
        <f>SUM(AI203:AL203)</f>
        <v>-9679.8482569081116</v>
      </c>
      <c r="AN203" s="15">
        <v>-49455.348059014745</v>
      </c>
      <c r="AO203" s="98"/>
      <c r="AP203" s="15"/>
      <c r="AQ203" s="15"/>
      <c r="AR203" s="103"/>
      <c r="AS203" s="94"/>
    </row>
    <row r="204" spans="1:45" x14ac:dyDescent="0.2">
      <c r="A204" s="32"/>
      <c r="B204" s="32"/>
      <c r="C204" s="32"/>
      <c r="D204" s="32"/>
      <c r="E204" s="32"/>
      <c r="F204" s="35"/>
      <c r="AG204" s="101"/>
      <c r="AO204" s="98"/>
    </row>
    <row r="205" spans="1:45" s="104" customFormat="1" x14ac:dyDescent="0.2">
      <c r="A205" s="34">
        <v>159</v>
      </c>
      <c r="B205" s="34" t="s">
        <v>204</v>
      </c>
      <c r="C205" s="34"/>
      <c r="D205" s="34"/>
      <c r="E205" s="34"/>
      <c r="F205" s="44">
        <v>1782821000</v>
      </c>
      <c r="G205" s="45"/>
      <c r="H205" s="94">
        <v>83813787.616108447</v>
      </c>
      <c r="I205" s="94">
        <v>103118813.21697962</v>
      </c>
      <c r="J205" s="94">
        <v>456782861.83612573</v>
      </c>
      <c r="K205" s="94">
        <v>223788782.53265849</v>
      </c>
      <c r="L205" s="94">
        <v>208933303.47331008</v>
      </c>
      <c r="M205" s="94">
        <v>204185364.34478021</v>
      </c>
      <c r="N205" s="94">
        <v>95878977.037386492</v>
      </c>
      <c r="O205" s="94">
        <v>31291880.340564623</v>
      </c>
      <c r="P205" s="94">
        <v>18447072.326378331</v>
      </c>
      <c r="Q205" s="94">
        <v>82818577.624265045</v>
      </c>
      <c r="R205" s="94">
        <v>1509059420.348557</v>
      </c>
      <c r="S205" s="94">
        <v>2808075.3274781578</v>
      </c>
      <c r="T205" s="94">
        <v>4995894.2302364344</v>
      </c>
      <c r="U205" s="94">
        <v>6175170.809220057</v>
      </c>
      <c r="V205" s="94">
        <v>13979140.36693465</v>
      </c>
      <c r="W205" s="94">
        <v>22571075.353451531</v>
      </c>
      <c r="X205" s="94">
        <v>45365336.459318042</v>
      </c>
      <c r="Y205" s="94">
        <v>34716741.104332455</v>
      </c>
      <c r="Z205" s="94">
        <v>35872039.243353233</v>
      </c>
      <c r="AA205" s="94">
        <v>39917325.561789259</v>
      </c>
      <c r="AB205" s="94">
        <v>178442517.72224453</v>
      </c>
      <c r="AC205" s="94">
        <v>21216250.212638587</v>
      </c>
      <c r="AD205" s="94">
        <v>8239170.3265720429</v>
      </c>
      <c r="AE205" s="94">
        <v>14610008.213328633</v>
      </c>
      <c r="AF205" s="94">
        <v>12625601.589902917</v>
      </c>
      <c r="AG205" s="94">
        <v>8713829.3684095629</v>
      </c>
      <c r="AH205" s="15">
        <f>SUM(AC205:AG205)</f>
        <v>65404859.710851744</v>
      </c>
      <c r="AI205" s="94">
        <v>4895246.8181891553</v>
      </c>
      <c r="AJ205" s="94">
        <v>4831239.2311598221</v>
      </c>
      <c r="AK205" s="94">
        <v>3989222.4820387126</v>
      </c>
      <c r="AL205" s="94">
        <v>2219353.3200240037</v>
      </c>
      <c r="AM205" s="15">
        <f>SUM(AI205:AL205)</f>
        <v>15935061.851411693</v>
      </c>
      <c r="AN205" s="94">
        <v>81339921.562263459</v>
      </c>
      <c r="AO205" s="98"/>
      <c r="AP205" s="94"/>
      <c r="AQ205" s="94"/>
      <c r="AR205" s="103"/>
      <c r="AS205" s="94"/>
    </row>
    <row r="206" spans="1:45" x14ac:dyDescent="0.2">
      <c r="A206" s="32"/>
      <c r="B206" s="32"/>
      <c r="C206" s="32"/>
      <c r="D206" s="32"/>
      <c r="E206" s="32"/>
      <c r="F206" s="35"/>
      <c r="AO206" s="98"/>
    </row>
    <row r="207" spans="1:45" x14ac:dyDescent="0.2">
      <c r="A207" s="32"/>
      <c r="B207" s="32"/>
      <c r="C207" s="32"/>
      <c r="D207" s="32"/>
      <c r="E207" s="32"/>
      <c r="F207" s="35"/>
      <c r="AO207" s="98"/>
    </row>
    <row r="208" spans="1:45" x14ac:dyDescent="0.2">
      <c r="A208" s="32">
        <v>160</v>
      </c>
      <c r="B208" s="34" t="s">
        <v>205</v>
      </c>
      <c r="C208" s="32"/>
      <c r="D208" s="32"/>
      <c r="E208" s="32"/>
      <c r="F208" s="35"/>
      <c r="AO208" s="98"/>
    </row>
    <row r="209" spans="1:43" x14ac:dyDescent="0.2">
      <c r="A209" s="32"/>
      <c r="B209" s="32"/>
      <c r="C209" s="32"/>
      <c r="D209" s="32"/>
      <c r="E209" s="32"/>
      <c r="F209" s="35"/>
      <c r="AO209" s="98"/>
    </row>
    <row r="210" spans="1:43" x14ac:dyDescent="0.2">
      <c r="A210" s="32">
        <v>161</v>
      </c>
      <c r="B210" s="32"/>
      <c r="C210" s="32" t="s">
        <v>206</v>
      </c>
      <c r="D210" s="32"/>
      <c r="E210" s="32"/>
      <c r="F210" s="35">
        <v>590964000</v>
      </c>
      <c r="G210" s="36" t="s">
        <v>74</v>
      </c>
      <c r="H210" s="15">
        <v>3906039.8067038357</v>
      </c>
      <c r="I210" s="15">
        <v>18138960.343142737</v>
      </c>
      <c r="J210" s="15">
        <v>64359492.632688843</v>
      </c>
      <c r="K210" s="15">
        <v>55896934.624437451</v>
      </c>
      <c r="L210" s="15">
        <v>98161023.985695884</v>
      </c>
      <c r="M210" s="15">
        <v>107437447.69490944</v>
      </c>
      <c r="N210" s="15">
        <v>49701927.07722836</v>
      </c>
      <c r="O210" s="15">
        <v>18464269.043935273</v>
      </c>
      <c r="P210" s="15">
        <v>9620722.92424923</v>
      </c>
      <c r="Q210" s="15">
        <v>54252562.014532708</v>
      </c>
      <c r="R210" s="15">
        <v>479939380.14752382</v>
      </c>
      <c r="S210" s="15">
        <v>1706754.6835294999</v>
      </c>
      <c r="T210" s="15">
        <v>5314660.6698809648</v>
      </c>
      <c r="U210" s="15">
        <v>6960924.2899356326</v>
      </c>
      <c r="V210" s="15">
        <v>13982339.643346097</v>
      </c>
      <c r="W210" s="15">
        <v>12966999.254269527</v>
      </c>
      <c r="X210" s="15">
        <v>21851895.479127139</v>
      </c>
      <c r="Y210" s="15">
        <v>12822260.5514249</v>
      </c>
      <c r="Z210" s="15">
        <v>10893975.667066369</v>
      </c>
      <c r="AA210" s="15">
        <v>17259160.803390346</v>
      </c>
      <c r="AB210" s="15">
        <v>75794291.755278289</v>
      </c>
      <c r="AC210" s="15">
        <v>5411370.3213485293</v>
      </c>
      <c r="AD210" s="15">
        <v>2982373.3029027958</v>
      </c>
      <c r="AE210" s="15">
        <v>3665758.03216764</v>
      </c>
      <c r="AF210" s="15">
        <v>929262.50620662421</v>
      </c>
      <c r="AG210" s="15">
        <v>1998898.2037996999</v>
      </c>
      <c r="AH210" s="15">
        <f>SUM(AC210:AG210)</f>
        <v>14987662.366425289</v>
      </c>
      <c r="AI210" s="15">
        <v>2166086.4205179382</v>
      </c>
      <c r="AJ210" s="15">
        <v>2563806.5163260247</v>
      </c>
      <c r="AK210" s="15">
        <v>1502912.615940179</v>
      </c>
      <c r="AL210" s="15">
        <v>27520.534642749397</v>
      </c>
      <c r="AM210" s="15">
        <f>SUM(AI210:AL210)</f>
        <v>6260326.0874268916</v>
      </c>
      <c r="AN210" s="15">
        <v>21247988.45385218</v>
      </c>
      <c r="AO210" s="98"/>
      <c r="AP210" s="15"/>
      <c r="AQ210" s="15"/>
    </row>
    <row r="211" spans="1:43" x14ac:dyDescent="0.2">
      <c r="A211" s="32"/>
      <c r="B211" s="32"/>
      <c r="C211" s="32"/>
      <c r="D211" s="32"/>
      <c r="E211" s="32"/>
      <c r="F211" s="35"/>
      <c r="AO211" s="98"/>
    </row>
    <row r="212" spans="1:43" x14ac:dyDescent="0.2">
      <c r="A212" s="32"/>
      <c r="B212" s="32"/>
      <c r="C212" s="32"/>
      <c r="D212" s="32"/>
      <c r="E212" s="32"/>
      <c r="F212" s="35"/>
      <c r="AO212" s="98"/>
    </row>
    <row r="213" spans="1:43" x14ac:dyDescent="0.2">
      <c r="A213" s="32">
        <v>162</v>
      </c>
      <c r="B213" s="32"/>
      <c r="C213" s="32" t="s">
        <v>207</v>
      </c>
      <c r="D213" s="32"/>
      <c r="E213" s="32"/>
      <c r="F213" s="35"/>
      <c r="AO213" s="98"/>
    </row>
    <row r="214" spans="1:43" x14ac:dyDescent="0.2">
      <c r="A214" s="32">
        <v>163</v>
      </c>
      <c r="B214" s="32"/>
      <c r="C214" s="32"/>
      <c r="D214" s="32"/>
      <c r="E214" s="32" t="s">
        <v>208</v>
      </c>
      <c r="F214" s="35">
        <v>2800000</v>
      </c>
      <c r="G214" s="36" t="s">
        <v>209</v>
      </c>
      <c r="H214" s="15">
        <v>7023.7393904363698</v>
      </c>
      <c r="I214" s="15">
        <v>32617.00765185132</v>
      </c>
      <c r="J214" s="15">
        <v>172382.32319478979</v>
      </c>
      <c r="K214" s="15">
        <v>180528.64818814668</v>
      </c>
      <c r="L214" s="15">
        <v>372796.29123057559</v>
      </c>
      <c r="M214" s="15">
        <v>475263.74081437627</v>
      </c>
      <c r="N214" s="15">
        <v>579381.83625613304</v>
      </c>
      <c r="O214" s="15">
        <v>138391.6509387799</v>
      </c>
      <c r="P214" s="15">
        <v>66038.144869509313</v>
      </c>
      <c r="Q214" s="15">
        <v>308838.86390666408</v>
      </c>
      <c r="R214" s="15">
        <v>2333262.2464412618</v>
      </c>
      <c r="S214" s="15">
        <v>8345.6441440897888</v>
      </c>
      <c r="T214" s="15">
        <v>23188.898434513114</v>
      </c>
      <c r="U214" s="15">
        <v>31664.648480877542</v>
      </c>
      <c r="V214" s="15">
        <v>63199.191059480443</v>
      </c>
      <c r="W214" s="15">
        <v>56129.527053719801</v>
      </c>
      <c r="X214" s="15">
        <v>91872.109364931719</v>
      </c>
      <c r="Y214" s="15">
        <v>35459.39882928232</v>
      </c>
      <c r="Z214" s="15">
        <v>53603.502929281291</v>
      </c>
      <c r="AA214" s="15">
        <v>35965.017614609547</v>
      </c>
      <c r="AB214" s="15">
        <v>273029.55579182471</v>
      </c>
      <c r="AC214" s="15">
        <v>29732.765497322474</v>
      </c>
      <c r="AD214" s="15">
        <v>12233.370129278261</v>
      </c>
      <c r="AE214" s="15">
        <v>25206.367513185534</v>
      </c>
      <c r="AF214" s="15">
        <v>5967.6723329008464</v>
      </c>
      <c r="AG214" s="15">
        <v>10719.41762111052</v>
      </c>
      <c r="AH214" s="15">
        <f t="shared" ref="AH214:AH216" si="39">SUM(AC214:AG214)</f>
        <v>83859.593093797652</v>
      </c>
      <c r="AI214" s="15">
        <v>18794.986868671967</v>
      </c>
      <c r="AJ214" s="15">
        <v>20322.045035648291</v>
      </c>
      <c r="AK214" s="15">
        <v>7182.4181009936228</v>
      </c>
      <c r="AL214" s="15">
        <v>349.96360832086731</v>
      </c>
      <c r="AM214" s="15">
        <f>SUM(AI214:AL214)</f>
        <v>46649.413613634752</v>
      </c>
      <c r="AN214" s="15">
        <v>130509.0067074324</v>
      </c>
      <c r="AO214" s="98"/>
      <c r="AP214" s="15"/>
      <c r="AQ214" s="15"/>
    </row>
    <row r="215" spans="1:43" x14ac:dyDescent="0.2">
      <c r="A215" s="32">
        <v>164</v>
      </c>
      <c r="B215" s="32"/>
      <c r="C215" s="32"/>
      <c r="D215" s="32"/>
      <c r="E215" s="32" t="s">
        <v>210</v>
      </c>
      <c r="F215" s="35">
        <v>220000</v>
      </c>
      <c r="G215" s="36" t="s">
        <v>211</v>
      </c>
      <c r="H215" s="15">
        <v>34451.442252928144</v>
      </c>
      <c r="I215" s="15">
        <v>26290.470744704893</v>
      </c>
      <c r="J215" s="15">
        <v>70114.929067403311</v>
      </c>
      <c r="K215" s="15">
        <v>40013.725466132557</v>
      </c>
      <c r="L215" s="15">
        <v>30790.774801300977</v>
      </c>
      <c r="M215" s="15">
        <v>12280.447417818767</v>
      </c>
      <c r="N215" s="15">
        <v>2446.117194408087</v>
      </c>
      <c r="O215" s="15">
        <v>402.05573507836272</v>
      </c>
      <c r="P215" s="15">
        <v>92.961438407697003</v>
      </c>
      <c r="Q215" s="15">
        <v>2041.4594010359594</v>
      </c>
      <c r="R215" s="15">
        <v>218924.38351921877</v>
      </c>
      <c r="S215" s="15">
        <v>175.89151924274219</v>
      </c>
      <c r="T215" s="15">
        <v>182.17674106928558</v>
      </c>
      <c r="U215" s="15">
        <v>124.2209184335581</v>
      </c>
      <c r="V215" s="15">
        <v>482.28917874558584</v>
      </c>
      <c r="W215" s="15">
        <v>101.34324524227821</v>
      </c>
      <c r="X215" s="15">
        <v>95.667666518966257</v>
      </c>
      <c r="Y215" s="15">
        <v>25.581518533628859</v>
      </c>
      <c r="Z215" s="15">
        <v>12.272334842765471</v>
      </c>
      <c r="AA215" s="15">
        <v>8.1815565618436477</v>
      </c>
      <c r="AB215" s="15">
        <v>243.04632169948246</v>
      </c>
      <c r="AC215" s="15">
        <v>139.10047050070952</v>
      </c>
      <c r="AD215" s="15">
        <v>40.20957900865907</v>
      </c>
      <c r="AE215" s="15">
        <v>23.581247867952854</v>
      </c>
      <c r="AF215" s="15">
        <v>8.1815565618436477</v>
      </c>
      <c r="AG215" s="15">
        <v>16.363113123687295</v>
      </c>
      <c r="AH215" s="15">
        <f t="shared" si="39"/>
        <v>227.4359670628524</v>
      </c>
      <c r="AI215" s="15">
        <v>52.033230910770925</v>
      </c>
      <c r="AJ215" s="15">
        <v>48.802617685758683</v>
      </c>
      <c r="AK215" s="15">
        <v>20.597651788488818</v>
      </c>
      <c r="AL215" s="15">
        <v>1.4115128882671746</v>
      </c>
      <c r="AM215" s="15">
        <f t="shared" ref="AM215:AM216" si="40">SUM(AI215:AL215)</f>
        <v>122.8450132732856</v>
      </c>
      <c r="AN215" s="15">
        <v>350.28098033613799</v>
      </c>
      <c r="AO215" s="98"/>
      <c r="AP215" s="15"/>
      <c r="AQ215" s="15"/>
    </row>
    <row r="216" spans="1:43" x14ac:dyDescent="0.2">
      <c r="A216" s="32">
        <v>165</v>
      </c>
      <c r="B216" s="32"/>
      <c r="C216" s="32"/>
      <c r="D216" s="32"/>
      <c r="E216" s="32" t="s">
        <v>212</v>
      </c>
      <c r="F216" s="35">
        <v>193000</v>
      </c>
      <c r="G216" s="36" t="s">
        <v>74</v>
      </c>
      <c r="H216" s="15">
        <v>1275.6541560803032</v>
      </c>
      <c r="I216" s="15">
        <v>5923.9130407716011</v>
      </c>
      <c r="J216" s="15">
        <v>21018.847303911822</v>
      </c>
      <c r="K216" s="15">
        <v>18255.102480889578</v>
      </c>
      <c r="L216" s="15">
        <v>32057.921682605549</v>
      </c>
      <c r="M216" s="15">
        <v>35087.462865957183</v>
      </c>
      <c r="N216" s="15">
        <v>16231.905709831855</v>
      </c>
      <c r="O216" s="15">
        <v>6030.1539949633279</v>
      </c>
      <c r="P216" s="15">
        <v>3141.9841553463516</v>
      </c>
      <c r="Q216" s="15">
        <v>17718.074990701316</v>
      </c>
      <c r="R216" s="15">
        <v>156741.02038105889</v>
      </c>
      <c r="S216" s="15">
        <v>557.40054203165255</v>
      </c>
      <c r="T216" s="15">
        <v>1735.6886532631872</v>
      </c>
      <c r="U216" s="15">
        <v>2273.3337190718507</v>
      </c>
      <c r="V216" s="15">
        <v>4566.4229143666907</v>
      </c>
      <c r="W216" s="15">
        <v>4234.8279354986407</v>
      </c>
      <c r="X216" s="15">
        <v>7136.5021007566238</v>
      </c>
      <c r="Y216" s="15">
        <v>4187.5584408272007</v>
      </c>
      <c r="Z216" s="15">
        <v>3557.8094498883338</v>
      </c>
      <c r="AA216" s="15">
        <v>5636.5836752396708</v>
      </c>
      <c r="AB216" s="15">
        <v>24753.281602210471</v>
      </c>
      <c r="AC216" s="15">
        <v>1767.2725783977808</v>
      </c>
      <c r="AD216" s="15">
        <v>973.99849645704239</v>
      </c>
      <c r="AE216" s="15">
        <v>1197.1817237739601</v>
      </c>
      <c r="AF216" s="15">
        <v>303.48323027778082</v>
      </c>
      <c r="AG216" s="15">
        <v>652.8102445044741</v>
      </c>
      <c r="AH216" s="15">
        <f t="shared" si="39"/>
        <v>4894.7462734110386</v>
      </c>
      <c r="AI216" s="15">
        <v>707.41141450234204</v>
      </c>
      <c r="AJ216" s="15">
        <v>837.30084683825544</v>
      </c>
      <c r="AK216" s="15">
        <v>490.82877277880635</v>
      </c>
      <c r="AL216" s="15">
        <v>8.9877948336119182</v>
      </c>
      <c r="AM216" s="15">
        <f t="shared" si="40"/>
        <v>2044.5288289530156</v>
      </c>
      <c r="AN216" s="15">
        <v>6939.275102364054</v>
      </c>
      <c r="AO216" s="98"/>
      <c r="AP216" s="15"/>
      <c r="AQ216" s="15"/>
    </row>
    <row r="217" spans="1:43" x14ac:dyDescent="0.2">
      <c r="A217" s="32"/>
      <c r="B217" s="32"/>
      <c r="C217" s="32"/>
      <c r="D217" s="32"/>
      <c r="E217" s="32"/>
      <c r="F217" s="35"/>
      <c r="AO217" s="98"/>
    </row>
    <row r="218" spans="1:43" x14ac:dyDescent="0.2">
      <c r="A218" s="32">
        <v>166</v>
      </c>
      <c r="B218" s="32"/>
      <c r="C218" s="32" t="s">
        <v>213</v>
      </c>
      <c r="D218" s="32"/>
      <c r="E218" s="32"/>
      <c r="F218" s="35">
        <v>3213000</v>
      </c>
      <c r="H218" s="103">
        <v>42750.835799444816</v>
      </c>
      <c r="I218" s="103">
        <v>64831.391437327809</v>
      </c>
      <c r="J218" s="103">
        <v>263516.09956610494</v>
      </c>
      <c r="K218" s="103">
        <v>238797.47613516881</v>
      </c>
      <c r="L218" s="103">
        <v>435644.98771448212</v>
      </c>
      <c r="M218" s="103">
        <v>522631.65109815222</v>
      </c>
      <c r="N218" s="103">
        <v>598059.85916037299</v>
      </c>
      <c r="O218" s="103">
        <v>144823.86066882158</v>
      </c>
      <c r="P218" s="103">
        <v>69273.090463263361</v>
      </c>
      <c r="Q218" s="103">
        <v>328598.39829840139</v>
      </c>
      <c r="R218" s="103">
        <v>2708927.6503415396</v>
      </c>
      <c r="S218" s="103">
        <v>9078.9362053641853</v>
      </c>
      <c r="T218" s="103">
        <v>25106.763828845586</v>
      </c>
      <c r="U218" s="103">
        <v>34062.203118382953</v>
      </c>
      <c r="V218" s="103">
        <v>68247.903152592728</v>
      </c>
      <c r="W218" s="103">
        <v>60465.698234460724</v>
      </c>
      <c r="X218" s="103">
        <v>99104.279132207317</v>
      </c>
      <c r="Y218" s="103">
        <v>39672.538788643156</v>
      </c>
      <c r="Z218" s="103">
        <v>57173.584714012395</v>
      </c>
      <c r="AA218" s="103">
        <v>41609.782846411064</v>
      </c>
      <c r="AB218" s="103">
        <v>298025.88371573464</v>
      </c>
      <c r="AC218" s="103">
        <v>31639.138546220966</v>
      </c>
      <c r="AD218" s="103">
        <v>13247.578204743962</v>
      </c>
      <c r="AE218" s="103">
        <v>26427.130484827449</v>
      </c>
      <c r="AF218" s="103">
        <v>6279.3371197404704</v>
      </c>
      <c r="AG218" s="103">
        <v>11388.590978738681</v>
      </c>
      <c r="AH218" s="15">
        <f>SUM(AC218:AG218)</f>
        <v>88981.775334271515</v>
      </c>
      <c r="AI218" s="103">
        <v>19554.431514085081</v>
      </c>
      <c r="AJ218" s="103">
        <v>21208.148500172305</v>
      </c>
      <c r="AK218" s="103">
        <v>7693.8445255609186</v>
      </c>
      <c r="AL218" s="103">
        <v>360.36291604274641</v>
      </c>
      <c r="AM218" s="15">
        <f>SUM(AI218:AL218)</f>
        <v>48816.787455861049</v>
      </c>
      <c r="AN218" s="103">
        <v>137798.56279013259</v>
      </c>
      <c r="AO218" s="98"/>
    </row>
    <row r="219" spans="1:43" x14ac:dyDescent="0.2">
      <c r="A219" s="32"/>
      <c r="B219" s="32"/>
      <c r="C219" s="32"/>
      <c r="D219" s="32"/>
      <c r="E219" s="32"/>
      <c r="F219" s="35"/>
      <c r="AO219" s="98"/>
    </row>
    <row r="220" spans="1:43" s="104" customFormat="1" x14ac:dyDescent="0.2">
      <c r="A220" s="34">
        <v>167</v>
      </c>
      <c r="B220" s="34" t="s">
        <v>214</v>
      </c>
      <c r="C220" s="34"/>
      <c r="D220" s="34"/>
      <c r="E220" s="34"/>
      <c r="F220" s="44">
        <v>594177000</v>
      </c>
      <c r="G220" s="45"/>
      <c r="H220" s="94">
        <v>3948790.6425032807</v>
      </c>
      <c r="I220" s="94">
        <v>18203791.734580066</v>
      </c>
      <c r="J220" s="94">
        <v>64623008.732254945</v>
      </c>
      <c r="K220" s="94">
        <v>56135732.100572623</v>
      </c>
      <c r="L220" s="94">
        <v>98596668.973410368</v>
      </c>
      <c r="M220" s="94">
        <v>107960079.34600759</v>
      </c>
      <c r="N220" s="94">
        <v>50299986.936388731</v>
      </c>
      <c r="O220" s="94">
        <v>18609092.904604096</v>
      </c>
      <c r="P220" s="94">
        <v>9689996.0147124939</v>
      </c>
      <c r="Q220" s="94">
        <v>54581160.412831113</v>
      </c>
      <c r="R220" s="94">
        <v>482648307.79786533</v>
      </c>
      <c r="S220" s="94">
        <v>1715833.6197348642</v>
      </c>
      <c r="T220" s="94">
        <v>5339767.4337098105</v>
      </c>
      <c r="U220" s="94">
        <v>6994986.4930540156</v>
      </c>
      <c r="V220" s="94">
        <v>14050587.54649869</v>
      </c>
      <c r="W220" s="94">
        <v>13027464.952503989</v>
      </c>
      <c r="X220" s="94">
        <v>21950999.758259345</v>
      </c>
      <c r="Y220" s="94">
        <v>12861933.090213543</v>
      </c>
      <c r="Z220" s="94">
        <v>10951149.251780381</v>
      </c>
      <c r="AA220" s="94">
        <v>17300770.586236756</v>
      </c>
      <c r="AB220" s="94">
        <v>76092317.638994023</v>
      </c>
      <c r="AC220" s="94">
        <v>5443009.4598947503</v>
      </c>
      <c r="AD220" s="94">
        <v>2995620.8811075399</v>
      </c>
      <c r="AE220" s="94">
        <v>3692185.1626524674</v>
      </c>
      <c r="AF220" s="94">
        <v>935541.84332636464</v>
      </c>
      <c r="AG220" s="94">
        <v>2010286.7947784385</v>
      </c>
      <c r="AH220" s="15">
        <f>SUM(AC220:AG220)</f>
        <v>15076644.141759558</v>
      </c>
      <c r="AI220" s="94">
        <v>2185640.8520320235</v>
      </c>
      <c r="AJ220" s="94">
        <v>2585014.6648261971</v>
      </c>
      <c r="AK220" s="94">
        <v>1510606.4604657399</v>
      </c>
      <c r="AL220" s="94">
        <v>27880.897558792145</v>
      </c>
      <c r="AM220" s="96">
        <f>SUM(AI220:AL220)</f>
        <v>6309142.874882753</v>
      </c>
      <c r="AN220" s="94">
        <v>21385787.016642313</v>
      </c>
      <c r="AO220" s="98"/>
      <c r="AP220" s="94"/>
      <c r="AQ220" s="94"/>
    </row>
    <row r="221" spans="1:43" x14ac:dyDescent="0.2">
      <c r="A221" s="32"/>
      <c r="B221" s="32"/>
      <c r="C221" s="32"/>
      <c r="D221" s="32"/>
      <c r="E221" s="32"/>
      <c r="F221" s="35"/>
      <c r="AO221" s="98"/>
    </row>
    <row r="222" spans="1:43" x14ac:dyDescent="0.2">
      <c r="A222" s="32"/>
      <c r="B222" s="32"/>
      <c r="C222" s="32"/>
      <c r="D222" s="32"/>
      <c r="E222" s="32"/>
      <c r="F222" s="35"/>
      <c r="AO222" s="98"/>
    </row>
    <row r="223" spans="1:43" x14ac:dyDescent="0.2">
      <c r="A223" s="32"/>
      <c r="B223" s="32"/>
      <c r="C223" s="32"/>
      <c r="D223" s="32"/>
      <c r="E223" s="32"/>
      <c r="F223" s="35"/>
      <c r="AO223" s="98"/>
    </row>
    <row r="224" spans="1:43" x14ac:dyDescent="0.2">
      <c r="A224" s="32"/>
      <c r="B224" s="32"/>
      <c r="C224" s="32"/>
      <c r="D224" s="32"/>
      <c r="E224" s="32"/>
      <c r="F224" s="35"/>
      <c r="AO224" s="98"/>
    </row>
    <row r="225" spans="1:41" x14ac:dyDescent="0.2">
      <c r="A225" s="32"/>
      <c r="B225" s="32"/>
      <c r="C225" s="32"/>
      <c r="D225" s="32"/>
      <c r="E225" s="32"/>
      <c r="F225" s="35"/>
      <c r="AO225" s="98"/>
    </row>
    <row r="226" spans="1:41" x14ac:dyDescent="0.2">
      <c r="A226" s="32"/>
      <c r="B226" s="32"/>
      <c r="C226" s="32"/>
      <c r="D226" s="32"/>
      <c r="E226" s="32"/>
      <c r="F226" s="35"/>
      <c r="AO226" s="98"/>
    </row>
    <row r="227" spans="1:41" x14ac:dyDescent="0.2">
      <c r="A227" s="32"/>
      <c r="B227" s="32"/>
      <c r="C227" s="32"/>
      <c r="D227" s="32"/>
      <c r="E227" s="32"/>
      <c r="F227" s="35"/>
      <c r="AO227" s="98"/>
    </row>
    <row r="228" spans="1:41" x14ac:dyDescent="0.2">
      <c r="A228" s="32"/>
      <c r="B228" s="32"/>
      <c r="C228" s="32"/>
      <c r="D228" s="32"/>
      <c r="E228" s="32"/>
      <c r="F228" s="35"/>
      <c r="AO228" s="98"/>
    </row>
    <row r="229" spans="1:41" x14ac:dyDescent="0.2">
      <c r="A229" s="32"/>
      <c r="B229" s="32"/>
      <c r="C229" s="32"/>
      <c r="D229" s="32"/>
      <c r="E229" s="32"/>
      <c r="F229" s="35"/>
      <c r="AO229" s="98"/>
    </row>
    <row r="230" spans="1:41" x14ac:dyDescent="0.2">
      <c r="A230" s="32"/>
      <c r="B230" s="32"/>
      <c r="C230" s="32"/>
      <c r="D230" s="32"/>
      <c r="E230" s="32"/>
      <c r="F230" s="35"/>
      <c r="AO230" s="98"/>
    </row>
    <row r="231" spans="1:41" x14ac:dyDescent="0.2">
      <c r="A231" s="32"/>
      <c r="B231" s="32"/>
      <c r="C231" s="32"/>
      <c r="D231" s="32"/>
      <c r="E231" s="32"/>
      <c r="F231" s="35"/>
      <c r="AO231" s="98"/>
    </row>
    <row r="232" spans="1:41" x14ac:dyDescent="0.2">
      <c r="A232" s="32"/>
      <c r="B232" s="32"/>
      <c r="C232" s="32"/>
      <c r="D232" s="32"/>
      <c r="E232" s="32"/>
      <c r="F232" s="35"/>
      <c r="AO232" s="98"/>
    </row>
    <row r="233" spans="1:41" x14ac:dyDescent="0.2">
      <c r="A233" s="32"/>
      <c r="B233" s="32"/>
      <c r="C233" s="32"/>
      <c r="D233" s="32"/>
      <c r="E233" s="32"/>
      <c r="F233" s="35"/>
      <c r="AO233" s="98"/>
    </row>
    <row r="234" spans="1:41" x14ac:dyDescent="0.2">
      <c r="B234" s="32"/>
      <c r="C234" s="32"/>
      <c r="D234" s="32"/>
      <c r="E234" s="32"/>
      <c r="F234" s="35"/>
      <c r="AO234" s="98"/>
    </row>
    <row r="235" spans="1:41" x14ac:dyDescent="0.2">
      <c r="B235" s="32"/>
      <c r="C235" s="32"/>
      <c r="D235" s="32"/>
      <c r="E235" s="32"/>
      <c r="F235" s="35"/>
      <c r="AO235" s="98"/>
    </row>
    <row r="236" spans="1:41" x14ac:dyDescent="0.2">
      <c r="B236" s="32"/>
      <c r="C236" s="32"/>
      <c r="D236" s="32"/>
      <c r="E236" s="32"/>
      <c r="F236" s="35"/>
      <c r="AO236" s="98"/>
    </row>
    <row r="237" spans="1:41" x14ac:dyDescent="0.2">
      <c r="B237" s="32"/>
      <c r="C237" s="32"/>
      <c r="D237" s="32"/>
      <c r="E237" s="32"/>
      <c r="F237" s="35"/>
    </row>
    <row r="238" spans="1:41" x14ac:dyDescent="0.2">
      <c r="B238" s="32"/>
      <c r="C238" s="32"/>
      <c r="D238" s="32"/>
      <c r="E238" s="32"/>
      <c r="F238" s="35"/>
    </row>
    <row r="239" spans="1:41" x14ac:dyDescent="0.2">
      <c r="B239" s="32"/>
      <c r="C239" s="32"/>
      <c r="D239" s="32"/>
      <c r="E239" s="32"/>
      <c r="F239" s="35"/>
    </row>
    <row r="240" spans="1:41" x14ac:dyDescent="0.2">
      <c r="B240" s="32"/>
      <c r="C240" s="32"/>
      <c r="D240" s="32"/>
      <c r="E240" s="32"/>
      <c r="F240" s="35"/>
    </row>
    <row r="241" spans="2:6" x14ac:dyDescent="0.2">
      <c r="B241" s="32"/>
      <c r="C241" s="32"/>
      <c r="D241" s="32"/>
      <c r="E241" s="32"/>
      <c r="F241" s="35"/>
    </row>
    <row r="242" spans="2:6" x14ac:dyDescent="0.2">
      <c r="B242" s="32"/>
      <c r="C242" s="32"/>
      <c r="D242" s="32"/>
      <c r="E242" s="32"/>
      <c r="F242" s="35"/>
    </row>
    <row r="243" spans="2:6" x14ac:dyDescent="0.2">
      <c r="B243" s="32"/>
      <c r="C243" s="32"/>
      <c r="D243" s="32"/>
      <c r="E243" s="32"/>
      <c r="F243" s="35"/>
    </row>
    <row r="244" spans="2:6" x14ac:dyDescent="0.2">
      <c r="B244" s="32"/>
      <c r="C244" s="32"/>
      <c r="D244" s="32"/>
      <c r="E244" s="32"/>
      <c r="F244" s="35"/>
    </row>
    <row r="245" spans="2:6" x14ac:dyDescent="0.2">
      <c r="B245" s="32"/>
      <c r="C245" s="32"/>
      <c r="D245" s="32"/>
      <c r="E245" s="32"/>
      <c r="F245" s="35"/>
    </row>
    <row r="246" spans="2:6" x14ac:dyDescent="0.2">
      <c r="B246" s="32"/>
      <c r="C246" s="32"/>
      <c r="D246" s="32"/>
      <c r="E246" s="32"/>
      <c r="F246" s="35"/>
    </row>
    <row r="247" spans="2:6" x14ac:dyDescent="0.2">
      <c r="B247" s="32"/>
      <c r="C247" s="32"/>
      <c r="D247" s="32"/>
      <c r="E247" s="32"/>
      <c r="F247" s="35"/>
    </row>
    <row r="248" spans="2:6" x14ac:dyDescent="0.2">
      <c r="B248" s="32"/>
      <c r="C248" s="32"/>
      <c r="D248" s="32"/>
      <c r="E248" s="32"/>
      <c r="F248" s="35"/>
    </row>
    <row r="249" spans="2:6" x14ac:dyDescent="0.2">
      <c r="B249" s="32"/>
      <c r="C249" s="32"/>
      <c r="D249" s="32"/>
      <c r="E249" s="32"/>
      <c r="F249" s="35"/>
    </row>
    <row r="250" spans="2:6" x14ac:dyDescent="0.2">
      <c r="B250" s="32"/>
      <c r="C250" s="32"/>
      <c r="D250" s="32"/>
      <c r="E250" s="32"/>
      <c r="F250" s="35"/>
    </row>
    <row r="251" spans="2:6" x14ac:dyDescent="0.2">
      <c r="B251" s="32"/>
      <c r="C251" s="32"/>
      <c r="D251" s="32"/>
      <c r="E251" s="32"/>
      <c r="F251" s="35"/>
    </row>
    <row r="252" spans="2:6" x14ac:dyDescent="0.2">
      <c r="B252" s="32"/>
      <c r="C252" s="32"/>
      <c r="D252" s="32"/>
      <c r="E252" s="32"/>
      <c r="F252" s="35"/>
    </row>
    <row r="253" spans="2:6" x14ac:dyDescent="0.2">
      <c r="B253" s="32"/>
      <c r="C253" s="32"/>
      <c r="D253" s="32"/>
      <c r="E253" s="32"/>
      <c r="F253" s="35"/>
    </row>
    <row r="254" spans="2:6" x14ac:dyDescent="0.2">
      <c r="B254" s="32"/>
      <c r="C254" s="32"/>
      <c r="D254" s="32"/>
      <c r="E254" s="32"/>
      <c r="F254" s="35"/>
    </row>
    <row r="255" spans="2:6" x14ac:dyDescent="0.2">
      <c r="B255" s="32"/>
      <c r="C255" s="32"/>
      <c r="D255" s="32"/>
      <c r="E255" s="32"/>
      <c r="F255" s="35"/>
    </row>
    <row r="256" spans="2:6" x14ac:dyDescent="0.2">
      <c r="B256" s="32"/>
      <c r="C256" s="32"/>
      <c r="D256" s="32"/>
      <c r="E256" s="32"/>
      <c r="F256" s="35"/>
    </row>
    <row r="257" spans="2:6" x14ac:dyDescent="0.2">
      <c r="B257" s="32"/>
      <c r="C257" s="32"/>
      <c r="D257" s="32"/>
      <c r="E257" s="32"/>
      <c r="F257" s="35"/>
    </row>
    <row r="258" spans="2:6" x14ac:dyDescent="0.2">
      <c r="B258" s="32"/>
      <c r="C258" s="32"/>
      <c r="D258" s="32"/>
      <c r="E258" s="32"/>
      <c r="F258" s="35"/>
    </row>
    <row r="259" spans="2:6" x14ac:dyDescent="0.2">
      <c r="B259" s="32"/>
      <c r="C259" s="32"/>
      <c r="D259" s="32"/>
      <c r="E259" s="32"/>
      <c r="F259" s="35"/>
    </row>
    <row r="260" spans="2:6" x14ac:dyDescent="0.2">
      <c r="B260" s="32"/>
      <c r="C260" s="32"/>
      <c r="D260" s="32"/>
      <c r="E260" s="32"/>
      <c r="F260" s="35"/>
    </row>
    <row r="261" spans="2:6" x14ac:dyDescent="0.2">
      <c r="B261" s="32"/>
      <c r="C261" s="32"/>
      <c r="D261" s="32"/>
      <c r="E261" s="32"/>
      <c r="F261" s="35"/>
    </row>
    <row r="262" spans="2:6" x14ac:dyDescent="0.2">
      <c r="B262" s="32"/>
      <c r="C262" s="32"/>
      <c r="D262" s="32"/>
      <c r="E262" s="32"/>
      <c r="F262" s="35"/>
    </row>
    <row r="263" spans="2:6" x14ac:dyDescent="0.2">
      <c r="B263" s="32"/>
      <c r="C263" s="32"/>
      <c r="D263" s="32"/>
      <c r="E263" s="32"/>
      <c r="F263" s="35"/>
    </row>
    <row r="264" spans="2:6" x14ac:dyDescent="0.2">
      <c r="B264" s="32"/>
      <c r="C264" s="32"/>
      <c r="D264" s="32"/>
      <c r="E264" s="32"/>
      <c r="F264" s="35"/>
    </row>
    <row r="265" spans="2:6" x14ac:dyDescent="0.2">
      <c r="B265" s="32"/>
      <c r="C265" s="32"/>
      <c r="D265" s="32"/>
      <c r="E265" s="32"/>
      <c r="F265" s="35"/>
    </row>
    <row r="266" spans="2:6" x14ac:dyDescent="0.2">
      <c r="B266" s="32"/>
      <c r="C266" s="32"/>
      <c r="D266" s="32"/>
      <c r="E266" s="32"/>
      <c r="F266" s="35"/>
    </row>
    <row r="267" spans="2:6" x14ac:dyDescent="0.2">
      <c r="B267" s="32"/>
      <c r="C267" s="32"/>
      <c r="D267" s="32"/>
      <c r="E267" s="32"/>
      <c r="F267" s="35"/>
    </row>
    <row r="268" spans="2:6" x14ac:dyDescent="0.2">
      <c r="B268" s="32"/>
      <c r="C268" s="32"/>
      <c r="D268" s="32"/>
      <c r="E268" s="32"/>
      <c r="F268" s="35"/>
    </row>
    <row r="269" spans="2:6" x14ac:dyDescent="0.2">
      <c r="B269" s="32"/>
      <c r="C269" s="32"/>
      <c r="D269" s="32"/>
      <c r="E269" s="32"/>
      <c r="F269" s="35"/>
    </row>
    <row r="270" spans="2:6" x14ac:dyDescent="0.2">
      <c r="B270" s="32"/>
      <c r="C270" s="32"/>
      <c r="D270" s="32"/>
      <c r="E270" s="32"/>
      <c r="F270" s="35"/>
    </row>
    <row r="271" spans="2:6" x14ac:dyDescent="0.2">
      <c r="B271" s="32"/>
      <c r="C271" s="32"/>
      <c r="D271" s="32"/>
      <c r="E271" s="32"/>
      <c r="F271" s="35"/>
    </row>
    <row r="272" spans="2:6" x14ac:dyDescent="0.2">
      <c r="B272" s="32"/>
      <c r="C272" s="32"/>
      <c r="D272" s="32"/>
      <c r="E272" s="32"/>
      <c r="F272" s="35"/>
    </row>
    <row r="273" spans="2:6" x14ac:dyDescent="0.2">
      <c r="B273" s="32"/>
      <c r="C273" s="32"/>
      <c r="D273" s="32"/>
      <c r="E273" s="32"/>
      <c r="F273" s="35"/>
    </row>
    <row r="274" spans="2:6" x14ac:dyDescent="0.2">
      <c r="B274" s="32"/>
      <c r="C274" s="32"/>
      <c r="D274" s="32"/>
      <c r="E274" s="32"/>
      <c r="F274" s="35"/>
    </row>
    <row r="275" spans="2:6" x14ac:dyDescent="0.2">
      <c r="B275" s="32"/>
      <c r="C275" s="32"/>
      <c r="D275" s="32"/>
      <c r="E275" s="32"/>
      <c r="F275" s="35"/>
    </row>
    <row r="276" spans="2:6" x14ac:dyDescent="0.2">
      <c r="B276" s="32"/>
      <c r="C276" s="32"/>
      <c r="D276" s="32"/>
      <c r="E276" s="32"/>
      <c r="F276" s="35"/>
    </row>
    <row r="277" spans="2:6" x14ac:dyDescent="0.2">
      <c r="B277" s="32"/>
      <c r="C277" s="32"/>
      <c r="D277" s="32"/>
      <c r="E277" s="32"/>
      <c r="F277" s="35"/>
    </row>
    <row r="278" spans="2:6" x14ac:dyDescent="0.2">
      <c r="B278" s="32"/>
      <c r="C278" s="32"/>
      <c r="D278" s="32"/>
      <c r="E278" s="32"/>
      <c r="F278" s="35"/>
    </row>
    <row r="279" spans="2:6" x14ac:dyDescent="0.2">
      <c r="B279" s="32"/>
      <c r="C279" s="32"/>
      <c r="D279" s="32"/>
      <c r="E279" s="32"/>
      <c r="F279" s="35"/>
    </row>
    <row r="280" spans="2:6" x14ac:dyDescent="0.2">
      <c r="B280" s="32"/>
      <c r="C280" s="32"/>
      <c r="D280" s="32"/>
      <c r="E280" s="32"/>
      <c r="F280" s="35"/>
    </row>
    <row r="281" spans="2:6" x14ac:dyDescent="0.2">
      <c r="B281" s="32"/>
      <c r="C281" s="32"/>
      <c r="D281" s="32"/>
      <c r="E281" s="32"/>
      <c r="F281" s="35"/>
    </row>
    <row r="282" spans="2:6" x14ac:dyDescent="0.2">
      <c r="B282" s="32"/>
      <c r="C282" s="32"/>
      <c r="D282" s="32"/>
      <c r="E282" s="32"/>
      <c r="F282" s="35"/>
    </row>
    <row r="283" spans="2:6" x14ac:dyDescent="0.2">
      <c r="B283" s="32"/>
      <c r="C283" s="32"/>
      <c r="D283" s="32"/>
      <c r="E283" s="32"/>
      <c r="F283" s="35"/>
    </row>
    <row r="284" spans="2:6" x14ac:dyDescent="0.2">
      <c r="B284" s="32"/>
      <c r="C284" s="32"/>
      <c r="D284" s="32"/>
      <c r="E284" s="32"/>
      <c r="F284" s="35"/>
    </row>
    <row r="285" spans="2:6" x14ac:dyDescent="0.2">
      <c r="B285" s="32"/>
      <c r="C285" s="32"/>
      <c r="D285" s="32"/>
      <c r="E285" s="32"/>
      <c r="F285" s="35"/>
    </row>
    <row r="286" spans="2:6" x14ac:dyDescent="0.2">
      <c r="B286" s="32"/>
      <c r="C286" s="32"/>
      <c r="D286" s="32"/>
      <c r="E286" s="32"/>
      <c r="F286" s="35"/>
    </row>
    <row r="287" spans="2:6" x14ac:dyDescent="0.2">
      <c r="B287" s="32"/>
      <c r="C287" s="32"/>
      <c r="D287" s="32"/>
      <c r="E287" s="32"/>
      <c r="F287" s="35"/>
    </row>
    <row r="288" spans="2:6" x14ac:dyDescent="0.2">
      <c r="B288" s="32"/>
      <c r="C288" s="32"/>
      <c r="D288" s="32"/>
      <c r="E288" s="32"/>
      <c r="F288" s="35"/>
    </row>
    <row r="289" spans="2:6" x14ac:dyDescent="0.2">
      <c r="B289" s="32"/>
      <c r="C289" s="32"/>
      <c r="D289" s="32"/>
      <c r="E289" s="32"/>
      <c r="F289" s="35"/>
    </row>
    <row r="290" spans="2:6" x14ac:dyDescent="0.2">
      <c r="B290" s="32"/>
      <c r="C290" s="32"/>
      <c r="D290" s="32"/>
      <c r="E290" s="32"/>
      <c r="F290" s="35"/>
    </row>
    <row r="291" spans="2:6" x14ac:dyDescent="0.2">
      <c r="B291" s="32"/>
      <c r="C291" s="32"/>
      <c r="D291" s="32"/>
      <c r="E291" s="32"/>
      <c r="F291" s="35"/>
    </row>
    <row r="292" spans="2:6" x14ac:dyDescent="0.2">
      <c r="B292" s="32"/>
      <c r="C292" s="32"/>
      <c r="D292" s="32"/>
      <c r="E292" s="32"/>
      <c r="F292" s="35"/>
    </row>
    <row r="293" spans="2:6" x14ac:dyDescent="0.2">
      <c r="B293" s="32"/>
      <c r="C293" s="32"/>
      <c r="D293" s="32"/>
      <c r="E293" s="32"/>
      <c r="F293" s="35"/>
    </row>
    <row r="294" spans="2:6" x14ac:dyDescent="0.2">
      <c r="B294" s="32"/>
      <c r="C294" s="32"/>
      <c r="D294" s="32"/>
      <c r="E294" s="32"/>
      <c r="F294" s="35"/>
    </row>
    <row r="295" spans="2:6" x14ac:dyDescent="0.2">
      <c r="B295" s="32"/>
      <c r="C295" s="32"/>
      <c r="D295" s="32"/>
      <c r="E295" s="32"/>
      <c r="F295" s="35"/>
    </row>
    <row r="296" spans="2:6" x14ac:dyDescent="0.2">
      <c r="B296" s="32"/>
      <c r="C296" s="32"/>
      <c r="D296" s="32"/>
      <c r="E296" s="32"/>
      <c r="F296" s="35"/>
    </row>
    <row r="297" spans="2:6" x14ac:dyDescent="0.2">
      <c r="B297" s="32"/>
      <c r="C297" s="32"/>
      <c r="D297" s="32"/>
      <c r="E297" s="32"/>
      <c r="F297" s="35"/>
    </row>
    <row r="298" spans="2:6" x14ac:dyDescent="0.2">
      <c r="B298" s="32"/>
      <c r="C298" s="32"/>
      <c r="D298" s="32"/>
      <c r="E298" s="32"/>
      <c r="F298" s="35"/>
    </row>
    <row r="299" spans="2:6" x14ac:dyDescent="0.2">
      <c r="B299" s="32"/>
      <c r="C299" s="32"/>
      <c r="D299" s="32"/>
      <c r="E299" s="32"/>
      <c r="F299" s="35"/>
    </row>
    <row r="300" spans="2:6" x14ac:dyDescent="0.2">
      <c r="B300" s="32"/>
      <c r="C300" s="32"/>
      <c r="D300" s="32"/>
      <c r="E300" s="32"/>
      <c r="F300" s="35"/>
    </row>
    <row r="301" spans="2:6" x14ac:dyDescent="0.2">
      <c r="B301" s="32"/>
      <c r="C301" s="32"/>
      <c r="D301" s="32"/>
      <c r="E301" s="32"/>
      <c r="F301" s="35"/>
    </row>
    <row r="302" spans="2:6" x14ac:dyDescent="0.2">
      <c r="B302" s="32"/>
      <c r="C302" s="32"/>
      <c r="D302" s="32"/>
      <c r="E302" s="32"/>
      <c r="F302" s="35"/>
    </row>
    <row r="303" spans="2:6" x14ac:dyDescent="0.2">
      <c r="B303" s="32"/>
      <c r="C303" s="32"/>
      <c r="D303" s="32"/>
      <c r="E303" s="32"/>
      <c r="F303" s="35"/>
    </row>
    <row r="304" spans="2:6" x14ac:dyDescent="0.2">
      <c r="B304" s="32"/>
      <c r="C304" s="32"/>
      <c r="D304" s="32"/>
      <c r="E304" s="32"/>
      <c r="F304" s="35"/>
    </row>
    <row r="305" spans="2:6" x14ac:dyDescent="0.2">
      <c r="B305" s="32"/>
      <c r="C305" s="32"/>
      <c r="D305" s="32"/>
      <c r="E305" s="32"/>
      <c r="F305" s="35"/>
    </row>
    <row r="306" spans="2:6" x14ac:dyDescent="0.2">
      <c r="B306" s="32"/>
      <c r="C306" s="32"/>
      <c r="D306" s="32"/>
      <c r="E306" s="32"/>
      <c r="F306" s="35"/>
    </row>
    <row r="307" spans="2:6" x14ac:dyDescent="0.2">
      <c r="B307" s="32"/>
      <c r="C307" s="32"/>
      <c r="D307" s="32"/>
      <c r="E307" s="32"/>
      <c r="F307" s="35"/>
    </row>
    <row r="308" spans="2:6" x14ac:dyDescent="0.2">
      <c r="B308" s="32"/>
      <c r="C308" s="32"/>
      <c r="D308" s="32"/>
      <c r="E308" s="32"/>
      <c r="F308" s="35"/>
    </row>
    <row r="309" spans="2:6" x14ac:dyDescent="0.2">
      <c r="B309" s="32"/>
      <c r="C309" s="32"/>
      <c r="D309" s="32"/>
      <c r="E309" s="32"/>
      <c r="F309" s="35"/>
    </row>
    <row r="310" spans="2:6" x14ac:dyDescent="0.2">
      <c r="B310" s="32"/>
      <c r="C310" s="32"/>
      <c r="D310" s="32"/>
      <c r="E310" s="32"/>
      <c r="F310" s="35"/>
    </row>
    <row r="311" spans="2:6" x14ac:dyDescent="0.2">
      <c r="B311" s="32"/>
      <c r="C311" s="32"/>
      <c r="D311" s="32"/>
      <c r="E311" s="32"/>
      <c r="F311" s="35"/>
    </row>
    <row r="312" spans="2:6" x14ac:dyDescent="0.2">
      <c r="B312" s="32"/>
      <c r="C312" s="32"/>
      <c r="D312" s="32"/>
      <c r="E312" s="32"/>
      <c r="F312" s="35"/>
    </row>
    <row r="313" spans="2:6" x14ac:dyDescent="0.2">
      <c r="B313" s="32"/>
      <c r="C313" s="32"/>
      <c r="D313" s="32"/>
      <c r="E313" s="32"/>
      <c r="F313" s="35"/>
    </row>
    <row r="314" spans="2:6" x14ac:dyDescent="0.2">
      <c r="B314" s="32"/>
      <c r="C314" s="32"/>
      <c r="D314" s="32"/>
      <c r="E314" s="32"/>
      <c r="F314" s="35"/>
    </row>
    <row r="315" spans="2:6" x14ac:dyDescent="0.2">
      <c r="B315" s="32"/>
      <c r="C315" s="32"/>
      <c r="D315" s="32"/>
      <c r="E315" s="32"/>
      <c r="F315" s="35"/>
    </row>
    <row r="316" spans="2:6" x14ac:dyDescent="0.2">
      <c r="B316" s="32"/>
      <c r="C316" s="32"/>
      <c r="D316" s="32"/>
      <c r="E316" s="32"/>
      <c r="F316" s="35"/>
    </row>
    <row r="317" spans="2:6" x14ac:dyDescent="0.2">
      <c r="B317" s="32"/>
      <c r="C317" s="32"/>
      <c r="D317" s="32"/>
      <c r="E317" s="32"/>
      <c r="F317" s="35"/>
    </row>
    <row r="318" spans="2:6" x14ac:dyDescent="0.2">
      <c r="B318" s="32"/>
      <c r="C318" s="32"/>
      <c r="D318" s="32"/>
      <c r="E318" s="32"/>
      <c r="F318" s="35"/>
    </row>
    <row r="319" spans="2:6" x14ac:dyDescent="0.2">
      <c r="B319" s="32"/>
      <c r="C319" s="32"/>
      <c r="D319" s="32"/>
      <c r="E319" s="32"/>
      <c r="F319" s="35"/>
    </row>
    <row r="320" spans="2:6" x14ac:dyDescent="0.2">
      <c r="B320" s="32"/>
      <c r="C320" s="32"/>
      <c r="D320" s="32"/>
      <c r="E320" s="32"/>
      <c r="F320" s="35"/>
    </row>
    <row r="321" spans="2:6" x14ac:dyDescent="0.2">
      <c r="B321" s="32"/>
      <c r="C321" s="32"/>
      <c r="D321" s="32"/>
      <c r="E321" s="32"/>
      <c r="F321" s="35"/>
    </row>
    <row r="322" spans="2:6" x14ac:dyDescent="0.2">
      <c r="B322" s="32"/>
      <c r="C322" s="32"/>
      <c r="D322" s="32"/>
      <c r="E322" s="32"/>
      <c r="F322" s="35"/>
    </row>
    <row r="323" spans="2:6" x14ac:dyDescent="0.2">
      <c r="B323" s="32"/>
      <c r="C323" s="32"/>
      <c r="D323" s="32"/>
      <c r="E323" s="32"/>
      <c r="F323" s="35"/>
    </row>
    <row r="324" spans="2:6" x14ac:dyDescent="0.2">
      <c r="B324" s="32"/>
      <c r="C324" s="32"/>
      <c r="D324" s="32"/>
      <c r="E324" s="32"/>
      <c r="F324" s="35"/>
    </row>
    <row r="325" spans="2:6" x14ac:dyDescent="0.2">
      <c r="B325" s="32"/>
      <c r="C325" s="32"/>
      <c r="D325" s="32"/>
      <c r="E325" s="32"/>
      <c r="F325" s="35"/>
    </row>
    <row r="326" spans="2:6" x14ac:dyDescent="0.2">
      <c r="B326" s="32"/>
      <c r="C326" s="32"/>
      <c r="D326" s="32"/>
      <c r="E326" s="32"/>
      <c r="F326" s="35"/>
    </row>
    <row r="327" spans="2:6" x14ac:dyDescent="0.2">
      <c r="B327" s="32"/>
      <c r="C327" s="32"/>
      <c r="D327" s="32"/>
      <c r="E327" s="32"/>
      <c r="F327" s="35"/>
    </row>
    <row r="328" spans="2:6" x14ac:dyDescent="0.2">
      <c r="B328" s="32"/>
      <c r="C328" s="32"/>
      <c r="D328" s="32"/>
      <c r="E328" s="32"/>
      <c r="F328" s="35"/>
    </row>
    <row r="329" spans="2:6" x14ac:dyDescent="0.2">
      <c r="B329" s="32"/>
      <c r="C329" s="32"/>
      <c r="D329" s="32"/>
      <c r="E329" s="32"/>
      <c r="F329" s="35"/>
    </row>
    <row r="330" spans="2:6" x14ac:dyDescent="0.2">
      <c r="B330" s="32"/>
      <c r="C330" s="32"/>
      <c r="D330" s="32"/>
      <c r="E330" s="32"/>
      <c r="F330" s="35"/>
    </row>
    <row r="331" spans="2:6" x14ac:dyDescent="0.2">
      <c r="B331" s="32"/>
      <c r="C331" s="32"/>
      <c r="D331" s="32"/>
      <c r="E331" s="32"/>
      <c r="F331" s="35"/>
    </row>
    <row r="332" spans="2:6" x14ac:dyDescent="0.2">
      <c r="B332" s="32"/>
      <c r="C332" s="32"/>
      <c r="D332" s="32"/>
      <c r="E332" s="32"/>
      <c r="F332" s="35"/>
    </row>
    <row r="333" spans="2:6" x14ac:dyDescent="0.2">
      <c r="B333" s="32"/>
      <c r="C333" s="32"/>
      <c r="D333" s="32"/>
      <c r="E333" s="32"/>
      <c r="F333" s="35"/>
    </row>
    <row r="334" spans="2:6" x14ac:dyDescent="0.2">
      <c r="B334" s="32"/>
      <c r="C334" s="32"/>
      <c r="D334" s="32"/>
      <c r="E334" s="32"/>
      <c r="F334" s="35"/>
    </row>
    <row r="335" spans="2:6" x14ac:dyDescent="0.2">
      <c r="B335" s="32"/>
      <c r="C335" s="32"/>
      <c r="D335" s="32"/>
      <c r="E335" s="32"/>
      <c r="F335" s="35"/>
    </row>
    <row r="336" spans="2:6" x14ac:dyDescent="0.2">
      <c r="B336" s="32"/>
      <c r="C336" s="32"/>
      <c r="D336" s="32"/>
      <c r="E336" s="32"/>
      <c r="F336" s="35"/>
    </row>
    <row r="337" spans="2:6" x14ac:dyDescent="0.2">
      <c r="B337" s="32"/>
      <c r="C337" s="32"/>
      <c r="D337" s="32"/>
      <c r="E337" s="32"/>
      <c r="F337" s="35"/>
    </row>
    <row r="338" spans="2:6" x14ac:dyDescent="0.2">
      <c r="B338" s="32"/>
      <c r="C338" s="32"/>
      <c r="D338" s="32"/>
      <c r="E338" s="32"/>
      <c r="F338" s="35"/>
    </row>
    <row r="339" spans="2:6" x14ac:dyDescent="0.2">
      <c r="B339" s="32"/>
      <c r="C339" s="32"/>
      <c r="D339" s="32"/>
      <c r="E339" s="32"/>
      <c r="F339" s="35"/>
    </row>
    <row r="340" spans="2:6" x14ac:dyDescent="0.2">
      <c r="B340" s="32"/>
      <c r="C340" s="32"/>
      <c r="D340" s="32"/>
      <c r="E340" s="32"/>
      <c r="F340" s="35"/>
    </row>
    <row r="341" spans="2:6" x14ac:dyDescent="0.2">
      <c r="B341" s="32"/>
      <c r="C341" s="32"/>
      <c r="D341" s="32"/>
      <c r="E341" s="32"/>
      <c r="F341" s="35"/>
    </row>
    <row r="342" spans="2:6" x14ac:dyDescent="0.2">
      <c r="B342" s="32"/>
      <c r="C342" s="32"/>
      <c r="D342" s="32"/>
      <c r="E342" s="32"/>
      <c r="F342" s="35"/>
    </row>
    <row r="343" spans="2:6" x14ac:dyDescent="0.2">
      <c r="B343" s="32"/>
      <c r="C343" s="32"/>
      <c r="D343" s="32"/>
      <c r="E343" s="32"/>
      <c r="F343" s="35"/>
    </row>
    <row r="344" spans="2:6" x14ac:dyDescent="0.2">
      <c r="B344" s="32"/>
      <c r="C344" s="32"/>
      <c r="D344" s="32"/>
      <c r="E344" s="32"/>
      <c r="F344" s="35"/>
    </row>
    <row r="345" spans="2:6" x14ac:dyDescent="0.2">
      <c r="B345" s="32"/>
      <c r="C345" s="32"/>
      <c r="D345" s="32"/>
      <c r="E345" s="32"/>
      <c r="F345" s="35"/>
    </row>
    <row r="346" spans="2:6" x14ac:dyDescent="0.2">
      <c r="B346" s="32"/>
      <c r="C346" s="32"/>
      <c r="D346" s="32"/>
      <c r="E346" s="32"/>
      <c r="F346" s="35"/>
    </row>
    <row r="347" spans="2:6" x14ac:dyDescent="0.2">
      <c r="B347" s="32"/>
      <c r="C347" s="32"/>
      <c r="D347" s="32"/>
      <c r="E347" s="32"/>
      <c r="F347" s="35"/>
    </row>
    <row r="348" spans="2:6" x14ac:dyDescent="0.2">
      <c r="B348" s="32"/>
      <c r="C348" s="32"/>
      <c r="D348" s="32"/>
      <c r="E348" s="32"/>
      <c r="F348" s="35"/>
    </row>
    <row r="349" spans="2:6" x14ac:dyDescent="0.2">
      <c r="B349" s="32"/>
      <c r="C349" s="32"/>
      <c r="D349" s="32"/>
      <c r="E349" s="32"/>
      <c r="F349" s="35"/>
    </row>
    <row r="350" spans="2:6" x14ac:dyDescent="0.2">
      <c r="B350" s="32"/>
      <c r="C350" s="32"/>
      <c r="D350" s="32"/>
      <c r="E350" s="32"/>
      <c r="F350" s="35"/>
    </row>
    <row r="351" spans="2:6" x14ac:dyDescent="0.2">
      <c r="B351" s="32"/>
      <c r="C351" s="32"/>
      <c r="D351" s="32"/>
      <c r="E351" s="32"/>
      <c r="F351" s="35"/>
    </row>
    <row r="352" spans="2:6" x14ac:dyDescent="0.2">
      <c r="B352" s="32"/>
      <c r="C352" s="32"/>
      <c r="D352" s="32"/>
      <c r="E352" s="32"/>
      <c r="F352" s="35"/>
    </row>
    <row r="353" spans="2:6" x14ac:dyDescent="0.2">
      <c r="B353" s="32"/>
      <c r="C353" s="32"/>
      <c r="D353" s="32"/>
      <c r="E353" s="32"/>
      <c r="F353" s="35"/>
    </row>
    <row r="354" spans="2:6" x14ac:dyDescent="0.2">
      <c r="B354" s="32"/>
      <c r="C354" s="32"/>
      <c r="D354" s="32"/>
      <c r="E354" s="32"/>
      <c r="F354" s="35"/>
    </row>
    <row r="355" spans="2:6" x14ac:dyDescent="0.2">
      <c r="B355" s="32"/>
      <c r="C355" s="32"/>
      <c r="D355" s="32"/>
      <c r="E355" s="32"/>
      <c r="F355" s="35"/>
    </row>
    <row r="356" spans="2:6" x14ac:dyDescent="0.2">
      <c r="B356" s="32"/>
      <c r="C356" s="32"/>
      <c r="D356" s="32"/>
      <c r="E356" s="32"/>
      <c r="F356" s="35"/>
    </row>
    <row r="357" spans="2:6" x14ac:dyDescent="0.2">
      <c r="B357" s="32"/>
      <c r="C357" s="32"/>
      <c r="D357" s="32"/>
      <c r="E357" s="32"/>
      <c r="F357" s="35"/>
    </row>
    <row r="358" spans="2:6" x14ac:dyDescent="0.2">
      <c r="B358" s="32"/>
      <c r="C358" s="32"/>
      <c r="D358" s="32"/>
      <c r="E358" s="32"/>
      <c r="F358" s="35"/>
    </row>
    <row r="359" spans="2:6" x14ac:dyDescent="0.2">
      <c r="B359" s="32"/>
      <c r="C359" s="32"/>
      <c r="D359" s="32"/>
      <c r="E359" s="32"/>
      <c r="F359" s="35"/>
    </row>
    <row r="360" spans="2:6" x14ac:dyDescent="0.2">
      <c r="B360" s="32"/>
      <c r="C360" s="32"/>
      <c r="D360" s="32"/>
      <c r="E360" s="32"/>
      <c r="F360" s="35"/>
    </row>
    <row r="361" spans="2:6" x14ac:dyDescent="0.2">
      <c r="B361" s="32"/>
      <c r="C361" s="32"/>
      <c r="D361" s="32"/>
      <c r="E361" s="32"/>
      <c r="F361" s="35"/>
    </row>
    <row r="362" spans="2:6" x14ac:dyDescent="0.2">
      <c r="B362" s="32"/>
      <c r="C362" s="32"/>
      <c r="D362" s="32"/>
      <c r="E362" s="32"/>
      <c r="F362" s="35"/>
    </row>
    <row r="363" spans="2:6" x14ac:dyDescent="0.2">
      <c r="B363" s="32"/>
      <c r="C363" s="32"/>
      <c r="D363" s="32"/>
      <c r="E363" s="32"/>
      <c r="F363" s="35"/>
    </row>
    <row r="364" spans="2:6" x14ac:dyDescent="0.2">
      <c r="B364" s="32"/>
      <c r="C364" s="32"/>
      <c r="D364" s="32"/>
      <c r="E364" s="32"/>
      <c r="F364" s="35"/>
    </row>
    <row r="365" spans="2:6" x14ac:dyDescent="0.2">
      <c r="B365" s="32"/>
      <c r="C365" s="32"/>
      <c r="D365" s="32"/>
      <c r="E365" s="32"/>
      <c r="F365" s="35"/>
    </row>
    <row r="366" spans="2:6" x14ac:dyDescent="0.2">
      <c r="B366" s="32"/>
      <c r="C366" s="32"/>
      <c r="D366" s="32"/>
      <c r="E366" s="32"/>
      <c r="F366" s="35"/>
    </row>
    <row r="367" spans="2:6" x14ac:dyDescent="0.2">
      <c r="B367" s="32"/>
      <c r="C367" s="32"/>
      <c r="D367" s="32"/>
      <c r="E367" s="32"/>
      <c r="F367" s="35"/>
    </row>
    <row r="368" spans="2:6" x14ac:dyDescent="0.2">
      <c r="B368" s="32"/>
      <c r="C368" s="32"/>
      <c r="D368" s="32"/>
      <c r="E368" s="32"/>
      <c r="F368" s="35"/>
    </row>
    <row r="369" spans="2:6" x14ac:dyDescent="0.2">
      <c r="B369" s="32"/>
      <c r="C369" s="32"/>
      <c r="D369" s="32"/>
      <c r="E369" s="32"/>
      <c r="F369" s="35"/>
    </row>
    <row r="370" spans="2:6" x14ac:dyDescent="0.2">
      <c r="B370" s="32"/>
      <c r="C370" s="32"/>
      <c r="D370" s="32"/>
      <c r="E370" s="32"/>
      <c r="F370" s="35"/>
    </row>
    <row r="371" spans="2:6" x14ac:dyDescent="0.2">
      <c r="B371" s="32"/>
      <c r="C371" s="32"/>
      <c r="D371" s="32"/>
      <c r="E371" s="32"/>
      <c r="F371" s="35"/>
    </row>
    <row r="372" spans="2:6" x14ac:dyDescent="0.2">
      <c r="B372" s="32"/>
      <c r="C372" s="32"/>
      <c r="D372" s="32"/>
      <c r="E372" s="32"/>
      <c r="F372" s="35"/>
    </row>
    <row r="373" spans="2:6" x14ac:dyDescent="0.2">
      <c r="B373" s="32"/>
      <c r="C373" s="32"/>
      <c r="D373" s="32"/>
      <c r="E373" s="32"/>
      <c r="F373" s="35"/>
    </row>
    <row r="374" spans="2:6" x14ac:dyDescent="0.2">
      <c r="B374" s="32"/>
      <c r="C374" s="32"/>
      <c r="D374" s="32"/>
      <c r="E374" s="32"/>
      <c r="F374" s="35"/>
    </row>
    <row r="375" spans="2:6" x14ac:dyDescent="0.2">
      <c r="B375" s="32"/>
      <c r="C375" s="32"/>
      <c r="D375" s="32"/>
      <c r="E375" s="32"/>
      <c r="F375" s="35"/>
    </row>
    <row r="376" spans="2:6" x14ac:dyDescent="0.2">
      <c r="B376" s="32"/>
      <c r="C376" s="32"/>
      <c r="D376" s="32"/>
      <c r="E376" s="32"/>
      <c r="F376" s="35"/>
    </row>
    <row r="377" spans="2:6" x14ac:dyDescent="0.2">
      <c r="B377" s="32"/>
      <c r="C377" s="32"/>
      <c r="D377" s="32"/>
      <c r="E377" s="32"/>
      <c r="F377" s="35"/>
    </row>
    <row r="378" spans="2:6" x14ac:dyDescent="0.2">
      <c r="B378" s="32"/>
      <c r="C378" s="32"/>
      <c r="D378" s="32"/>
      <c r="E378" s="32"/>
      <c r="F378" s="35"/>
    </row>
    <row r="379" spans="2:6" x14ac:dyDescent="0.2">
      <c r="B379" s="32"/>
      <c r="C379" s="32"/>
      <c r="D379" s="32"/>
      <c r="E379" s="32"/>
      <c r="F379" s="35"/>
    </row>
    <row r="380" spans="2:6" x14ac:dyDescent="0.2">
      <c r="B380" s="32"/>
      <c r="C380" s="32"/>
      <c r="D380" s="32"/>
      <c r="E380" s="32"/>
      <c r="F380" s="35"/>
    </row>
    <row r="381" spans="2:6" x14ac:dyDescent="0.2">
      <c r="B381" s="32"/>
      <c r="C381" s="32"/>
      <c r="D381" s="32"/>
      <c r="E381" s="32"/>
      <c r="F381" s="35"/>
    </row>
    <row r="382" spans="2:6" x14ac:dyDescent="0.2">
      <c r="B382" s="32"/>
      <c r="C382" s="32"/>
      <c r="D382" s="32"/>
      <c r="E382" s="32"/>
      <c r="F382" s="35"/>
    </row>
    <row r="383" spans="2:6" x14ac:dyDescent="0.2">
      <c r="B383" s="32"/>
      <c r="C383" s="32"/>
      <c r="D383" s="32"/>
      <c r="E383" s="32"/>
      <c r="F383" s="35"/>
    </row>
    <row r="384" spans="2:6" x14ac:dyDescent="0.2">
      <c r="B384" s="32"/>
      <c r="C384" s="32"/>
      <c r="D384" s="32"/>
      <c r="E384" s="32"/>
      <c r="F384" s="35"/>
    </row>
    <row r="385" spans="2:6" x14ac:dyDescent="0.2">
      <c r="B385" s="32"/>
      <c r="C385" s="32"/>
      <c r="D385" s="32"/>
      <c r="E385" s="32"/>
      <c r="F385" s="35"/>
    </row>
    <row r="386" spans="2:6" x14ac:dyDescent="0.2">
      <c r="B386" s="32"/>
      <c r="C386" s="32"/>
      <c r="D386" s="32"/>
      <c r="E386" s="32"/>
      <c r="F386" s="35"/>
    </row>
    <row r="387" spans="2:6" x14ac:dyDescent="0.2">
      <c r="B387" s="32"/>
      <c r="C387" s="32"/>
      <c r="D387" s="32"/>
      <c r="E387" s="32"/>
      <c r="F387" s="35"/>
    </row>
    <row r="388" spans="2:6" x14ac:dyDescent="0.2">
      <c r="B388" s="32"/>
      <c r="C388" s="32"/>
      <c r="D388" s="32"/>
      <c r="E388" s="32"/>
      <c r="F388" s="35"/>
    </row>
    <row r="389" spans="2:6" x14ac:dyDescent="0.2">
      <c r="B389" s="32"/>
      <c r="C389" s="32"/>
      <c r="D389" s="32"/>
      <c r="E389" s="32"/>
      <c r="F389" s="35"/>
    </row>
    <row r="390" spans="2:6" x14ac:dyDescent="0.2">
      <c r="B390" s="32"/>
      <c r="C390" s="32"/>
      <c r="D390" s="32"/>
      <c r="E390" s="32"/>
      <c r="F390" s="35"/>
    </row>
    <row r="391" spans="2:6" x14ac:dyDescent="0.2">
      <c r="B391" s="32"/>
      <c r="C391" s="32"/>
      <c r="D391" s="32"/>
      <c r="E391" s="32"/>
      <c r="F391" s="35"/>
    </row>
    <row r="392" spans="2:6" x14ac:dyDescent="0.2">
      <c r="B392" s="32"/>
      <c r="C392" s="32"/>
      <c r="D392" s="32"/>
      <c r="E392" s="32"/>
      <c r="F392" s="35"/>
    </row>
    <row r="393" spans="2:6" x14ac:dyDescent="0.2">
      <c r="B393" s="32"/>
      <c r="C393" s="32"/>
      <c r="D393" s="32"/>
      <c r="E393" s="32"/>
      <c r="F393" s="35"/>
    </row>
    <row r="394" spans="2:6" x14ac:dyDescent="0.2">
      <c r="B394" s="32"/>
      <c r="C394" s="32"/>
      <c r="D394" s="32"/>
      <c r="E394" s="32"/>
      <c r="F394" s="35"/>
    </row>
    <row r="395" spans="2:6" x14ac:dyDescent="0.2">
      <c r="B395" s="32"/>
      <c r="C395" s="32"/>
      <c r="D395" s="32"/>
      <c r="E395" s="32"/>
      <c r="F395" s="35"/>
    </row>
    <row r="396" spans="2:6" x14ac:dyDescent="0.2">
      <c r="B396" s="32"/>
      <c r="C396" s="32"/>
      <c r="D396" s="32"/>
      <c r="E396" s="32"/>
      <c r="F396" s="35"/>
    </row>
    <row r="397" spans="2:6" x14ac:dyDescent="0.2">
      <c r="B397" s="32"/>
      <c r="C397" s="32"/>
      <c r="D397" s="32"/>
      <c r="E397" s="32"/>
      <c r="F397" s="35"/>
    </row>
    <row r="398" spans="2:6" x14ac:dyDescent="0.2">
      <c r="B398" s="32"/>
      <c r="C398" s="32"/>
      <c r="D398" s="32"/>
      <c r="E398" s="32"/>
      <c r="F398" s="35"/>
    </row>
    <row r="399" spans="2:6" x14ac:dyDescent="0.2">
      <c r="B399" s="32"/>
      <c r="C399" s="32"/>
      <c r="D399" s="32"/>
      <c r="E399" s="32"/>
      <c r="F399" s="35"/>
    </row>
    <row r="400" spans="2:6" x14ac:dyDescent="0.2">
      <c r="B400" s="32"/>
      <c r="C400" s="32"/>
      <c r="D400" s="32"/>
      <c r="E400" s="32"/>
      <c r="F400" s="35"/>
    </row>
    <row r="401" spans="2:6" x14ac:dyDescent="0.2">
      <c r="B401" s="32"/>
      <c r="C401" s="32"/>
      <c r="D401" s="32"/>
      <c r="E401" s="32"/>
      <c r="F401" s="35"/>
    </row>
    <row r="402" spans="2:6" x14ac:dyDescent="0.2">
      <c r="B402" s="32"/>
      <c r="C402" s="32"/>
      <c r="D402" s="32"/>
      <c r="E402" s="32"/>
      <c r="F402" s="35"/>
    </row>
    <row r="403" spans="2:6" x14ac:dyDescent="0.2">
      <c r="B403" s="32"/>
      <c r="C403" s="32"/>
      <c r="D403" s="32"/>
      <c r="E403" s="32"/>
      <c r="F403" s="35"/>
    </row>
    <row r="404" spans="2:6" x14ac:dyDescent="0.2">
      <c r="B404" s="32"/>
      <c r="C404" s="32"/>
      <c r="D404" s="32"/>
      <c r="E404" s="32"/>
      <c r="F404" s="35"/>
    </row>
    <row r="405" spans="2:6" x14ac:dyDescent="0.2">
      <c r="B405" s="32"/>
      <c r="C405" s="32"/>
      <c r="D405" s="32"/>
      <c r="E405" s="32"/>
      <c r="F405" s="35"/>
    </row>
    <row r="406" spans="2:6" x14ac:dyDescent="0.2">
      <c r="B406" s="32"/>
      <c r="C406" s="32"/>
      <c r="D406" s="32"/>
      <c r="E406" s="32"/>
      <c r="F406" s="35"/>
    </row>
    <row r="407" spans="2:6" x14ac:dyDescent="0.2">
      <c r="B407" s="32"/>
      <c r="C407" s="32"/>
      <c r="D407" s="32"/>
      <c r="E407" s="32"/>
      <c r="F407" s="35"/>
    </row>
    <row r="408" spans="2:6" x14ac:dyDescent="0.2">
      <c r="B408" s="32"/>
      <c r="C408" s="32"/>
      <c r="D408" s="32"/>
      <c r="E408" s="32"/>
      <c r="F408" s="35"/>
    </row>
    <row r="409" spans="2:6" x14ac:dyDescent="0.2">
      <c r="B409" s="32"/>
      <c r="C409" s="32"/>
      <c r="D409" s="32"/>
      <c r="E409" s="32"/>
      <c r="F409" s="35"/>
    </row>
    <row r="410" spans="2:6" x14ac:dyDescent="0.2">
      <c r="B410" s="32"/>
      <c r="C410" s="32"/>
      <c r="D410" s="32"/>
      <c r="E410" s="32"/>
      <c r="F410" s="35"/>
    </row>
    <row r="411" spans="2:6" x14ac:dyDescent="0.2">
      <c r="B411" s="32"/>
      <c r="C411" s="32"/>
      <c r="D411" s="32"/>
      <c r="E411" s="32"/>
      <c r="F411" s="35"/>
    </row>
    <row r="412" spans="2:6" x14ac:dyDescent="0.2">
      <c r="B412" s="32"/>
      <c r="C412" s="32"/>
      <c r="D412" s="32"/>
      <c r="E412" s="32"/>
      <c r="F412" s="35"/>
    </row>
    <row r="413" spans="2:6" x14ac:dyDescent="0.2">
      <c r="B413" s="32"/>
      <c r="C413" s="32"/>
      <c r="D413" s="32"/>
      <c r="E413" s="32"/>
      <c r="F413" s="35"/>
    </row>
    <row r="414" spans="2:6" x14ac:dyDescent="0.2">
      <c r="B414" s="32"/>
      <c r="C414" s="32"/>
      <c r="D414" s="32"/>
      <c r="E414" s="32"/>
      <c r="F414" s="35"/>
    </row>
    <row r="415" spans="2:6" x14ac:dyDescent="0.2">
      <c r="B415" s="32"/>
      <c r="C415" s="32"/>
      <c r="D415" s="32"/>
      <c r="E415" s="32"/>
      <c r="F415" s="35"/>
    </row>
    <row r="416" spans="2:6" x14ac:dyDescent="0.2">
      <c r="B416" s="32"/>
      <c r="C416" s="32"/>
      <c r="D416" s="32"/>
      <c r="E416" s="32"/>
      <c r="F416" s="35"/>
    </row>
    <row r="417" spans="2:6" x14ac:dyDescent="0.2">
      <c r="B417" s="32"/>
      <c r="C417" s="32"/>
      <c r="D417" s="32"/>
      <c r="E417" s="32"/>
      <c r="F417" s="35"/>
    </row>
    <row r="418" spans="2:6" x14ac:dyDescent="0.2">
      <c r="B418" s="32"/>
      <c r="C418" s="32"/>
      <c r="D418" s="32"/>
      <c r="E418" s="32"/>
      <c r="F418" s="35"/>
    </row>
    <row r="419" spans="2:6" x14ac:dyDescent="0.2">
      <c r="B419" s="32"/>
      <c r="C419" s="32"/>
      <c r="D419" s="32"/>
      <c r="E419" s="32"/>
      <c r="F419" s="35"/>
    </row>
    <row r="420" spans="2:6" x14ac:dyDescent="0.2">
      <c r="B420" s="32"/>
      <c r="C420" s="32"/>
      <c r="D420" s="32"/>
      <c r="E420" s="32"/>
      <c r="F420" s="35"/>
    </row>
    <row r="421" spans="2:6" x14ac:dyDescent="0.2">
      <c r="B421" s="32"/>
      <c r="C421" s="32"/>
      <c r="D421" s="32"/>
      <c r="E421" s="32"/>
      <c r="F421" s="35"/>
    </row>
    <row r="422" spans="2:6" x14ac:dyDescent="0.2">
      <c r="B422" s="32"/>
      <c r="C422" s="32"/>
      <c r="D422" s="32"/>
      <c r="E422" s="32"/>
      <c r="F422" s="35"/>
    </row>
    <row r="423" spans="2:6" x14ac:dyDescent="0.2">
      <c r="B423" s="32"/>
      <c r="C423" s="32"/>
      <c r="D423" s="32"/>
      <c r="E423" s="32"/>
      <c r="F423" s="35"/>
    </row>
    <row r="424" spans="2:6" x14ac:dyDescent="0.2">
      <c r="B424" s="32"/>
      <c r="C424" s="32"/>
      <c r="D424" s="32"/>
      <c r="E424" s="32"/>
      <c r="F424" s="35"/>
    </row>
    <row r="425" spans="2:6" x14ac:dyDescent="0.2">
      <c r="B425" s="32"/>
      <c r="C425" s="32"/>
      <c r="D425" s="32"/>
      <c r="E425" s="32"/>
      <c r="F425" s="35"/>
    </row>
    <row r="426" spans="2:6" x14ac:dyDescent="0.2">
      <c r="B426" s="32"/>
      <c r="C426" s="32"/>
      <c r="D426" s="32"/>
      <c r="E426" s="32"/>
      <c r="F426" s="35"/>
    </row>
    <row r="427" spans="2:6" x14ac:dyDescent="0.2">
      <c r="B427" s="32"/>
      <c r="C427" s="32"/>
      <c r="D427" s="32"/>
      <c r="E427" s="32"/>
      <c r="F427" s="35"/>
    </row>
    <row r="428" spans="2:6" x14ac:dyDescent="0.2">
      <c r="B428" s="32"/>
      <c r="C428" s="32"/>
      <c r="D428" s="32"/>
      <c r="E428" s="32"/>
      <c r="F428" s="35"/>
    </row>
    <row r="429" spans="2:6" x14ac:dyDescent="0.2">
      <c r="B429" s="32"/>
      <c r="C429" s="32"/>
      <c r="D429" s="32"/>
      <c r="E429" s="32"/>
      <c r="F429" s="35"/>
    </row>
    <row r="430" spans="2:6" x14ac:dyDescent="0.2">
      <c r="B430" s="32"/>
      <c r="C430" s="32"/>
      <c r="D430" s="32"/>
      <c r="E430" s="32"/>
      <c r="F430" s="35"/>
    </row>
    <row r="431" spans="2:6" x14ac:dyDescent="0.2">
      <c r="B431" s="32"/>
      <c r="C431" s="32"/>
      <c r="D431" s="32"/>
      <c r="E431" s="32"/>
      <c r="F431" s="35"/>
    </row>
    <row r="432" spans="2:6" x14ac:dyDescent="0.2">
      <c r="B432" s="32"/>
      <c r="C432" s="32"/>
      <c r="D432" s="32"/>
      <c r="E432" s="32"/>
      <c r="F432" s="35"/>
    </row>
    <row r="433" spans="2:6" x14ac:dyDescent="0.2">
      <c r="B433" s="32"/>
      <c r="C433" s="32"/>
      <c r="D433" s="32"/>
      <c r="E433" s="32"/>
      <c r="F433" s="35"/>
    </row>
    <row r="434" spans="2:6" x14ac:dyDescent="0.2">
      <c r="B434" s="32"/>
      <c r="C434" s="32"/>
      <c r="D434" s="32"/>
      <c r="E434" s="32"/>
      <c r="F434" s="35"/>
    </row>
    <row r="435" spans="2:6" x14ac:dyDescent="0.2">
      <c r="B435" s="32"/>
      <c r="C435" s="32"/>
      <c r="D435" s="32"/>
      <c r="E435" s="32"/>
      <c r="F435" s="35"/>
    </row>
    <row r="436" spans="2:6" x14ac:dyDescent="0.2">
      <c r="B436" s="32"/>
      <c r="C436" s="32"/>
      <c r="D436" s="32"/>
      <c r="E436" s="32"/>
      <c r="F436" s="35"/>
    </row>
    <row r="437" spans="2:6" x14ac:dyDescent="0.2">
      <c r="B437" s="32"/>
      <c r="C437" s="32"/>
      <c r="D437" s="32"/>
      <c r="E437" s="32"/>
      <c r="F437" s="35"/>
    </row>
    <row r="438" spans="2:6" x14ac:dyDescent="0.2">
      <c r="B438" s="32"/>
      <c r="C438" s="32"/>
      <c r="D438" s="32"/>
      <c r="E438" s="32"/>
      <c r="F438" s="35"/>
    </row>
    <row r="439" spans="2:6" x14ac:dyDescent="0.2">
      <c r="B439" s="32"/>
      <c r="C439" s="32"/>
      <c r="D439" s="32"/>
      <c r="E439" s="32"/>
      <c r="F439" s="35"/>
    </row>
    <row r="440" spans="2:6" x14ac:dyDescent="0.2">
      <c r="B440" s="32"/>
      <c r="C440" s="32"/>
      <c r="D440" s="32"/>
      <c r="E440" s="32"/>
      <c r="F440" s="35"/>
    </row>
    <row r="441" spans="2:6" x14ac:dyDescent="0.2">
      <c r="B441" s="32"/>
      <c r="C441" s="32"/>
      <c r="D441" s="32"/>
      <c r="E441" s="32"/>
      <c r="F441" s="35"/>
    </row>
    <row r="442" spans="2:6" x14ac:dyDescent="0.2">
      <c r="B442" s="32"/>
      <c r="C442" s="32"/>
      <c r="D442" s="32"/>
      <c r="E442" s="32"/>
      <c r="F442" s="35"/>
    </row>
    <row r="443" spans="2:6" x14ac:dyDescent="0.2">
      <c r="B443" s="32"/>
      <c r="C443" s="32"/>
      <c r="D443" s="32"/>
      <c r="E443" s="32"/>
      <c r="F443" s="35"/>
    </row>
    <row r="444" spans="2:6" x14ac:dyDescent="0.2">
      <c r="B444" s="32"/>
      <c r="C444" s="32"/>
      <c r="D444" s="32"/>
      <c r="E444" s="32"/>
      <c r="F444" s="35"/>
    </row>
    <row r="445" spans="2:6" x14ac:dyDescent="0.2">
      <c r="B445" s="32"/>
      <c r="C445" s="32"/>
      <c r="D445" s="32"/>
      <c r="E445" s="32"/>
      <c r="F445" s="35"/>
    </row>
    <row r="446" spans="2:6" x14ac:dyDescent="0.2">
      <c r="B446" s="32"/>
      <c r="C446" s="32"/>
      <c r="D446" s="32"/>
      <c r="E446" s="32"/>
      <c r="F446" s="35"/>
    </row>
    <row r="447" spans="2:6" x14ac:dyDescent="0.2">
      <c r="B447" s="32"/>
      <c r="C447" s="32"/>
      <c r="D447" s="32"/>
      <c r="E447" s="32"/>
      <c r="F447" s="35"/>
    </row>
    <row r="448" spans="2:6" x14ac:dyDescent="0.2">
      <c r="B448" s="32"/>
      <c r="C448" s="32"/>
      <c r="D448" s="32"/>
      <c r="E448" s="32"/>
      <c r="F448" s="35"/>
    </row>
    <row r="449" spans="2:6" x14ac:dyDescent="0.2">
      <c r="B449" s="32"/>
      <c r="C449" s="32"/>
      <c r="D449" s="32"/>
      <c r="E449" s="32"/>
      <c r="F449" s="35"/>
    </row>
    <row r="450" spans="2:6" x14ac:dyDescent="0.2">
      <c r="B450" s="32"/>
      <c r="C450" s="32"/>
      <c r="D450" s="32"/>
      <c r="E450" s="32"/>
      <c r="F450" s="35"/>
    </row>
    <row r="451" spans="2:6" x14ac:dyDescent="0.2">
      <c r="B451" s="32"/>
      <c r="C451" s="32"/>
      <c r="D451" s="32"/>
      <c r="E451" s="32"/>
      <c r="F451" s="35"/>
    </row>
    <row r="452" spans="2:6" x14ac:dyDescent="0.2">
      <c r="B452" s="32"/>
      <c r="C452" s="32"/>
      <c r="D452" s="32"/>
      <c r="E452" s="32"/>
      <c r="F452" s="35"/>
    </row>
    <row r="453" spans="2:6" x14ac:dyDescent="0.2">
      <c r="B453" s="32"/>
      <c r="C453" s="32"/>
      <c r="D453" s="32"/>
      <c r="E453" s="32"/>
      <c r="F453" s="35"/>
    </row>
    <row r="454" spans="2:6" x14ac:dyDescent="0.2">
      <c r="B454" s="32"/>
      <c r="C454" s="32"/>
      <c r="D454" s="32"/>
      <c r="E454" s="32"/>
      <c r="F454" s="35"/>
    </row>
    <row r="455" spans="2:6" x14ac:dyDescent="0.2">
      <c r="B455" s="32"/>
      <c r="C455" s="32"/>
      <c r="D455" s="32"/>
      <c r="E455" s="32"/>
      <c r="F455" s="35"/>
    </row>
    <row r="456" spans="2:6" x14ac:dyDescent="0.2">
      <c r="B456" s="32"/>
      <c r="C456" s="32"/>
      <c r="D456" s="32"/>
      <c r="E456" s="32"/>
      <c r="F456" s="35"/>
    </row>
    <row r="457" spans="2:6" x14ac:dyDescent="0.2">
      <c r="B457" s="32"/>
      <c r="C457" s="32"/>
      <c r="D457" s="32"/>
      <c r="E457" s="32"/>
      <c r="F457" s="35"/>
    </row>
    <row r="458" spans="2:6" x14ac:dyDescent="0.2">
      <c r="B458" s="32"/>
      <c r="C458" s="32"/>
      <c r="D458" s="32"/>
      <c r="E458" s="32"/>
      <c r="F458" s="35"/>
    </row>
    <row r="459" spans="2:6" x14ac:dyDescent="0.2">
      <c r="B459" s="32"/>
      <c r="C459" s="32"/>
      <c r="D459" s="32"/>
      <c r="E459" s="32"/>
      <c r="F459" s="35"/>
    </row>
    <row r="460" spans="2:6" x14ac:dyDescent="0.2">
      <c r="B460" s="32"/>
      <c r="C460" s="32"/>
      <c r="D460" s="32"/>
      <c r="E460" s="32"/>
      <c r="F460" s="35"/>
    </row>
    <row r="461" spans="2:6" x14ac:dyDescent="0.2">
      <c r="B461" s="32"/>
      <c r="C461" s="32"/>
      <c r="D461" s="32"/>
      <c r="E461" s="32"/>
      <c r="F461" s="35"/>
    </row>
    <row r="462" spans="2:6" x14ac:dyDescent="0.2">
      <c r="B462" s="32"/>
      <c r="C462" s="32"/>
      <c r="D462" s="32"/>
      <c r="E462" s="32"/>
      <c r="F462" s="35"/>
    </row>
    <row r="463" spans="2:6" x14ac:dyDescent="0.2">
      <c r="B463" s="32"/>
      <c r="C463" s="32"/>
      <c r="D463" s="32"/>
      <c r="E463" s="32"/>
      <c r="F463" s="35"/>
    </row>
    <row r="464" spans="2:6" x14ac:dyDescent="0.2">
      <c r="B464" s="32"/>
      <c r="C464" s="32"/>
      <c r="D464" s="32"/>
      <c r="E464" s="32"/>
      <c r="F464" s="35"/>
    </row>
    <row r="465" spans="2:6" x14ac:dyDescent="0.2">
      <c r="B465" s="32"/>
      <c r="C465" s="32"/>
      <c r="D465" s="32"/>
      <c r="E465" s="32"/>
      <c r="F465" s="35"/>
    </row>
    <row r="466" spans="2:6" x14ac:dyDescent="0.2">
      <c r="B466" s="32"/>
      <c r="C466" s="32"/>
      <c r="D466" s="32"/>
      <c r="E466" s="32"/>
      <c r="F466" s="35"/>
    </row>
    <row r="467" spans="2:6" x14ac:dyDescent="0.2">
      <c r="B467" s="32"/>
      <c r="C467" s="32"/>
      <c r="D467" s="32"/>
      <c r="E467" s="32"/>
      <c r="F467" s="35"/>
    </row>
    <row r="468" spans="2:6" x14ac:dyDescent="0.2">
      <c r="B468" s="32"/>
      <c r="C468" s="32"/>
      <c r="D468" s="32"/>
      <c r="E468" s="32"/>
      <c r="F468" s="35"/>
    </row>
    <row r="469" spans="2:6" x14ac:dyDescent="0.2">
      <c r="B469" s="32"/>
      <c r="C469" s="32"/>
      <c r="D469" s="32"/>
      <c r="E469" s="32"/>
      <c r="F469" s="35"/>
    </row>
    <row r="470" spans="2:6" x14ac:dyDescent="0.2">
      <c r="B470" s="32"/>
      <c r="C470" s="32"/>
      <c r="D470" s="32"/>
      <c r="E470" s="32"/>
      <c r="F470" s="35"/>
    </row>
    <row r="471" spans="2:6" x14ac:dyDescent="0.2">
      <c r="B471" s="32"/>
      <c r="C471" s="32"/>
      <c r="D471" s="32"/>
      <c r="E471" s="32"/>
      <c r="F471" s="35"/>
    </row>
    <row r="472" spans="2:6" x14ac:dyDescent="0.2">
      <c r="B472" s="32"/>
      <c r="C472" s="32"/>
      <c r="D472" s="32"/>
      <c r="E472" s="32"/>
      <c r="F472" s="35"/>
    </row>
    <row r="473" spans="2:6" x14ac:dyDescent="0.2">
      <c r="B473" s="32"/>
      <c r="C473" s="32"/>
      <c r="D473" s="32"/>
      <c r="E473" s="32"/>
      <c r="F473" s="35"/>
    </row>
    <row r="474" spans="2:6" x14ac:dyDescent="0.2">
      <c r="B474" s="32"/>
      <c r="C474" s="32"/>
      <c r="D474" s="32"/>
      <c r="E474" s="32"/>
      <c r="F474" s="35"/>
    </row>
    <row r="475" spans="2:6" x14ac:dyDescent="0.2">
      <c r="B475" s="32"/>
      <c r="C475" s="32"/>
      <c r="D475" s="32"/>
      <c r="E475" s="32"/>
      <c r="F475" s="35"/>
    </row>
    <row r="476" spans="2:6" x14ac:dyDescent="0.2">
      <c r="B476" s="32"/>
      <c r="C476" s="32"/>
      <c r="D476" s="32"/>
      <c r="E476" s="32"/>
      <c r="F476" s="35"/>
    </row>
    <row r="477" spans="2:6" x14ac:dyDescent="0.2">
      <c r="B477" s="32"/>
      <c r="C477" s="32"/>
      <c r="D477" s="32"/>
      <c r="E477" s="32"/>
      <c r="F477" s="35"/>
    </row>
    <row r="478" spans="2:6" x14ac:dyDescent="0.2">
      <c r="B478" s="32"/>
      <c r="C478" s="32"/>
      <c r="D478" s="32"/>
      <c r="E478" s="32"/>
      <c r="F478" s="35"/>
    </row>
    <row r="479" spans="2:6" x14ac:dyDescent="0.2">
      <c r="B479" s="32"/>
      <c r="C479" s="32"/>
      <c r="D479" s="32"/>
      <c r="E479" s="32"/>
      <c r="F479" s="35"/>
    </row>
    <row r="480" spans="2:6" x14ac:dyDescent="0.2">
      <c r="B480" s="32"/>
      <c r="C480" s="32"/>
      <c r="D480" s="32"/>
      <c r="E480" s="32"/>
      <c r="F480" s="35"/>
    </row>
    <row r="481" spans="2:6" x14ac:dyDescent="0.2">
      <c r="B481" s="32"/>
      <c r="C481" s="32"/>
      <c r="D481" s="32"/>
      <c r="E481" s="32"/>
      <c r="F481" s="35"/>
    </row>
    <row r="482" spans="2:6" x14ac:dyDescent="0.2">
      <c r="B482" s="32"/>
      <c r="C482" s="32"/>
      <c r="D482" s="32"/>
      <c r="E482" s="32"/>
      <c r="F482" s="35"/>
    </row>
    <row r="483" spans="2:6" x14ac:dyDescent="0.2">
      <c r="B483" s="32"/>
      <c r="C483" s="32"/>
      <c r="D483" s="32"/>
      <c r="E483" s="32"/>
      <c r="F483" s="35"/>
    </row>
    <row r="484" spans="2:6" x14ac:dyDescent="0.2">
      <c r="B484" s="32"/>
      <c r="C484" s="32"/>
      <c r="D484" s="32"/>
      <c r="E484" s="32"/>
      <c r="F484" s="35"/>
    </row>
    <row r="485" spans="2:6" x14ac:dyDescent="0.2">
      <c r="B485" s="32"/>
      <c r="C485" s="32"/>
      <c r="D485" s="32"/>
      <c r="E485" s="32"/>
      <c r="F485" s="35"/>
    </row>
    <row r="486" spans="2:6" x14ac:dyDescent="0.2">
      <c r="B486" s="32"/>
      <c r="C486" s="32"/>
      <c r="D486" s="32"/>
      <c r="E486" s="32"/>
      <c r="F486" s="35"/>
    </row>
    <row r="487" spans="2:6" x14ac:dyDescent="0.2">
      <c r="B487" s="32"/>
      <c r="C487" s="32"/>
      <c r="D487" s="32"/>
      <c r="E487" s="32"/>
      <c r="F487" s="35"/>
    </row>
    <row r="488" spans="2:6" x14ac:dyDescent="0.2">
      <c r="B488" s="32"/>
      <c r="C488" s="32"/>
      <c r="D488" s="32"/>
      <c r="E488" s="32"/>
      <c r="F488" s="35"/>
    </row>
    <row r="489" spans="2:6" x14ac:dyDescent="0.2">
      <c r="B489" s="32"/>
      <c r="C489" s="32"/>
      <c r="D489" s="32"/>
      <c r="E489" s="32"/>
      <c r="F489" s="35"/>
    </row>
    <row r="490" spans="2:6" x14ac:dyDescent="0.2">
      <c r="B490" s="32"/>
      <c r="C490" s="32"/>
      <c r="D490" s="32"/>
      <c r="E490" s="32"/>
      <c r="F490" s="35"/>
    </row>
    <row r="491" spans="2:6" x14ac:dyDescent="0.2">
      <c r="B491" s="32"/>
      <c r="C491" s="32"/>
      <c r="D491" s="32"/>
      <c r="E491" s="32"/>
      <c r="F491" s="35"/>
    </row>
    <row r="492" spans="2:6" x14ac:dyDescent="0.2">
      <c r="B492" s="32"/>
      <c r="C492" s="32"/>
      <c r="D492" s="32"/>
      <c r="E492" s="32"/>
      <c r="F492" s="35"/>
    </row>
    <row r="493" spans="2:6" x14ac:dyDescent="0.2">
      <c r="B493" s="32"/>
      <c r="C493" s="32"/>
      <c r="D493" s="32"/>
      <c r="E493" s="32"/>
      <c r="F493" s="35"/>
    </row>
    <row r="494" spans="2:6" x14ac:dyDescent="0.2">
      <c r="B494" s="32"/>
      <c r="C494" s="32"/>
      <c r="D494" s="32"/>
      <c r="E494" s="32"/>
      <c r="F494" s="35"/>
    </row>
    <row r="495" spans="2:6" x14ac:dyDescent="0.2">
      <c r="B495" s="32"/>
      <c r="C495" s="32"/>
      <c r="D495" s="32"/>
      <c r="E495" s="32"/>
      <c r="F495" s="35"/>
    </row>
    <row r="496" spans="2:6" x14ac:dyDescent="0.2">
      <c r="B496" s="32"/>
      <c r="C496" s="32"/>
      <c r="D496" s="32"/>
      <c r="E496" s="32"/>
      <c r="F496" s="35"/>
    </row>
    <row r="497" spans="2:6" x14ac:dyDescent="0.2">
      <c r="B497" s="32"/>
      <c r="C497" s="32"/>
      <c r="D497" s="32"/>
      <c r="E497" s="32"/>
      <c r="F497" s="35"/>
    </row>
    <row r="498" spans="2:6" x14ac:dyDescent="0.2">
      <c r="B498" s="32"/>
      <c r="C498" s="32"/>
      <c r="D498" s="32"/>
      <c r="E498" s="32"/>
      <c r="F498" s="35"/>
    </row>
    <row r="499" spans="2:6" x14ac:dyDescent="0.2">
      <c r="B499" s="32"/>
      <c r="C499" s="32"/>
      <c r="D499" s="32"/>
      <c r="E499" s="32"/>
      <c r="F499" s="35"/>
    </row>
    <row r="500" spans="2:6" x14ac:dyDescent="0.2">
      <c r="B500" s="32"/>
      <c r="C500" s="32"/>
      <c r="D500" s="32"/>
      <c r="E500" s="32"/>
      <c r="F500" s="35"/>
    </row>
    <row r="501" spans="2:6" x14ac:dyDescent="0.2">
      <c r="B501" s="32"/>
      <c r="C501" s="32"/>
      <c r="D501" s="32"/>
      <c r="E501" s="32"/>
      <c r="F501" s="35"/>
    </row>
    <row r="502" spans="2:6" x14ac:dyDescent="0.2">
      <c r="B502" s="32"/>
      <c r="C502" s="32"/>
      <c r="D502" s="32"/>
      <c r="E502" s="32"/>
      <c r="F502" s="35"/>
    </row>
    <row r="503" spans="2:6" x14ac:dyDescent="0.2">
      <c r="B503" s="32"/>
      <c r="C503" s="32"/>
      <c r="D503" s="32"/>
      <c r="E503" s="32"/>
      <c r="F503" s="35"/>
    </row>
    <row r="504" spans="2:6" x14ac:dyDescent="0.2">
      <c r="B504" s="32"/>
      <c r="C504" s="32"/>
      <c r="D504" s="32"/>
      <c r="E504" s="32"/>
      <c r="F504" s="35"/>
    </row>
    <row r="505" spans="2:6" x14ac:dyDescent="0.2">
      <c r="B505" s="32"/>
      <c r="C505" s="32"/>
      <c r="D505" s="32"/>
      <c r="E505" s="32"/>
      <c r="F505" s="35"/>
    </row>
    <row r="506" spans="2:6" x14ac:dyDescent="0.2">
      <c r="B506" s="32"/>
      <c r="C506" s="32"/>
      <c r="D506" s="32"/>
      <c r="E506" s="32"/>
      <c r="F506" s="35"/>
    </row>
    <row r="507" spans="2:6" x14ac:dyDescent="0.2">
      <c r="B507" s="32"/>
      <c r="C507" s="32"/>
      <c r="D507" s="32"/>
      <c r="E507" s="32"/>
      <c r="F507" s="35"/>
    </row>
    <row r="508" spans="2:6" x14ac:dyDescent="0.2">
      <c r="B508" s="32"/>
      <c r="C508" s="32"/>
      <c r="D508" s="32"/>
      <c r="E508" s="32"/>
      <c r="F508" s="35"/>
    </row>
    <row r="509" spans="2:6" x14ac:dyDescent="0.2">
      <c r="B509" s="32"/>
      <c r="C509" s="32"/>
      <c r="D509" s="32"/>
      <c r="E509" s="32"/>
      <c r="F509" s="35"/>
    </row>
    <row r="510" spans="2:6" x14ac:dyDescent="0.2">
      <c r="B510" s="32"/>
      <c r="C510" s="32"/>
      <c r="D510" s="32"/>
      <c r="E510" s="32"/>
      <c r="F510" s="35"/>
    </row>
    <row r="511" spans="2:6" x14ac:dyDescent="0.2">
      <c r="B511" s="32"/>
      <c r="C511" s="32"/>
      <c r="D511" s="32"/>
      <c r="E511" s="32"/>
      <c r="F511" s="35"/>
    </row>
    <row r="512" spans="2:6" x14ac:dyDescent="0.2">
      <c r="B512" s="32"/>
      <c r="C512" s="32"/>
      <c r="D512" s="32"/>
      <c r="E512" s="32"/>
      <c r="F512" s="35"/>
    </row>
    <row r="513" spans="2:6" x14ac:dyDescent="0.2">
      <c r="B513" s="32"/>
      <c r="C513" s="32"/>
      <c r="D513" s="32"/>
      <c r="E513" s="32"/>
      <c r="F513" s="35"/>
    </row>
    <row r="514" spans="2:6" x14ac:dyDescent="0.2">
      <c r="B514" s="32"/>
      <c r="C514" s="32"/>
      <c r="D514" s="32"/>
      <c r="E514" s="32"/>
      <c r="F514" s="35"/>
    </row>
    <row r="515" spans="2:6" x14ac:dyDescent="0.2">
      <c r="B515" s="32"/>
      <c r="C515" s="32"/>
      <c r="D515" s="32"/>
      <c r="E515" s="32"/>
      <c r="F515" s="35"/>
    </row>
    <row r="516" spans="2:6" x14ac:dyDescent="0.2">
      <c r="B516" s="32"/>
      <c r="C516" s="32"/>
      <c r="D516" s="32"/>
      <c r="E516" s="32"/>
      <c r="F516" s="35"/>
    </row>
    <row r="517" spans="2:6" x14ac:dyDescent="0.2">
      <c r="B517" s="32"/>
      <c r="C517" s="32"/>
      <c r="D517" s="32"/>
      <c r="E517" s="32"/>
      <c r="F517" s="35"/>
    </row>
    <row r="518" spans="2:6" x14ac:dyDescent="0.2">
      <c r="B518" s="32"/>
      <c r="C518" s="32"/>
      <c r="D518" s="32"/>
      <c r="E518" s="32"/>
      <c r="F518" s="35"/>
    </row>
    <row r="519" spans="2:6" x14ac:dyDescent="0.2">
      <c r="B519" s="32"/>
      <c r="C519" s="32"/>
      <c r="D519" s="32"/>
      <c r="E519" s="32"/>
      <c r="F519" s="35"/>
    </row>
    <row r="520" spans="2:6" x14ac:dyDescent="0.2">
      <c r="B520" s="32"/>
      <c r="C520" s="32"/>
      <c r="D520" s="32"/>
      <c r="E520" s="32"/>
      <c r="F520" s="35"/>
    </row>
    <row r="521" spans="2:6" x14ac:dyDescent="0.2">
      <c r="B521" s="32"/>
      <c r="C521" s="32"/>
      <c r="D521" s="32"/>
      <c r="E521" s="32"/>
      <c r="F521" s="35"/>
    </row>
    <row r="522" spans="2:6" x14ac:dyDescent="0.2">
      <c r="B522" s="32"/>
      <c r="C522" s="32"/>
      <c r="D522" s="32"/>
      <c r="E522" s="32"/>
      <c r="F522" s="35"/>
    </row>
    <row r="523" spans="2:6" x14ac:dyDescent="0.2">
      <c r="B523" s="32"/>
      <c r="C523" s="32"/>
      <c r="D523" s="32"/>
      <c r="E523" s="32"/>
      <c r="F523" s="35"/>
    </row>
    <row r="524" spans="2:6" x14ac:dyDescent="0.2">
      <c r="B524" s="32"/>
      <c r="C524" s="32"/>
      <c r="D524" s="32"/>
      <c r="E524" s="32"/>
      <c r="F524" s="35"/>
    </row>
    <row r="525" spans="2:6" x14ac:dyDescent="0.2">
      <c r="B525" s="32"/>
      <c r="C525" s="32"/>
      <c r="D525" s="32"/>
      <c r="E525" s="32"/>
      <c r="F525" s="35"/>
    </row>
    <row r="526" spans="2:6" x14ac:dyDescent="0.2">
      <c r="B526" s="32"/>
      <c r="C526" s="32"/>
      <c r="D526" s="32"/>
      <c r="E526" s="32"/>
      <c r="F526" s="35"/>
    </row>
    <row r="527" spans="2:6" x14ac:dyDescent="0.2">
      <c r="B527" s="32"/>
      <c r="C527" s="32"/>
      <c r="D527" s="32"/>
      <c r="E527" s="32"/>
      <c r="F527" s="35"/>
    </row>
    <row r="528" spans="2:6" x14ac:dyDescent="0.2">
      <c r="B528" s="32"/>
      <c r="C528" s="32"/>
      <c r="D528" s="32"/>
      <c r="E528" s="32"/>
      <c r="F528" s="35"/>
    </row>
    <row r="529" spans="2:6" x14ac:dyDescent="0.2">
      <c r="B529" s="32"/>
      <c r="C529" s="32"/>
      <c r="D529" s="32"/>
      <c r="E529" s="32"/>
      <c r="F529" s="35"/>
    </row>
    <row r="530" spans="2:6" x14ac:dyDescent="0.2">
      <c r="B530" s="32"/>
      <c r="C530" s="32"/>
      <c r="D530" s="32"/>
      <c r="E530" s="32"/>
      <c r="F530" s="35"/>
    </row>
    <row r="531" spans="2:6" x14ac:dyDescent="0.2">
      <c r="B531" s="32"/>
      <c r="C531" s="32"/>
      <c r="D531" s="32"/>
      <c r="E531" s="32"/>
      <c r="F531" s="35"/>
    </row>
    <row r="532" spans="2:6" x14ac:dyDescent="0.2">
      <c r="B532" s="32"/>
      <c r="C532" s="32"/>
      <c r="D532" s="32"/>
      <c r="E532" s="32"/>
      <c r="F532" s="35"/>
    </row>
    <row r="533" spans="2:6" x14ac:dyDescent="0.2">
      <c r="B533" s="32"/>
      <c r="C533" s="32"/>
      <c r="D533" s="32"/>
      <c r="E533" s="32"/>
      <c r="F533" s="35"/>
    </row>
    <row r="534" spans="2:6" x14ac:dyDescent="0.2">
      <c r="B534" s="32"/>
      <c r="C534" s="32"/>
      <c r="D534" s="32"/>
      <c r="E534" s="32"/>
      <c r="F534" s="35"/>
    </row>
    <row r="535" spans="2:6" x14ac:dyDescent="0.2">
      <c r="B535" s="32"/>
      <c r="C535" s="32"/>
      <c r="D535" s="32"/>
      <c r="E535" s="32"/>
      <c r="F535" s="35"/>
    </row>
    <row r="536" spans="2:6" x14ac:dyDescent="0.2">
      <c r="B536" s="32"/>
      <c r="C536" s="32"/>
      <c r="D536" s="32"/>
      <c r="E536" s="32"/>
      <c r="F536" s="35"/>
    </row>
    <row r="537" spans="2:6" x14ac:dyDescent="0.2">
      <c r="B537" s="32"/>
      <c r="C537" s="32"/>
      <c r="D537" s="32"/>
      <c r="E537" s="32"/>
      <c r="F537" s="35"/>
    </row>
    <row r="538" spans="2:6" x14ac:dyDescent="0.2">
      <c r="B538" s="32"/>
      <c r="C538" s="32"/>
      <c r="D538" s="32"/>
      <c r="E538" s="32"/>
      <c r="F538" s="35"/>
    </row>
    <row r="539" spans="2:6" x14ac:dyDescent="0.2">
      <c r="B539" s="32"/>
      <c r="C539" s="32"/>
      <c r="D539" s="32"/>
      <c r="E539" s="32"/>
      <c r="F539" s="35"/>
    </row>
    <row r="540" spans="2:6" x14ac:dyDescent="0.2">
      <c r="B540" s="32"/>
      <c r="C540" s="32"/>
      <c r="D540" s="32"/>
      <c r="E540" s="32"/>
      <c r="F540" s="35"/>
    </row>
    <row r="541" spans="2:6" x14ac:dyDescent="0.2">
      <c r="B541" s="32"/>
      <c r="C541" s="32"/>
      <c r="D541" s="32"/>
      <c r="E541" s="32"/>
      <c r="F541" s="35"/>
    </row>
    <row r="542" spans="2:6" x14ac:dyDescent="0.2">
      <c r="B542" s="32"/>
      <c r="C542" s="32"/>
      <c r="D542" s="32"/>
      <c r="E542" s="32"/>
      <c r="F542" s="35"/>
    </row>
    <row r="543" spans="2:6" x14ac:dyDescent="0.2">
      <c r="B543" s="32"/>
      <c r="C543" s="32"/>
      <c r="D543" s="32"/>
      <c r="E543" s="32"/>
      <c r="F543" s="35"/>
    </row>
    <row r="544" spans="2:6" x14ac:dyDescent="0.2">
      <c r="B544" s="32"/>
      <c r="C544" s="32"/>
      <c r="D544" s="32"/>
      <c r="E544" s="32"/>
      <c r="F544" s="35"/>
    </row>
    <row r="545" spans="2:6" x14ac:dyDescent="0.2">
      <c r="B545" s="32"/>
      <c r="C545" s="32"/>
      <c r="D545" s="32"/>
      <c r="E545" s="32"/>
      <c r="F545" s="35"/>
    </row>
    <row r="546" spans="2:6" x14ac:dyDescent="0.2">
      <c r="B546" s="32"/>
      <c r="C546" s="32"/>
      <c r="D546" s="32"/>
      <c r="E546" s="32"/>
      <c r="F546" s="35"/>
    </row>
    <row r="547" spans="2:6" x14ac:dyDescent="0.2">
      <c r="B547" s="32"/>
      <c r="C547" s="32"/>
      <c r="D547" s="32"/>
      <c r="E547" s="32"/>
      <c r="F547" s="35"/>
    </row>
    <row r="548" spans="2:6" x14ac:dyDescent="0.2">
      <c r="B548" s="32"/>
      <c r="C548" s="32"/>
      <c r="D548" s="32"/>
      <c r="E548" s="32"/>
      <c r="F548" s="35"/>
    </row>
    <row r="549" spans="2:6" x14ac:dyDescent="0.2">
      <c r="B549" s="32"/>
      <c r="C549" s="32"/>
      <c r="D549" s="32"/>
      <c r="E549" s="32"/>
      <c r="F549" s="35"/>
    </row>
    <row r="550" spans="2:6" x14ac:dyDescent="0.2">
      <c r="B550" s="32"/>
      <c r="C550" s="32"/>
      <c r="D550" s="32"/>
      <c r="E550" s="32"/>
      <c r="F550" s="35"/>
    </row>
    <row r="551" spans="2:6" x14ac:dyDescent="0.2">
      <c r="B551" s="32"/>
      <c r="C551" s="32"/>
      <c r="D551" s="32"/>
      <c r="E551" s="32"/>
      <c r="F551" s="35"/>
    </row>
    <row r="552" spans="2:6" x14ac:dyDescent="0.2">
      <c r="B552" s="32"/>
      <c r="C552" s="32"/>
      <c r="D552" s="32"/>
      <c r="E552" s="32"/>
      <c r="F552" s="35"/>
    </row>
    <row r="553" spans="2:6" x14ac:dyDescent="0.2">
      <c r="B553" s="32"/>
      <c r="C553" s="32"/>
      <c r="D553" s="32"/>
      <c r="E553" s="32"/>
      <c r="F553" s="35"/>
    </row>
    <row r="554" spans="2:6" x14ac:dyDescent="0.2">
      <c r="B554" s="32"/>
      <c r="C554" s="32"/>
      <c r="D554" s="32"/>
      <c r="E554" s="32"/>
      <c r="F554" s="35"/>
    </row>
    <row r="555" spans="2:6" x14ac:dyDescent="0.2">
      <c r="B555" s="32"/>
      <c r="C555" s="32"/>
      <c r="D555" s="32"/>
      <c r="E555" s="32"/>
      <c r="F555" s="35"/>
    </row>
    <row r="556" spans="2:6" x14ac:dyDescent="0.2">
      <c r="B556" s="32"/>
      <c r="C556" s="32"/>
      <c r="D556" s="32"/>
      <c r="E556" s="32"/>
      <c r="F556" s="35"/>
    </row>
    <row r="557" spans="2:6" x14ac:dyDescent="0.2">
      <c r="B557" s="32"/>
      <c r="C557" s="32"/>
      <c r="D557" s="32"/>
      <c r="E557" s="32"/>
      <c r="F557" s="35"/>
    </row>
    <row r="558" spans="2:6" x14ac:dyDescent="0.2">
      <c r="B558" s="32"/>
      <c r="C558" s="32"/>
      <c r="D558" s="32"/>
      <c r="E558" s="32"/>
      <c r="F558" s="35"/>
    </row>
    <row r="559" spans="2:6" x14ac:dyDescent="0.2">
      <c r="B559" s="32"/>
      <c r="C559" s="32"/>
      <c r="D559" s="32"/>
      <c r="E559" s="32"/>
      <c r="F559" s="35"/>
    </row>
    <row r="560" spans="2:6" x14ac:dyDescent="0.2">
      <c r="B560" s="32"/>
      <c r="C560" s="32"/>
      <c r="D560" s="32"/>
      <c r="E560" s="32"/>
      <c r="F560" s="35"/>
    </row>
    <row r="561" spans="2:6" x14ac:dyDescent="0.2">
      <c r="B561" s="32"/>
      <c r="C561" s="32"/>
      <c r="D561" s="32"/>
      <c r="E561" s="32"/>
      <c r="F561" s="35"/>
    </row>
    <row r="562" spans="2:6" x14ac:dyDescent="0.2">
      <c r="B562" s="32"/>
      <c r="C562" s="32"/>
      <c r="D562" s="32"/>
      <c r="E562" s="32"/>
      <c r="F562" s="35"/>
    </row>
    <row r="563" spans="2:6" x14ac:dyDescent="0.2">
      <c r="B563" s="32"/>
      <c r="C563" s="32"/>
      <c r="D563" s="32"/>
      <c r="E563" s="32"/>
      <c r="F563" s="35"/>
    </row>
    <row r="564" spans="2:6" x14ac:dyDescent="0.2">
      <c r="B564" s="32"/>
      <c r="C564" s="32"/>
      <c r="D564" s="32"/>
      <c r="E564" s="32"/>
      <c r="F564" s="35"/>
    </row>
    <row r="565" spans="2:6" x14ac:dyDescent="0.2">
      <c r="B565" s="32"/>
      <c r="C565" s="32"/>
      <c r="D565" s="32"/>
      <c r="E565" s="32"/>
      <c r="F565" s="35"/>
    </row>
    <row r="566" spans="2:6" x14ac:dyDescent="0.2">
      <c r="B566" s="32"/>
      <c r="C566" s="32"/>
      <c r="D566" s="32"/>
      <c r="E566" s="32"/>
      <c r="F566" s="35"/>
    </row>
    <row r="567" spans="2:6" x14ac:dyDescent="0.2">
      <c r="B567" s="32"/>
      <c r="C567" s="32"/>
      <c r="D567" s="32"/>
      <c r="E567" s="32"/>
      <c r="F567" s="35"/>
    </row>
    <row r="568" spans="2:6" x14ac:dyDescent="0.2">
      <c r="B568" s="32"/>
      <c r="C568" s="32"/>
      <c r="D568" s="32"/>
      <c r="E568" s="32"/>
      <c r="F568" s="35"/>
    </row>
  </sheetData>
  <pageMargins left="0.39370078740157483" right="0.39370078740157483" top="1.1811023622047245" bottom="0.78740157480314965" header="0.51181102362204722" footer="0.31496062992125984"/>
  <pageSetup paperSize="17" scale="63" fitToWidth="3" fitToHeight="50" orientation="landscape" r:id="rId1"/>
  <headerFooter scaleWithDoc="0">
    <oddHeader>&amp;R&amp;"Arial,Gras italique"Société en commandite Gaz Métro
Demande portant sur l'allocation des coûts et la structure tarifaire de Gaz Métro, R-3867-2013</oddHeader>
    <oddFooter>&amp;L&amp;"Arial,Gras italique"&amp;10Original : 2014.11.20
&amp;R&amp;"Arial,Gras italique"Gaz Métro - 2, Document 8
Page&amp;P de &amp;N</oddFooter>
  </headerFooter>
  <rowBreaks count="3" manualBreakCount="3">
    <brk id="68" max="39" man="1"/>
    <brk id="134" max="39" man="1"/>
    <brk id="207" max="39" man="1"/>
  </rowBreaks>
  <colBreaks count="2" manualBreakCount="2">
    <brk id="18" max="221" man="1"/>
    <brk id="28" max="22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8" max="8" width="22.5703125" bestFit="1" customWidth="1"/>
    <col min="9" max="9" width="15.42578125" bestFit="1" customWidth="1"/>
    <col min="10" max="10" width="7.42578125" bestFit="1" customWidth="1"/>
  </cols>
  <sheetData>
    <row r="2" spans="2:52" x14ac:dyDescent="0.25">
      <c r="B2" s="109" t="s">
        <v>281</v>
      </c>
      <c r="C2" s="109"/>
      <c r="D2" s="109"/>
      <c r="E2" s="109"/>
    </row>
    <row r="4" spans="2:52" x14ac:dyDescent="0.25">
      <c r="B4" s="57" t="s">
        <v>234</v>
      </c>
      <c r="C4" s="57" t="s">
        <v>235</v>
      </c>
      <c r="D4" s="57" t="s">
        <v>236</v>
      </c>
      <c r="E4" s="57" t="s">
        <v>282</v>
      </c>
    </row>
    <row r="5" spans="2:52" ht="18" x14ac:dyDescent="0.35">
      <c r="B5" s="58">
        <v>1</v>
      </c>
      <c r="C5" s="59" t="s">
        <v>227</v>
      </c>
      <c r="D5" s="60" t="s">
        <v>237</v>
      </c>
      <c r="E5" s="61">
        <v>6.9445359378318666E-2</v>
      </c>
      <c r="F5" s="62"/>
      <c r="G5" s="62"/>
      <c r="H5" s="65"/>
      <c r="I5" s="65"/>
      <c r="J5" s="62"/>
      <c r="K5" s="62"/>
      <c r="L5" s="62"/>
      <c r="M5" s="62"/>
      <c r="N5" s="62"/>
      <c r="O5" s="62"/>
      <c r="AW5">
        <v>0</v>
      </c>
      <c r="AX5">
        <v>0</v>
      </c>
      <c r="AY5">
        <v>0</v>
      </c>
      <c r="AZ5">
        <v>0</v>
      </c>
    </row>
    <row r="6" spans="2:52" ht="18" x14ac:dyDescent="0.35">
      <c r="B6" s="58">
        <v>2</v>
      </c>
      <c r="C6" s="59" t="s">
        <v>227</v>
      </c>
      <c r="D6" s="60" t="s">
        <v>238</v>
      </c>
      <c r="E6" s="61">
        <v>9.9749946912472187E-2</v>
      </c>
      <c r="F6" s="62"/>
      <c r="H6" s="65"/>
      <c r="I6" s="65"/>
      <c r="J6" s="63"/>
    </row>
    <row r="7" spans="2:52" ht="18" x14ac:dyDescent="0.35">
      <c r="B7" s="58">
        <v>3</v>
      </c>
      <c r="C7" s="59" t="s">
        <v>227</v>
      </c>
      <c r="D7" s="60" t="s">
        <v>239</v>
      </c>
      <c r="E7" s="61">
        <v>0.46199987121872166</v>
      </c>
      <c r="F7" s="62"/>
      <c r="H7" s="65"/>
      <c r="I7" s="65"/>
      <c r="J7" s="63"/>
      <c r="U7" s="66"/>
    </row>
    <row r="8" spans="2:52" ht="18" x14ac:dyDescent="0.35">
      <c r="B8" s="58">
        <v>4</v>
      </c>
      <c r="C8" s="59" t="s">
        <v>227</v>
      </c>
      <c r="D8" s="60" t="s">
        <v>240</v>
      </c>
      <c r="E8" s="61">
        <v>0.17540859697807923</v>
      </c>
      <c r="F8" s="62"/>
      <c r="H8" s="65"/>
      <c r="I8" s="65"/>
      <c r="J8" s="63"/>
    </row>
    <row r="9" spans="2:52" ht="18" x14ac:dyDescent="0.35">
      <c r="B9" s="58">
        <v>5</v>
      </c>
      <c r="C9" s="59" t="s">
        <v>227</v>
      </c>
      <c r="D9" s="60" t="s">
        <v>241</v>
      </c>
      <c r="E9" s="61">
        <v>0.11303309466029952</v>
      </c>
      <c r="F9" s="62"/>
      <c r="H9" s="65"/>
      <c r="I9" s="65"/>
      <c r="J9" s="63"/>
    </row>
    <row r="10" spans="2:52" ht="18" x14ac:dyDescent="0.35">
      <c r="B10" s="58">
        <v>6</v>
      </c>
      <c r="C10" s="59" t="s">
        <v>227</v>
      </c>
      <c r="D10" s="60" t="s">
        <v>242</v>
      </c>
      <c r="E10" s="61">
        <v>5.3239027966705363E-2</v>
      </c>
      <c r="F10" s="62"/>
      <c r="H10" s="65"/>
      <c r="I10" s="65"/>
      <c r="J10" s="63"/>
    </row>
    <row r="11" spans="2:52" ht="18" x14ac:dyDescent="0.35">
      <c r="B11" s="58">
        <v>7</v>
      </c>
      <c r="C11" s="59" t="s">
        <v>227</v>
      </c>
      <c r="D11" s="60" t="s">
        <v>243</v>
      </c>
      <c r="E11" s="61">
        <v>1.2987355564737905E-2</v>
      </c>
      <c r="F11" s="62"/>
      <c r="H11" s="65"/>
      <c r="I11" s="65"/>
      <c r="J11" s="63"/>
    </row>
    <row r="12" spans="2:52" ht="18" x14ac:dyDescent="0.35">
      <c r="B12" s="58">
        <v>8</v>
      </c>
      <c r="C12" s="59" t="s">
        <v>227</v>
      </c>
      <c r="D12" s="60" t="s">
        <v>244</v>
      </c>
      <c r="E12" s="61">
        <v>1.9246798131855843E-3</v>
      </c>
      <c r="F12" s="62"/>
      <c r="H12" s="65"/>
      <c r="I12" s="65"/>
      <c r="J12" s="63"/>
    </row>
    <row r="13" spans="2:52" ht="18" x14ac:dyDescent="0.35">
      <c r="B13" s="58">
        <v>9</v>
      </c>
      <c r="C13" s="59" t="s">
        <v>227</v>
      </c>
      <c r="D13" s="60" t="s">
        <v>245</v>
      </c>
      <c r="E13" s="61">
        <v>3.2588489160238787E-4</v>
      </c>
      <c r="F13" s="62"/>
      <c r="H13" s="65"/>
      <c r="I13" s="65"/>
      <c r="J13" s="63"/>
    </row>
    <row r="14" spans="2:52" ht="18" x14ac:dyDescent="0.35">
      <c r="B14" s="58">
        <v>10</v>
      </c>
      <c r="C14" s="59" t="s">
        <v>246</v>
      </c>
      <c r="D14" s="60"/>
      <c r="E14" s="61">
        <v>9.3488365219989329E-3</v>
      </c>
      <c r="F14" s="65"/>
      <c r="H14" s="65"/>
      <c r="I14" s="65"/>
      <c r="J14" s="63"/>
    </row>
    <row r="15" spans="2:52" ht="18" x14ac:dyDescent="0.35">
      <c r="B15" s="58">
        <v>11</v>
      </c>
      <c r="C15" s="59" t="s">
        <v>247</v>
      </c>
      <c r="D15" s="60"/>
      <c r="E15" s="61">
        <v>5.5292857918867288E-4</v>
      </c>
      <c r="F15" s="65"/>
      <c r="H15" s="65"/>
      <c r="I15" s="65"/>
      <c r="J15" s="63"/>
    </row>
    <row r="16" spans="2:52" ht="18" x14ac:dyDescent="0.35">
      <c r="B16" s="58">
        <v>12</v>
      </c>
      <c r="C16" s="59" t="s">
        <v>248</v>
      </c>
      <c r="D16" s="60"/>
      <c r="E16" s="61">
        <v>5.5685185361184725E-4</v>
      </c>
      <c r="F16" s="65"/>
      <c r="H16" s="65"/>
      <c r="I16" s="65"/>
    </row>
    <row r="17" spans="2:10" ht="18" x14ac:dyDescent="0.35">
      <c r="B17" s="58">
        <v>13</v>
      </c>
      <c r="C17" s="59" t="s">
        <v>249</v>
      </c>
      <c r="D17" s="60"/>
      <c r="E17" s="61">
        <v>3.5942256005855598E-4</v>
      </c>
      <c r="F17" s="65"/>
      <c r="H17" s="65"/>
      <c r="I17" s="65"/>
      <c r="J17" s="63"/>
    </row>
    <row r="18" spans="2:10" ht="18" x14ac:dyDescent="0.35">
      <c r="B18" s="58">
        <v>14</v>
      </c>
      <c r="C18" s="59" t="s">
        <v>250</v>
      </c>
      <c r="D18" s="60"/>
      <c r="E18" s="61">
        <v>2.7336363722763409E-4</v>
      </c>
      <c r="F18" s="65"/>
      <c r="H18" s="65"/>
      <c r="I18" s="65"/>
      <c r="J18" s="63"/>
    </row>
    <row r="19" spans="2:10" ht="18" x14ac:dyDescent="0.35">
      <c r="B19" s="58">
        <v>15</v>
      </c>
      <c r="C19" s="59" t="s">
        <v>251</v>
      </c>
      <c r="D19" s="60"/>
      <c r="E19" s="61">
        <v>2.1008501749901511E-4</v>
      </c>
      <c r="F19" s="65"/>
      <c r="H19" s="65"/>
      <c r="I19" s="65"/>
      <c r="J19" s="63"/>
    </row>
    <row r="20" spans="2:10" ht="18" x14ac:dyDescent="0.35">
      <c r="B20" s="58">
        <v>16</v>
      </c>
      <c r="C20" s="59" t="s">
        <v>252</v>
      </c>
      <c r="D20" s="60"/>
      <c r="E20" s="61">
        <v>4.809175099375044E-5</v>
      </c>
      <c r="F20" s="65"/>
      <c r="H20" s="65"/>
      <c r="I20" s="65"/>
      <c r="J20" s="63"/>
    </row>
    <row r="21" spans="2:10" ht="18" x14ac:dyDescent="0.35">
      <c r="B21" s="58">
        <v>17</v>
      </c>
      <c r="C21" s="59" t="s">
        <v>253</v>
      </c>
      <c r="D21" s="60"/>
      <c r="E21" s="61">
        <v>1.5186868734868561E-5</v>
      </c>
      <c r="F21" s="65"/>
      <c r="H21" s="65"/>
      <c r="I21" s="65"/>
      <c r="J21" s="63"/>
    </row>
    <row r="22" spans="2:10" ht="18" x14ac:dyDescent="0.35">
      <c r="B22" s="58">
        <v>18</v>
      </c>
      <c r="C22" s="59" t="s">
        <v>254</v>
      </c>
      <c r="D22" s="60"/>
      <c r="E22" s="61">
        <v>7.5934343674342804E-6</v>
      </c>
      <c r="F22" s="65"/>
      <c r="H22" s="65"/>
      <c r="I22" s="65"/>
    </row>
    <row r="23" spans="2:10" ht="18" x14ac:dyDescent="0.35">
      <c r="B23" s="58">
        <v>19</v>
      </c>
      <c r="C23" s="59" t="s">
        <v>255</v>
      </c>
      <c r="D23" s="60"/>
      <c r="E23" s="61">
        <v>2.9487836793536457E-4</v>
      </c>
      <c r="F23" s="65"/>
      <c r="H23" s="65"/>
      <c r="I23" s="65"/>
    </row>
    <row r="24" spans="2:10" ht="18" x14ac:dyDescent="0.35">
      <c r="B24" s="58">
        <v>20</v>
      </c>
      <c r="C24" s="59" t="s">
        <v>256</v>
      </c>
      <c r="D24" s="60"/>
      <c r="E24" s="61">
        <v>4.42950338100333E-5</v>
      </c>
      <c r="F24" s="65"/>
      <c r="H24" s="65"/>
      <c r="I24" s="65"/>
    </row>
    <row r="25" spans="2:10" ht="18" x14ac:dyDescent="0.35">
      <c r="B25" s="58">
        <v>21</v>
      </c>
      <c r="C25" s="59" t="s">
        <v>257</v>
      </c>
      <c r="D25" s="60"/>
      <c r="E25" s="61">
        <v>1.5186868734868561E-5</v>
      </c>
      <c r="F25" s="65"/>
      <c r="H25" s="65"/>
      <c r="I25" s="65"/>
      <c r="J25" s="63"/>
    </row>
    <row r="26" spans="2:10" ht="18" x14ac:dyDescent="0.35">
      <c r="B26" s="58">
        <v>22</v>
      </c>
      <c r="C26" s="59" t="s">
        <v>258</v>
      </c>
      <c r="D26" s="60"/>
      <c r="E26" s="61">
        <v>0</v>
      </c>
      <c r="F26" s="65"/>
      <c r="H26" s="65"/>
      <c r="I26" s="65"/>
    </row>
    <row r="27" spans="2:10" ht="18" x14ac:dyDescent="0.35">
      <c r="B27" s="58">
        <v>23</v>
      </c>
      <c r="C27" s="59" t="s">
        <v>259</v>
      </c>
      <c r="D27" s="60"/>
      <c r="E27" s="61">
        <v>0</v>
      </c>
      <c r="F27" s="65"/>
      <c r="H27" s="65"/>
      <c r="I27" s="65"/>
    </row>
    <row r="28" spans="2:10" ht="18" x14ac:dyDescent="0.35">
      <c r="B28" s="58">
        <v>24</v>
      </c>
      <c r="C28" s="59" t="s">
        <v>260</v>
      </c>
      <c r="D28" s="60"/>
      <c r="E28" s="61">
        <v>1.2529166706266563E-4</v>
      </c>
      <c r="F28" s="65"/>
      <c r="H28" s="65"/>
      <c r="I28" s="65"/>
    </row>
    <row r="29" spans="2:10" ht="18" x14ac:dyDescent="0.35">
      <c r="B29" s="58">
        <v>25</v>
      </c>
      <c r="C29" s="59" t="s">
        <v>261</v>
      </c>
      <c r="D29" s="60"/>
      <c r="E29" s="61">
        <v>2.6577020286019981E-5</v>
      </c>
      <c r="F29" s="65"/>
      <c r="H29" s="65"/>
      <c r="I29" s="65"/>
    </row>
    <row r="30" spans="2:10" ht="18" x14ac:dyDescent="0.35">
      <c r="B30" s="58">
        <v>26</v>
      </c>
      <c r="C30" s="59" t="s">
        <v>262</v>
      </c>
      <c r="D30" s="60"/>
      <c r="E30" s="61">
        <v>7.5934343674342804E-6</v>
      </c>
      <c r="F30" s="65"/>
      <c r="H30" s="65"/>
      <c r="I30" s="65"/>
      <c r="J30" s="63"/>
    </row>
    <row r="31" spans="2:10" ht="18" x14ac:dyDescent="0.35">
      <c r="B31" s="58">
        <v>27</v>
      </c>
      <c r="C31" s="59" t="s">
        <v>263</v>
      </c>
      <c r="D31" s="60"/>
      <c r="E31" s="61">
        <v>0</v>
      </c>
      <c r="F31" s="65"/>
      <c r="H31" s="65"/>
      <c r="I31" s="65"/>
      <c r="J31" s="63"/>
    </row>
    <row r="32" spans="2:10" x14ac:dyDescent="0.25">
      <c r="F32" s="65"/>
      <c r="H32" s="65"/>
      <c r="I32" s="65"/>
    </row>
    <row r="33" spans="2:10" ht="18" x14ac:dyDescent="0.35">
      <c r="B33" s="58">
        <v>28</v>
      </c>
      <c r="C33" t="s">
        <v>215</v>
      </c>
      <c r="D33" s="60"/>
      <c r="E33" s="61">
        <v>1</v>
      </c>
      <c r="F33" s="65"/>
      <c r="H33" s="65"/>
      <c r="I33" s="65"/>
      <c r="J33" s="63"/>
    </row>
    <row r="34" spans="2:10" x14ac:dyDescent="0.25">
      <c r="F34" s="65"/>
      <c r="H34" s="65"/>
      <c r="I34" s="65"/>
    </row>
    <row r="35" spans="2:10" x14ac:dyDescent="0.25">
      <c r="F35" s="65"/>
      <c r="H35" s="65"/>
      <c r="I35" s="65"/>
      <c r="J35" s="63"/>
    </row>
    <row r="36" spans="2:10" x14ac:dyDescent="0.25">
      <c r="F36" s="65"/>
      <c r="H36" s="65"/>
      <c r="I36" s="65"/>
    </row>
    <row r="37" spans="2:10" x14ac:dyDescent="0.25">
      <c r="F37" s="65"/>
      <c r="H37" s="65"/>
      <c r="I37" s="65"/>
    </row>
    <row r="38" spans="2:10" x14ac:dyDescent="0.25">
      <c r="F38" s="65"/>
      <c r="H38" s="65"/>
      <c r="I38" s="65"/>
    </row>
    <row r="39" spans="2:10" x14ac:dyDescent="0.25">
      <c r="F39" s="65"/>
      <c r="H39" s="65"/>
      <c r="I39" s="65"/>
    </row>
    <row r="40" spans="2:10" x14ac:dyDescent="0.25">
      <c r="F40" s="65"/>
    </row>
    <row r="41" spans="2:10" x14ac:dyDescent="0.25">
      <c r="F41" s="65"/>
    </row>
    <row r="42" spans="2:10" x14ac:dyDescent="0.25">
      <c r="F42" s="65"/>
    </row>
    <row r="43" spans="2:10" x14ac:dyDescent="0.25">
      <c r="F43" s="65"/>
    </row>
    <row r="44" spans="2:10" x14ac:dyDescent="0.25">
      <c r="F44" s="65"/>
    </row>
    <row r="45" spans="2:10" x14ac:dyDescent="0.25">
      <c r="F45" s="65"/>
    </row>
    <row r="46" spans="2:10" x14ac:dyDescent="0.25">
      <c r="F46" s="65"/>
      <c r="J46" s="63"/>
    </row>
    <row r="47" spans="2:10" x14ac:dyDescent="0.25">
      <c r="F47" s="65"/>
    </row>
    <row r="48" spans="2:10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11.5703125" customWidth="1"/>
    <col min="7" max="7" width="8.140625" bestFit="1" customWidth="1"/>
    <col min="8" max="9" width="11.5703125" bestFit="1" customWidth="1"/>
  </cols>
  <sheetData>
    <row r="2" spans="2:46" x14ac:dyDescent="0.25">
      <c r="B2" s="109" t="s">
        <v>283</v>
      </c>
      <c r="C2" s="109"/>
      <c r="D2" s="109"/>
      <c r="E2" s="109"/>
    </row>
    <row r="4" spans="2:46" x14ac:dyDescent="0.25">
      <c r="B4" s="57" t="s">
        <v>234</v>
      </c>
      <c r="C4" s="57" t="s">
        <v>235</v>
      </c>
      <c r="D4" s="57" t="s">
        <v>236</v>
      </c>
      <c r="E4" s="57" t="s">
        <v>46</v>
      </c>
    </row>
    <row r="5" spans="2:46" ht="18" x14ac:dyDescent="0.35">
      <c r="B5" s="58">
        <v>1</v>
      </c>
      <c r="C5" s="59" t="s">
        <v>227</v>
      </c>
      <c r="D5" s="60" t="s">
        <v>237</v>
      </c>
      <c r="E5" s="61">
        <v>5.3731673799262906E-2</v>
      </c>
      <c r="F5" s="62"/>
      <c r="G5" s="71"/>
      <c r="H5" s="71"/>
      <c r="I5" s="71"/>
      <c r="AQ5">
        <v>0</v>
      </c>
      <c r="AR5">
        <v>0</v>
      </c>
      <c r="AS5">
        <v>0</v>
      </c>
      <c r="AT5">
        <v>0</v>
      </c>
    </row>
    <row r="6" spans="2:46" ht="18" x14ac:dyDescent="0.35">
      <c r="B6" s="58">
        <v>2</v>
      </c>
      <c r="C6" s="59" t="s">
        <v>227</v>
      </c>
      <c r="D6" s="60" t="s">
        <v>238</v>
      </c>
      <c r="E6" s="61">
        <v>6.2926434188877112E-2</v>
      </c>
      <c r="F6" s="62"/>
      <c r="G6" s="63"/>
    </row>
    <row r="7" spans="2:46" ht="18" x14ac:dyDescent="0.35">
      <c r="B7" s="58">
        <v>3</v>
      </c>
      <c r="C7" s="59" t="s">
        <v>227</v>
      </c>
      <c r="D7" s="60" t="s">
        <v>239</v>
      </c>
      <c r="E7" s="61">
        <v>0.2941095462733887</v>
      </c>
      <c r="F7" s="62"/>
      <c r="G7" s="63"/>
      <c r="O7" s="66"/>
    </row>
    <row r="8" spans="2:46" ht="18" x14ac:dyDescent="0.35">
      <c r="B8" s="58">
        <v>4</v>
      </c>
      <c r="C8" s="59" t="s">
        <v>227</v>
      </c>
      <c r="D8" s="60" t="s">
        <v>240</v>
      </c>
      <c r="E8" s="61">
        <v>0.18191098133969108</v>
      </c>
      <c r="F8" s="62"/>
      <c r="G8" s="63"/>
    </row>
    <row r="9" spans="2:46" ht="18" x14ac:dyDescent="0.35">
      <c r="B9" s="58">
        <v>5</v>
      </c>
      <c r="C9" s="59" t="s">
        <v>227</v>
      </c>
      <c r="D9" s="60" t="s">
        <v>241</v>
      </c>
      <c r="E9" s="61">
        <v>0.17499933419916733</v>
      </c>
      <c r="F9" s="62"/>
      <c r="G9" s="63"/>
    </row>
    <row r="10" spans="2:46" ht="18" x14ac:dyDescent="0.35">
      <c r="B10" s="58">
        <v>6</v>
      </c>
      <c r="C10" s="59" t="s">
        <v>227</v>
      </c>
      <c r="D10" s="60" t="s">
        <v>242</v>
      </c>
      <c r="E10" s="61">
        <v>0.1094679454352591</v>
      </c>
      <c r="F10" s="62"/>
      <c r="G10" s="63"/>
    </row>
    <row r="11" spans="2:46" ht="18" x14ac:dyDescent="0.35">
      <c r="B11" s="58">
        <v>7</v>
      </c>
      <c r="C11" s="59" t="s">
        <v>227</v>
      </c>
      <c r="D11" s="60" t="s">
        <v>243</v>
      </c>
      <c r="E11" s="61">
        <v>3.8561702203976596E-2</v>
      </c>
      <c r="F11" s="62"/>
      <c r="G11" s="63"/>
    </row>
    <row r="12" spans="2:46" ht="18" x14ac:dyDescent="0.35">
      <c r="B12" s="58">
        <v>8</v>
      </c>
      <c r="C12" s="59" t="s">
        <v>227</v>
      </c>
      <c r="D12" s="60" t="s">
        <v>244</v>
      </c>
      <c r="E12" s="61">
        <v>9.6932897614224554E-3</v>
      </c>
      <c r="F12" s="62"/>
      <c r="G12" s="63"/>
    </row>
    <row r="13" spans="2:46" ht="18" x14ac:dyDescent="0.35">
      <c r="B13" s="58">
        <v>9</v>
      </c>
      <c r="C13" s="59" t="s">
        <v>227</v>
      </c>
      <c r="D13" s="60" t="s">
        <v>245</v>
      </c>
      <c r="E13" s="61">
        <v>4.0190691748257104E-3</v>
      </c>
      <c r="F13" s="62"/>
      <c r="G13" s="63"/>
    </row>
    <row r="14" spans="2:46" ht="18" x14ac:dyDescent="0.35">
      <c r="B14" s="58">
        <v>10</v>
      </c>
      <c r="C14" s="59" t="s">
        <v>246</v>
      </c>
      <c r="D14" s="60"/>
      <c r="E14" s="61">
        <v>3.5188729426788017E-2</v>
      </c>
      <c r="F14" s="65"/>
      <c r="G14" s="63"/>
    </row>
    <row r="15" spans="2:46" ht="18" x14ac:dyDescent="0.35">
      <c r="B15" s="58">
        <v>11</v>
      </c>
      <c r="C15" s="59" t="s">
        <v>247</v>
      </c>
      <c r="D15" s="60"/>
      <c r="E15" s="61">
        <v>2.8072242750040335E-3</v>
      </c>
      <c r="F15" s="65"/>
      <c r="G15" s="63"/>
    </row>
    <row r="16" spans="2:46" ht="18" x14ac:dyDescent="0.35">
      <c r="B16" s="58">
        <v>12</v>
      </c>
      <c r="C16" s="59" t="s">
        <v>248</v>
      </c>
      <c r="D16" s="60"/>
      <c r="E16" s="61">
        <v>3.0279006755002638E-3</v>
      </c>
      <c r="F16" s="65"/>
    </row>
    <row r="17" spans="2:7" ht="18" x14ac:dyDescent="0.35">
      <c r="B17" s="58">
        <v>13</v>
      </c>
      <c r="C17" s="59" t="s">
        <v>249</v>
      </c>
      <c r="D17" s="60"/>
      <c r="E17" s="61">
        <v>3.2726911222295441E-3</v>
      </c>
      <c r="F17" s="65"/>
      <c r="G17" s="63"/>
    </row>
    <row r="18" spans="2:7" ht="18" x14ac:dyDescent="0.35">
      <c r="B18" s="58">
        <v>14</v>
      </c>
      <c r="C18" s="59" t="s">
        <v>250</v>
      </c>
      <c r="D18" s="60"/>
      <c r="E18" s="61">
        <v>4.2373874723431564E-3</v>
      </c>
      <c r="F18" s="65"/>
      <c r="G18" s="63"/>
    </row>
    <row r="19" spans="2:7" ht="18" x14ac:dyDescent="0.35">
      <c r="B19" s="58">
        <v>15</v>
      </c>
      <c r="C19" s="59" t="s">
        <v>251</v>
      </c>
      <c r="D19" s="60"/>
      <c r="E19" s="61">
        <v>6.9322907258591625E-3</v>
      </c>
      <c r="F19" s="65"/>
      <c r="G19" s="63"/>
    </row>
    <row r="20" spans="2:7" ht="18" x14ac:dyDescent="0.35">
      <c r="B20" s="58">
        <v>16</v>
      </c>
      <c r="C20" s="59" t="s">
        <v>252</v>
      </c>
      <c r="D20" s="60"/>
      <c r="E20" s="61">
        <v>3.1239209091683232E-3</v>
      </c>
      <c r="F20" s="65"/>
      <c r="G20" s="63"/>
    </row>
    <row r="21" spans="2:7" ht="18" x14ac:dyDescent="0.35">
      <c r="B21" s="58">
        <v>17</v>
      </c>
      <c r="C21" s="59" t="s">
        <v>253</v>
      </c>
      <c r="D21" s="60"/>
      <c r="E21" s="61">
        <v>2.4459782903453798E-3</v>
      </c>
      <c r="F21" s="65"/>
      <c r="G21" s="63"/>
    </row>
    <row r="22" spans="2:7" ht="18" x14ac:dyDescent="0.35">
      <c r="B22" s="58">
        <v>18</v>
      </c>
      <c r="C22" s="59" t="s">
        <v>254</v>
      </c>
      <c r="D22" s="60"/>
      <c r="E22" s="61">
        <v>2.2332637508484681E-3</v>
      </c>
      <c r="F22" s="65"/>
    </row>
    <row r="23" spans="2:7" ht="18" x14ac:dyDescent="0.35">
      <c r="B23" s="58">
        <v>19</v>
      </c>
      <c r="C23" s="59" t="s">
        <v>255</v>
      </c>
      <c r="D23" s="60"/>
      <c r="E23" s="61">
        <v>3.4674698149891477E-3</v>
      </c>
      <c r="F23" s="65"/>
    </row>
    <row r="24" spans="2:7" ht="18" x14ac:dyDescent="0.35">
      <c r="B24" s="58">
        <v>20</v>
      </c>
      <c r="C24" s="59" t="s">
        <v>256</v>
      </c>
      <c r="D24" s="60"/>
      <c r="E24" s="61">
        <v>8.3403878376571091E-4</v>
      </c>
      <c r="F24" s="65"/>
    </row>
    <row r="25" spans="2:7" ht="18" x14ac:dyDescent="0.35">
      <c r="B25" s="58">
        <v>21</v>
      </c>
      <c r="C25" s="59" t="s">
        <v>257</v>
      </c>
      <c r="D25" s="60"/>
      <c r="E25" s="61">
        <v>6.3702576943852835E-4</v>
      </c>
      <c r="F25" s="65"/>
      <c r="G25" s="63"/>
    </row>
    <row r="26" spans="2:7" ht="18" x14ac:dyDescent="0.35">
      <c r="B26" s="58">
        <v>22</v>
      </c>
      <c r="C26" s="59" t="s">
        <v>258</v>
      </c>
      <c r="D26" s="60"/>
      <c r="E26" s="61">
        <v>0</v>
      </c>
      <c r="F26" s="65"/>
    </row>
    <row r="27" spans="2:7" ht="18" x14ac:dyDescent="0.35">
      <c r="B27" s="58">
        <v>23</v>
      </c>
      <c r="C27" s="59" t="s">
        <v>259</v>
      </c>
      <c r="D27" s="60"/>
      <c r="E27" s="61">
        <v>0</v>
      </c>
      <c r="F27" s="65"/>
    </row>
    <row r="28" spans="2:7" ht="18" x14ac:dyDescent="0.35">
      <c r="B28" s="58">
        <v>24</v>
      </c>
      <c r="C28" s="59" t="s">
        <v>260</v>
      </c>
      <c r="D28" s="60"/>
      <c r="E28" s="61">
        <v>1.8465521791367746E-3</v>
      </c>
      <c r="F28" s="65"/>
    </row>
    <row r="29" spans="2:7" ht="18" x14ac:dyDescent="0.35">
      <c r="B29" s="58">
        <v>25</v>
      </c>
      <c r="C29" s="59" t="s">
        <v>261</v>
      </c>
      <c r="D29" s="60"/>
      <c r="E29" s="61">
        <v>4.1689779821163129E-4</v>
      </c>
      <c r="F29" s="65"/>
    </row>
    <row r="30" spans="2:7" ht="18" x14ac:dyDescent="0.35">
      <c r="B30" s="58">
        <v>26</v>
      </c>
      <c r="C30" s="59" t="s">
        <v>262</v>
      </c>
      <c r="D30" s="60"/>
      <c r="E30" s="61">
        <v>1.0865263050102513E-4</v>
      </c>
      <c r="F30" s="65"/>
      <c r="G30" s="63"/>
    </row>
    <row r="31" spans="2:7" ht="18" x14ac:dyDescent="0.35">
      <c r="B31" s="58">
        <v>27</v>
      </c>
      <c r="C31" s="59" t="s">
        <v>263</v>
      </c>
      <c r="D31" s="60"/>
      <c r="E31" s="61">
        <v>0</v>
      </c>
      <c r="F31" s="65"/>
      <c r="G31" s="63"/>
    </row>
    <row r="32" spans="2:7" x14ac:dyDescent="0.25">
      <c r="F32" s="65"/>
    </row>
    <row r="33" spans="2:7" ht="18" x14ac:dyDescent="0.35">
      <c r="B33" s="58">
        <v>28</v>
      </c>
      <c r="C33" t="s">
        <v>215</v>
      </c>
      <c r="D33" s="60"/>
      <c r="E33" s="61">
        <f>+SUM(E5:E31)</f>
        <v>1.0000000000000002</v>
      </c>
      <c r="F33" s="65"/>
      <c r="G33" s="63"/>
    </row>
    <row r="34" spans="2:7" x14ac:dyDescent="0.25">
      <c r="F34" s="65"/>
    </row>
    <row r="35" spans="2:7" x14ac:dyDescent="0.25">
      <c r="F35" s="65"/>
      <c r="G35" s="63"/>
    </row>
    <row r="36" spans="2:7" x14ac:dyDescent="0.25">
      <c r="F36" s="65"/>
    </row>
    <row r="37" spans="2:7" x14ac:dyDescent="0.25">
      <c r="F37" s="65"/>
    </row>
    <row r="38" spans="2:7" x14ac:dyDescent="0.25">
      <c r="F38" s="65"/>
    </row>
    <row r="39" spans="2:7" x14ac:dyDescent="0.25">
      <c r="F39" s="65"/>
    </row>
    <row r="40" spans="2:7" x14ac:dyDescent="0.25">
      <c r="F40" s="65"/>
    </row>
    <row r="41" spans="2:7" x14ac:dyDescent="0.25">
      <c r="F41" s="65"/>
    </row>
    <row r="42" spans="2:7" x14ac:dyDescent="0.25">
      <c r="F42" s="65"/>
    </row>
    <row r="43" spans="2:7" x14ac:dyDescent="0.25">
      <c r="F43" s="65"/>
    </row>
    <row r="44" spans="2:7" x14ac:dyDescent="0.25">
      <c r="F44" s="65"/>
    </row>
    <row r="45" spans="2:7" x14ac:dyDescent="0.25">
      <c r="F45" s="65"/>
    </row>
    <row r="46" spans="2:7" x14ac:dyDescent="0.25">
      <c r="F46" s="65"/>
      <c r="G46" s="63"/>
    </row>
    <row r="47" spans="2:7" x14ac:dyDescent="0.25">
      <c r="F47" s="65"/>
    </row>
    <row r="48" spans="2:7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11.5703125" customWidth="1"/>
    <col min="7" max="7" width="8.140625" bestFit="1" customWidth="1"/>
    <col min="8" max="9" width="11.5703125" bestFit="1" customWidth="1"/>
  </cols>
  <sheetData>
    <row r="2" spans="2:46" x14ac:dyDescent="0.25">
      <c r="B2" s="109" t="s">
        <v>284</v>
      </c>
      <c r="C2" s="109"/>
      <c r="D2" s="109"/>
      <c r="E2" s="109"/>
    </row>
    <row r="4" spans="2:46" x14ac:dyDescent="0.25">
      <c r="B4" s="57" t="s">
        <v>234</v>
      </c>
      <c r="C4" s="57" t="s">
        <v>235</v>
      </c>
      <c r="D4" s="57" t="s">
        <v>236</v>
      </c>
      <c r="E4" s="57" t="s">
        <v>48</v>
      </c>
    </row>
    <row r="5" spans="2:46" ht="18" x14ac:dyDescent="0.35">
      <c r="B5" s="58">
        <v>1</v>
      </c>
      <c r="C5" s="59" t="s">
        <v>227</v>
      </c>
      <c r="D5" s="60" t="s">
        <v>237</v>
      </c>
      <c r="E5" s="61">
        <v>7.2771873531472742E-2</v>
      </c>
      <c r="F5" s="62"/>
      <c r="G5" s="71"/>
      <c r="H5" s="71"/>
      <c r="I5" s="71"/>
      <c r="AQ5">
        <v>0</v>
      </c>
      <c r="AR5">
        <v>0</v>
      </c>
      <c r="AS5">
        <v>0</v>
      </c>
      <c r="AT5">
        <v>0</v>
      </c>
    </row>
    <row r="6" spans="2:46" ht="18" x14ac:dyDescent="0.35">
      <c r="B6" s="58">
        <v>2</v>
      </c>
      <c r="C6" s="59" t="s">
        <v>227</v>
      </c>
      <c r="D6" s="60" t="s">
        <v>238</v>
      </c>
      <c r="E6" s="61">
        <v>5.110952284563533E-2</v>
      </c>
      <c r="F6" s="62"/>
      <c r="G6" s="63"/>
    </row>
    <row r="7" spans="2:46" ht="18" x14ac:dyDescent="0.35">
      <c r="B7" s="58">
        <v>3</v>
      </c>
      <c r="C7" s="59" t="s">
        <v>227</v>
      </c>
      <c r="D7" s="60" t="s">
        <v>239</v>
      </c>
      <c r="E7" s="61">
        <v>0.16026011247715483</v>
      </c>
      <c r="F7" s="62"/>
      <c r="G7" s="63"/>
      <c r="O7" s="66"/>
    </row>
    <row r="8" spans="2:46" ht="18" x14ac:dyDescent="0.35">
      <c r="B8" s="58">
        <v>4</v>
      </c>
      <c r="C8" s="59" t="s">
        <v>227</v>
      </c>
      <c r="D8" s="60" t="s">
        <v>240</v>
      </c>
      <c r="E8" s="61">
        <v>0.14109898712997671</v>
      </c>
      <c r="F8" s="62"/>
      <c r="G8" s="63"/>
    </row>
    <row r="9" spans="2:46" ht="18" x14ac:dyDescent="0.35">
      <c r="B9" s="58">
        <v>5</v>
      </c>
      <c r="C9" s="59" t="s">
        <v>227</v>
      </c>
      <c r="D9" s="60" t="s">
        <v>241</v>
      </c>
      <c r="E9" s="61">
        <v>0.25496015958599572</v>
      </c>
      <c r="F9" s="62"/>
      <c r="G9" s="63"/>
    </row>
    <row r="10" spans="2:46" ht="18" x14ac:dyDescent="0.35">
      <c r="B10" s="58">
        <v>6</v>
      </c>
      <c r="C10" s="59" t="s">
        <v>227</v>
      </c>
      <c r="D10" s="60" t="s">
        <v>242</v>
      </c>
      <c r="E10" s="61">
        <v>0.17723647673322299</v>
      </c>
      <c r="F10" s="62"/>
      <c r="G10" s="63"/>
    </row>
    <row r="11" spans="2:46" ht="18" x14ac:dyDescent="0.35">
      <c r="B11" s="58">
        <v>7</v>
      </c>
      <c r="C11" s="59" t="s">
        <v>227</v>
      </c>
      <c r="D11" s="60" t="s">
        <v>243</v>
      </c>
      <c r="E11" s="61">
        <v>5.5905107865204848E-2</v>
      </c>
      <c r="F11" s="62"/>
      <c r="G11" s="63"/>
    </row>
    <row r="12" spans="2:46" ht="18" x14ac:dyDescent="0.35">
      <c r="B12" s="58">
        <v>8</v>
      </c>
      <c r="C12" s="59" t="s">
        <v>227</v>
      </c>
      <c r="D12" s="60" t="s">
        <v>244</v>
      </c>
      <c r="E12" s="61">
        <v>1.2040973642800171E-2</v>
      </c>
      <c r="F12" s="62"/>
      <c r="G12" s="63"/>
    </row>
    <row r="13" spans="2:46" ht="18" x14ac:dyDescent="0.35">
      <c r="B13" s="58">
        <v>9</v>
      </c>
      <c r="C13" s="59" t="s">
        <v>227</v>
      </c>
      <c r="D13" s="60" t="s">
        <v>245</v>
      </c>
      <c r="E13" s="61">
        <v>3.2927018022808857E-3</v>
      </c>
      <c r="F13" s="62"/>
      <c r="G13" s="63"/>
    </row>
    <row r="14" spans="2:46" ht="18" x14ac:dyDescent="0.35">
      <c r="B14" s="58">
        <v>10</v>
      </c>
      <c r="C14" s="59" t="s">
        <v>246</v>
      </c>
      <c r="D14" s="60"/>
      <c r="E14" s="61">
        <v>4.5998090286696276E-2</v>
      </c>
      <c r="F14" s="65"/>
      <c r="G14" s="63"/>
    </row>
    <row r="15" spans="2:46" ht="18" x14ac:dyDescent="0.35">
      <c r="B15" s="58">
        <v>11</v>
      </c>
      <c r="C15" s="59" t="s">
        <v>247</v>
      </c>
      <c r="D15" s="60"/>
      <c r="E15" s="61">
        <v>3.1486167714708277E-3</v>
      </c>
      <c r="F15" s="65"/>
      <c r="G15" s="63"/>
    </row>
    <row r="16" spans="2:46" ht="18" x14ac:dyDescent="0.35">
      <c r="B16" s="58">
        <v>12</v>
      </c>
      <c r="C16" s="59" t="s">
        <v>248</v>
      </c>
      <c r="D16" s="60"/>
      <c r="E16" s="61">
        <v>3.5854468767231441E-3</v>
      </c>
      <c r="F16" s="65"/>
    </row>
    <row r="17" spans="2:7" ht="18" x14ac:dyDescent="0.35">
      <c r="B17" s="58">
        <v>13</v>
      </c>
      <c r="C17" s="59" t="s">
        <v>249</v>
      </c>
      <c r="D17" s="60"/>
      <c r="E17" s="61">
        <v>3.0901142459367442E-3</v>
      </c>
      <c r="F17" s="65"/>
      <c r="G17" s="63"/>
    </row>
    <row r="18" spans="2:7" ht="18" x14ac:dyDescent="0.35">
      <c r="B18" s="58">
        <v>14</v>
      </c>
      <c r="C18" s="59" t="s">
        <v>250</v>
      </c>
      <c r="D18" s="60"/>
      <c r="E18" s="61">
        <v>3.4516206353649857E-3</v>
      </c>
      <c r="F18" s="65"/>
      <c r="G18" s="63"/>
    </row>
    <row r="19" spans="2:7" ht="18" x14ac:dyDescent="0.35">
      <c r="B19" s="58">
        <v>15</v>
      </c>
      <c r="C19" s="59" t="s">
        <v>251</v>
      </c>
      <c r="D19" s="60"/>
      <c r="E19" s="61">
        <v>3.3729775126300344E-3</v>
      </c>
      <c r="F19" s="65"/>
      <c r="G19" s="63"/>
    </row>
    <row r="20" spans="2:7" ht="18" x14ac:dyDescent="0.35">
      <c r="B20" s="58">
        <v>16</v>
      </c>
      <c r="C20" s="59" t="s">
        <v>252</v>
      </c>
      <c r="D20" s="60"/>
      <c r="E20" s="61">
        <v>1.1796708932432459E-3</v>
      </c>
      <c r="F20" s="65"/>
      <c r="G20" s="63"/>
    </row>
    <row r="21" spans="2:7" ht="18" x14ac:dyDescent="0.35">
      <c r="B21" s="58">
        <v>17</v>
      </c>
      <c r="C21" s="59" t="s">
        <v>253</v>
      </c>
      <c r="D21" s="60"/>
      <c r="E21" s="61">
        <v>8.048433989908927E-4</v>
      </c>
      <c r="F21" s="65"/>
      <c r="G21" s="63"/>
    </row>
    <row r="22" spans="2:7" ht="18" x14ac:dyDescent="0.35">
      <c r="B22" s="58">
        <v>18</v>
      </c>
      <c r="C22" s="59" t="s">
        <v>254</v>
      </c>
      <c r="D22" s="60"/>
      <c r="E22" s="61">
        <v>0</v>
      </c>
      <c r="F22" s="65"/>
    </row>
    <row r="23" spans="2:7" ht="18" x14ac:dyDescent="0.35">
      <c r="B23" s="58">
        <v>19</v>
      </c>
      <c r="C23" s="59" t="s">
        <v>255</v>
      </c>
      <c r="D23" s="60"/>
      <c r="E23" s="61">
        <v>3.5577149988978169E-3</v>
      </c>
      <c r="F23" s="65"/>
    </row>
    <row r="24" spans="2:7" ht="18" x14ac:dyDescent="0.35">
      <c r="B24" s="58">
        <v>20</v>
      </c>
      <c r="C24" s="59" t="s">
        <v>256</v>
      </c>
      <c r="D24" s="60"/>
      <c r="E24" s="61">
        <v>6.5039923548157377E-4</v>
      </c>
      <c r="F24" s="65"/>
    </row>
    <row r="25" spans="2:7" ht="18" x14ac:dyDescent="0.35">
      <c r="B25" s="58">
        <v>21</v>
      </c>
      <c r="C25" s="59" t="s">
        <v>257</v>
      </c>
      <c r="D25" s="60"/>
      <c r="E25" s="61">
        <v>4.1268248324815302E-4</v>
      </c>
      <c r="F25" s="65"/>
      <c r="G25" s="63"/>
    </row>
    <row r="26" spans="2:7" ht="18" x14ac:dyDescent="0.35">
      <c r="B26" s="58">
        <v>22</v>
      </c>
      <c r="C26" s="59" t="s">
        <v>258</v>
      </c>
      <c r="D26" s="60"/>
      <c r="E26" s="61">
        <v>0</v>
      </c>
      <c r="F26" s="65"/>
    </row>
    <row r="27" spans="2:7" ht="18" x14ac:dyDescent="0.35">
      <c r="B27" s="58">
        <v>23</v>
      </c>
      <c r="C27" s="59" t="s">
        <v>259</v>
      </c>
      <c r="D27" s="60"/>
      <c r="E27" s="61">
        <v>0</v>
      </c>
      <c r="F27" s="65"/>
    </row>
    <row r="28" spans="2:7" ht="18" x14ac:dyDescent="0.35">
      <c r="B28" s="58">
        <v>24</v>
      </c>
      <c r="C28" s="59" t="s">
        <v>260</v>
      </c>
      <c r="D28" s="60"/>
      <c r="E28" s="61">
        <v>1.6713783231576775E-3</v>
      </c>
      <c r="F28" s="65"/>
    </row>
    <row r="29" spans="2:7" ht="18" x14ac:dyDescent="0.35">
      <c r="B29" s="58">
        <v>25</v>
      </c>
      <c r="C29" s="59" t="s">
        <v>261</v>
      </c>
      <c r="D29" s="60"/>
      <c r="E29" s="61">
        <v>4.0052872441432127E-4</v>
      </c>
      <c r="F29" s="65"/>
    </row>
    <row r="30" spans="2:7" ht="18" x14ac:dyDescent="0.35">
      <c r="B30" s="58">
        <v>26</v>
      </c>
      <c r="C30" s="59" t="s">
        <v>262</v>
      </c>
      <c r="D30" s="60"/>
      <c r="E30" s="61">
        <v>0</v>
      </c>
      <c r="F30" s="65"/>
      <c r="G30" s="63"/>
    </row>
    <row r="31" spans="2:7" ht="18" x14ac:dyDescent="0.35">
      <c r="B31" s="58">
        <v>27</v>
      </c>
      <c r="C31" s="59" t="s">
        <v>263</v>
      </c>
      <c r="D31" s="60"/>
      <c r="E31" s="61">
        <v>0</v>
      </c>
      <c r="F31" s="65"/>
      <c r="G31" s="63"/>
    </row>
    <row r="32" spans="2:7" x14ac:dyDescent="0.25">
      <c r="F32" s="65"/>
    </row>
    <row r="33" spans="2:7" ht="18" x14ac:dyDescent="0.35">
      <c r="B33" s="58">
        <v>28</v>
      </c>
      <c r="C33" t="s">
        <v>215</v>
      </c>
      <c r="D33" s="60"/>
      <c r="E33" s="61">
        <f>+SUM(E5:E31)</f>
        <v>0.99999999999999989</v>
      </c>
      <c r="F33" s="65"/>
      <c r="G33" s="63"/>
    </row>
    <row r="34" spans="2:7" x14ac:dyDescent="0.25">
      <c r="F34" s="65"/>
    </row>
    <row r="35" spans="2:7" x14ac:dyDescent="0.25">
      <c r="F35" s="65"/>
      <c r="G35" s="63"/>
    </row>
    <row r="36" spans="2:7" x14ac:dyDescent="0.25">
      <c r="F36" s="65"/>
    </row>
    <row r="37" spans="2:7" x14ac:dyDescent="0.25">
      <c r="F37" s="65"/>
    </row>
    <row r="38" spans="2:7" x14ac:dyDescent="0.25">
      <c r="F38" s="65"/>
    </row>
    <row r="39" spans="2:7" x14ac:dyDescent="0.25">
      <c r="F39" s="65"/>
    </row>
    <row r="40" spans="2:7" x14ac:dyDescent="0.25">
      <c r="F40" s="65"/>
    </row>
    <row r="41" spans="2:7" x14ac:dyDescent="0.25">
      <c r="F41" s="65"/>
    </row>
    <row r="42" spans="2:7" x14ac:dyDescent="0.25">
      <c r="F42" s="65"/>
    </row>
    <row r="43" spans="2:7" x14ac:dyDescent="0.25">
      <c r="F43" s="65"/>
    </row>
    <row r="44" spans="2:7" x14ac:dyDescent="0.25">
      <c r="F44" s="65"/>
    </row>
    <row r="45" spans="2:7" x14ac:dyDescent="0.25">
      <c r="F45" s="65"/>
    </row>
    <row r="46" spans="2:7" x14ac:dyDescent="0.25">
      <c r="F46" s="65"/>
      <c r="G46" s="63"/>
    </row>
    <row r="47" spans="2:7" x14ac:dyDescent="0.25">
      <c r="F47" s="65"/>
    </row>
    <row r="48" spans="2:7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46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34.140625" customWidth="1"/>
    <col min="6" max="6" width="27.5703125" customWidth="1"/>
    <col min="7" max="7" width="11.5703125" bestFit="1" customWidth="1"/>
  </cols>
  <sheetData>
    <row r="2" spans="2:41" x14ac:dyDescent="0.25">
      <c r="B2" s="109" t="s">
        <v>285</v>
      </c>
      <c r="C2" s="109"/>
      <c r="D2" s="109"/>
      <c r="E2" s="109"/>
    </row>
    <row r="4" spans="2:41" x14ac:dyDescent="0.25">
      <c r="B4" s="57" t="s">
        <v>234</v>
      </c>
      <c r="C4" s="57" t="s">
        <v>235</v>
      </c>
      <c r="D4" s="57" t="s">
        <v>236</v>
      </c>
      <c r="E4" s="70" t="s">
        <v>58</v>
      </c>
      <c r="F4" s="57"/>
    </row>
    <row r="5" spans="2:41" ht="18" x14ac:dyDescent="0.35">
      <c r="B5" s="58">
        <v>1</v>
      </c>
      <c r="C5" s="59" t="s">
        <v>227</v>
      </c>
      <c r="D5" s="60" t="s">
        <v>237</v>
      </c>
      <c r="E5" s="61">
        <v>5.9816650931985092E-2</v>
      </c>
      <c r="F5" s="72"/>
      <c r="G5" s="71"/>
      <c r="AL5">
        <v>0</v>
      </c>
      <c r="AM5">
        <v>0</v>
      </c>
      <c r="AN5">
        <v>0</v>
      </c>
      <c r="AO5">
        <v>0</v>
      </c>
    </row>
    <row r="6" spans="2:41" ht="18" x14ac:dyDescent="0.35">
      <c r="B6" s="58">
        <v>2</v>
      </c>
      <c r="C6" s="59" t="s">
        <v>227</v>
      </c>
      <c r="D6" s="60" t="s">
        <v>238</v>
      </c>
      <c r="E6" s="61">
        <v>9.7568129278821636E-2</v>
      </c>
      <c r="F6" s="72"/>
    </row>
    <row r="7" spans="2:41" ht="18" x14ac:dyDescent="0.35">
      <c r="B7" s="58">
        <v>3</v>
      </c>
      <c r="C7" s="59" t="s">
        <v>227</v>
      </c>
      <c r="D7" s="60" t="s">
        <v>239</v>
      </c>
      <c r="E7" s="61">
        <v>0.20748503968021811</v>
      </c>
      <c r="F7" s="72"/>
      <c r="J7" s="66"/>
    </row>
    <row r="8" spans="2:41" ht="18" x14ac:dyDescent="0.35">
      <c r="B8" s="58">
        <v>4</v>
      </c>
      <c r="C8" s="59" t="s">
        <v>227</v>
      </c>
      <c r="D8" s="60" t="s">
        <v>240</v>
      </c>
      <c r="E8" s="61">
        <v>0.18754159283301988</v>
      </c>
      <c r="F8" s="72"/>
    </row>
    <row r="9" spans="2:41" ht="18" x14ac:dyDescent="0.35">
      <c r="B9" s="58">
        <v>5</v>
      </c>
      <c r="C9" s="59" t="s">
        <v>227</v>
      </c>
      <c r="D9" s="60" t="s">
        <v>241</v>
      </c>
      <c r="E9" s="61">
        <v>0.24272103588642721</v>
      </c>
      <c r="F9" s="72"/>
    </row>
    <row r="10" spans="2:41" ht="18" x14ac:dyDescent="0.35">
      <c r="B10" s="58">
        <v>6</v>
      </c>
      <c r="C10" s="59" t="s">
        <v>227</v>
      </c>
      <c r="D10" s="60" t="s">
        <v>242</v>
      </c>
      <c r="E10" s="61">
        <v>0.1403320461752498</v>
      </c>
      <c r="F10" s="72"/>
    </row>
    <row r="11" spans="2:41" ht="18" x14ac:dyDescent="0.35">
      <c r="B11" s="58">
        <v>7</v>
      </c>
      <c r="C11" s="59" t="s">
        <v>227</v>
      </c>
      <c r="D11" s="60" t="s">
        <v>243</v>
      </c>
      <c r="E11" s="61">
        <v>3.8502845779451879E-2</v>
      </c>
      <c r="F11" s="72"/>
    </row>
    <row r="12" spans="2:41" ht="18" x14ac:dyDescent="0.35">
      <c r="B12" s="58">
        <v>8</v>
      </c>
      <c r="C12" s="59" t="s">
        <v>227</v>
      </c>
      <c r="D12" s="60" t="s">
        <v>244</v>
      </c>
      <c r="E12" s="61">
        <v>2.60432159360156E-2</v>
      </c>
      <c r="F12" s="72"/>
    </row>
    <row r="13" spans="2:41" ht="18" x14ac:dyDescent="0.35">
      <c r="B13" s="58">
        <v>9</v>
      </c>
      <c r="C13" s="59" t="s">
        <v>227</v>
      </c>
      <c r="D13" s="60" t="s">
        <v>245</v>
      </c>
      <c r="E13" s="61">
        <v>-1.0556501189052855E-5</v>
      </c>
      <c r="F13" s="72"/>
    </row>
    <row r="14" spans="2:41" ht="18" x14ac:dyDescent="0.35">
      <c r="B14" s="58">
        <v>10</v>
      </c>
      <c r="C14" s="59" t="s">
        <v>246</v>
      </c>
      <c r="D14" s="60"/>
      <c r="E14" s="61">
        <v>0</v>
      </c>
      <c r="F14" s="72"/>
    </row>
    <row r="15" spans="2:41" ht="18" x14ac:dyDescent="0.35">
      <c r="B15" s="58">
        <v>11</v>
      </c>
      <c r="C15" s="59" t="s">
        <v>247</v>
      </c>
      <c r="D15" s="60"/>
      <c r="E15" s="61">
        <v>0</v>
      </c>
      <c r="F15" s="72"/>
    </row>
    <row r="16" spans="2:41" ht="18" x14ac:dyDescent="0.35">
      <c r="B16" s="58">
        <v>12</v>
      </c>
      <c r="C16" s="59" t="s">
        <v>248</v>
      </c>
      <c r="D16" s="60"/>
      <c r="E16" s="61">
        <v>0</v>
      </c>
      <c r="F16" s="72"/>
    </row>
    <row r="17" spans="2:6" ht="18" x14ac:dyDescent="0.35">
      <c r="B17" s="58">
        <v>13</v>
      </c>
      <c r="C17" s="59" t="s">
        <v>249</v>
      </c>
      <c r="D17" s="60"/>
      <c r="E17" s="61">
        <v>0</v>
      </c>
      <c r="F17" s="72"/>
    </row>
    <row r="18" spans="2:6" ht="18" x14ac:dyDescent="0.35">
      <c r="B18" s="58">
        <v>14</v>
      </c>
      <c r="C18" s="59" t="s">
        <v>250</v>
      </c>
      <c r="D18" s="60"/>
      <c r="E18" s="61">
        <v>0</v>
      </c>
      <c r="F18" s="72"/>
    </row>
    <row r="19" spans="2:6" ht="18" x14ac:dyDescent="0.35">
      <c r="B19" s="58">
        <v>15</v>
      </c>
      <c r="C19" s="59" t="s">
        <v>251</v>
      </c>
      <c r="D19" s="60"/>
      <c r="E19" s="61">
        <v>0</v>
      </c>
      <c r="F19" s="72"/>
    </row>
    <row r="20" spans="2:6" ht="18" x14ac:dyDescent="0.35">
      <c r="B20" s="58">
        <v>16</v>
      </c>
      <c r="C20" s="59" t="s">
        <v>252</v>
      </c>
      <c r="D20" s="60"/>
      <c r="E20" s="61">
        <v>0</v>
      </c>
      <c r="F20" s="72"/>
    </row>
    <row r="21" spans="2:6" ht="18" x14ac:dyDescent="0.35">
      <c r="B21" s="58">
        <v>17</v>
      </c>
      <c r="C21" s="59" t="s">
        <v>253</v>
      </c>
      <c r="D21" s="60"/>
      <c r="E21" s="61">
        <v>0</v>
      </c>
      <c r="F21" s="72"/>
    </row>
    <row r="22" spans="2:6" ht="18" x14ac:dyDescent="0.35">
      <c r="B22" s="58">
        <v>18</v>
      </c>
      <c r="C22" s="59" t="s">
        <v>254</v>
      </c>
      <c r="D22" s="60"/>
      <c r="E22" s="61">
        <v>0</v>
      </c>
      <c r="F22" s="72"/>
    </row>
    <row r="23" spans="2:6" ht="18" x14ac:dyDescent="0.35">
      <c r="B23" s="58">
        <v>19</v>
      </c>
      <c r="C23" s="59" t="s">
        <v>255</v>
      </c>
      <c r="D23" s="60"/>
      <c r="E23" s="61">
        <v>0</v>
      </c>
      <c r="F23" s="72"/>
    </row>
    <row r="24" spans="2:6" ht="18" x14ac:dyDescent="0.35">
      <c r="B24" s="58">
        <v>20</v>
      </c>
      <c r="C24" s="59" t="s">
        <v>256</v>
      </c>
      <c r="D24" s="60"/>
      <c r="E24" s="61">
        <v>0</v>
      </c>
      <c r="F24" s="72"/>
    </row>
    <row r="25" spans="2:6" ht="18" x14ac:dyDescent="0.35">
      <c r="B25" s="58">
        <v>21</v>
      </c>
      <c r="C25" s="59" t="s">
        <v>257</v>
      </c>
      <c r="D25" s="60"/>
      <c r="E25" s="61">
        <v>0</v>
      </c>
      <c r="F25" s="72"/>
    </row>
    <row r="26" spans="2:6" ht="18" x14ac:dyDescent="0.35">
      <c r="B26" s="58">
        <v>22</v>
      </c>
      <c r="C26" s="59" t="s">
        <v>258</v>
      </c>
      <c r="D26" s="60"/>
      <c r="E26" s="61">
        <v>0</v>
      </c>
      <c r="F26" s="72"/>
    </row>
    <row r="27" spans="2:6" ht="18" x14ac:dyDescent="0.35">
      <c r="B27" s="58">
        <v>23</v>
      </c>
      <c r="C27" s="59" t="s">
        <v>259</v>
      </c>
      <c r="D27" s="60"/>
      <c r="E27" s="61">
        <v>0</v>
      </c>
      <c r="F27" s="72"/>
    </row>
    <row r="28" spans="2:6" ht="18" x14ac:dyDescent="0.35">
      <c r="B28" s="58">
        <v>24</v>
      </c>
      <c r="C28" s="59" t="s">
        <v>260</v>
      </c>
      <c r="D28" s="60"/>
      <c r="E28" s="61">
        <v>0</v>
      </c>
      <c r="F28" s="72"/>
    </row>
    <row r="29" spans="2:6" ht="18" x14ac:dyDescent="0.35">
      <c r="B29" s="58">
        <v>25</v>
      </c>
      <c r="C29" s="59" t="s">
        <v>261</v>
      </c>
      <c r="D29" s="60"/>
      <c r="E29" s="61">
        <v>0</v>
      </c>
      <c r="F29" s="72"/>
    </row>
    <row r="30" spans="2:6" ht="18" x14ac:dyDescent="0.35">
      <c r="B30" s="58">
        <v>26</v>
      </c>
      <c r="C30" s="59" t="s">
        <v>262</v>
      </c>
      <c r="D30" s="60"/>
      <c r="E30" s="61">
        <v>0</v>
      </c>
      <c r="F30" s="72"/>
    </row>
    <row r="31" spans="2:6" ht="18" x14ac:dyDescent="0.35">
      <c r="B31" s="58">
        <v>27</v>
      </c>
      <c r="C31" s="59" t="s">
        <v>263</v>
      </c>
      <c r="D31" s="60"/>
      <c r="E31" s="61">
        <v>0</v>
      </c>
      <c r="F31" s="72"/>
    </row>
    <row r="32" spans="2:6" x14ac:dyDescent="0.25">
      <c r="E32" s="73"/>
      <c r="F32" s="72"/>
    </row>
    <row r="33" spans="2:6" ht="18" x14ac:dyDescent="0.35">
      <c r="B33" s="58">
        <v>28</v>
      </c>
      <c r="C33" s="74" t="s">
        <v>215</v>
      </c>
      <c r="D33" s="57"/>
      <c r="E33" s="75">
        <f>+SUM(E5:E31)</f>
        <v>1.0000000000000002</v>
      </c>
      <c r="F33" s="72"/>
    </row>
    <row r="35" spans="2:6" x14ac:dyDescent="0.25">
      <c r="F35" s="63"/>
    </row>
    <row r="46" spans="2:6" x14ac:dyDescent="0.25">
      <c r="F46" s="63"/>
    </row>
  </sheetData>
  <mergeCells count="1">
    <mergeCell ref="B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3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</cols>
  <sheetData>
    <row r="2" spans="2:38" x14ac:dyDescent="0.25">
      <c r="B2" s="109" t="s">
        <v>286</v>
      </c>
      <c r="C2" s="109"/>
      <c r="D2" s="109"/>
      <c r="E2" s="109"/>
    </row>
    <row r="4" spans="2:38" x14ac:dyDescent="0.25">
      <c r="B4" s="57" t="s">
        <v>234</v>
      </c>
      <c r="C4" s="57" t="s">
        <v>235</v>
      </c>
      <c r="D4" s="57" t="s">
        <v>236</v>
      </c>
      <c r="E4" s="57" t="s">
        <v>53</v>
      </c>
    </row>
    <row r="5" spans="2:38" ht="18" x14ac:dyDescent="0.35">
      <c r="B5" s="58">
        <v>1</v>
      </c>
      <c r="C5" s="59" t="s">
        <v>227</v>
      </c>
      <c r="D5" s="60" t="s">
        <v>237</v>
      </c>
      <c r="E5" s="61">
        <v>3.3112769678581837E-2</v>
      </c>
      <c r="AI5">
        <v>0</v>
      </c>
      <c r="AJ5">
        <v>0</v>
      </c>
      <c r="AK5">
        <v>0</v>
      </c>
      <c r="AL5">
        <v>0</v>
      </c>
    </row>
    <row r="6" spans="2:38" ht="18" x14ac:dyDescent="0.35">
      <c r="B6" s="58">
        <v>2</v>
      </c>
      <c r="C6" s="59" t="s">
        <v>227</v>
      </c>
      <c r="D6" s="60" t="s">
        <v>238</v>
      </c>
      <c r="E6" s="61">
        <v>3.525696939260145E-2</v>
      </c>
    </row>
    <row r="7" spans="2:38" ht="18" x14ac:dyDescent="0.35">
      <c r="B7" s="58">
        <v>3</v>
      </c>
      <c r="C7" s="59" t="s">
        <v>227</v>
      </c>
      <c r="D7" s="60" t="s">
        <v>239</v>
      </c>
      <c r="E7" s="61">
        <v>0.1202250039483506</v>
      </c>
      <c r="G7" s="66"/>
    </row>
    <row r="8" spans="2:38" ht="18" x14ac:dyDescent="0.35">
      <c r="B8" s="58">
        <v>4</v>
      </c>
      <c r="C8" s="59" t="s">
        <v>227</v>
      </c>
      <c r="D8" s="60" t="s">
        <v>240</v>
      </c>
      <c r="E8" s="61">
        <v>0.12721405578057188</v>
      </c>
    </row>
    <row r="9" spans="2:38" ht="18" x14ac:dyDescent="0.35">
      <c r="B9" s="58">
        <v>5</v>
      </c>
      <c r="C9" s="59" t="s">
        <v>227</v>
      </c>
      <c r="D9" s="60" t="s">
        <v>241</v>
      </c>
      <c r="E9" s="61">
        <v>0.13607974632795128</v>
      </c>
    </row>
    <row r="10" spans="2:38" ht="18" x14ac:dyDescent="0.35">
      <c r="B10" s="58">
        <v>6</v>
      </c>
      <c r="C10" s="59" t="s">
        <v>227</v>
      </c>
      <c r="D10" s="60" t="s">
        <v>242</v>
      </c>
      <c r="E10" s="61">
        <v>6.7022380913859925E-2</v>
      </c>
    </row>
    <row r="11" spans="2:38" ht="18" x14ac:dyDescent="0.35">
      <c r="B11" s="58">
        <v>7</v>
      </c>
      <c r="C11" s="59" t="s">
        <v>227</v>
      </c>
      <c r="D11" s="60" t="s">
        <v>243</v>
      </c>
      <c r="E11" s="61">
        <v>2.5360388635543872E-2</v>
      </c>
    </row>
    <row r="12" spans="2:38" ht="18" x14ac:dyDescent="0.35">
      <c r="B12" s="58">
        <v>8</v>
      </c>
      <c r="C12" s="59" t="s">
        <v>227</v>
      </c>
      <c r="D12" s="60" t="s">
        <v>244</v>
      </c>
      <c r="E12" s="61">
        <v>1.2057576031355377E-2</v>
      </c>
    </row>
    <row r="13" spans="2:38" ht="18" x14ac:dyDescent="0.35">
      <c r="B13" s="58">
        <v>9</v>
      </c>
      <c r="C13" s="59" t="s">
        <v>227</v>
      </c>
      <c r="D13" s="60" t="s">
        <v>245</v>
      </c>
      <c r="E13" s="61">
        <v>1.4882096705187954E-2</v>
      </c>
    </row>
    <row r="14" spans="2:38" ht="18" x14ac:dyDescent="0.35">
      <c r="B14" s="58">
        <v>10</v>
      </c>
      <c r="C14" s="59" t="s">
        <v>246</v>
      </c>
      <c r="D14" s="60"/>
      <c r="E14" s="61">
        <v>0.2517770315019105</v>
      </c>
    </row>
    <row r="15" spans="2:38" ht="18" x14ac:dyDescent="0.35">
      <c r="B15" s="58">
        <v>11</v>
      </c>
      <c r="C15" s="59" t="s">
        <v>247</v>
      </c>
      <c r="D15" s="60"/>
      <c r="E15" s="61">
        <v>9.9332318548872936E-3</v>
      </c>
    </row>
    <row r="16" spans="2:38" ht="18" x14ac:dyDescent="0.35">
      <c r="B16" s="58">
        <v>12</v>
      </c>
      <c r="C16" s="59" t="s">
        <v>248</v>
      </c>
      <c r="D16" s="60"/>
      <c r="E16" s="61">
        <v>2.8315266106061759E-2</v>
      </c>
    </row>
    <row r="17" spans="2:5" ht="18" x14ac:dyDescent="0.35">
      <c r="B17" s="58">
        <v>13</v>
      </c>
      <c r="C17" s="59" t="s">
        <v>249</v>
      </c>
      <c r="D17" s="60"/>
      <c r="E17" s="61">
        <v>4.087483043939772E-2</v>
      </c>
    </row>
    <row r="18" spans="2:5" ht="18" x14ac:dyDescent="0.35">
      <c r="B18" s="58">
        <v>14</v>
      </c>
      <c r="C18" s="59" t="s">
        <v>250</v>
      </c>
      <c r="D18" s="60"/>
      <c r="E18" s="61">
        <v>8.3946879929510474E-3</v>
      </c>
    </row>
    <row r="19" spans="2:5" ht="18" x14ac:dyDescent="0.35">
      <c r="B19" s="58">
        <v>15</v>
      </c>
      <c r="C19" s="59" t="s">
        <v>251</v>
      </c>
      <c r="D19" s="60"/>
      <c r="E19" s="61">
        <v>2.0007348965095817E-2</v>
      </c>
    </row>
    <row r="20" spans="2:5" ht="18" x14ac:dyDescent="0.35">
      <c r="B20" s="58">
        <v>16</v>
      </c>
      <c r="C20" s="59" t="s">
        <v>252</v>
      </c>
      <c r="D20" s="60"/>
      <c r="E20" s="61">
        <v>1.2805826780127346E-2</v>
      </c>
    </row>
    <row r="21" spans="2:5" ht="18" x14ac:dyDescent="0.35">
      <c r="B21" s="58">
        <v>17</v>
      </c>
      <c r="C21" s="59" t="s">
        <v>253</v>
      </c>
      <c r="D21" s="60"/>
      <c r="E21" s="61">
        <v>1.71238287612729E-2</v>
      </c>
    </row>
    <row r="22" spans="2:5" ht="18" x14ac:dyDescent="0.35">
      <c r="B22" s="58">
        <v>18</v>
      </c>
      <c r="C22" s="59" t="s">
        <v>254</v>
      </c>
      <c r="D22" s="60"/>
      <c r="E22" s="61">
        <v>1.7393391830455789E-2</v>
      </c>
    </row>
    <row r="23" spans="2:5" ht="18" x14ac:dyDescent="0.35">
      <c r="B23" s="58">
        <v>19</v>
      </c>
      <c r="C23" s="59" t="s">
        <v>255</v>
      </c>
      <c r="D23" s="60"/>
      <c r="E23" s="61">
        <v>3.7765669568475884E-3</v>
      </c>
    </row>
    <row r="24" spans="2:5" ht="18" x14ac:dyDescent="0.35">
      <c r="B24" s="58">
        <v>20</v>
      </c>
      <c r="C24" s="59" t="s">
        <v>256</v>
      </c>
      <c r="D24" s="60"/>
      <c r="E24" s="61">
        <v>2.6562720838748232E-3</v>
      </c>
    </row>
    <row r="25" spans="2:5" ht="18" x14ac:dyDescent="0.35">
      <c r="B25" s="58">
        <v>21</v>
      </c>
      <c r="C25" s="59" t="s">
        <v>257</v>
      </c>
      <c r="D25" s="60"/>
      <c r="E25" s="61">
        <v>5.134969103609761E-3</v>
      </c>
    </row>
    <row r="26" spans="2:5" ht="18" x14ac:dyDescent="0.35">
      <c r="B26" s="58">
        <v>22</v>
      </c>
      <c r="C26" s="59" t="s">
        <v>258</v>
      </c>
      <c r="D26" s="60"/>
      <c r="E26" s="61">
        <v>1.5170822041564041E-3</v>
      </c>
    </row>
    <row r="27" spans="2:5" ht="18" x14ac:dyDescent="0.35">
      <c r="B27" s="58">
        <v>23</v>
      </c>
      <c r="C27" s="59" t="s">
        <v>259</v>
      </c>
      <c r="D27" s="60"/>
      <c r="E27" s="61">
        <v>3.5701715497465556E-3</v>
      </c>
    </row>
    <row r="28" spans="2:5" ht="18" x14ac:dyDescent="0.35">
      <c r="B28" s="58">
        <v>24</v>
      </c>
      <c r="C28" s="59" t="s">
        <v>260</v>
      </c>
      <c r="D28" s="60"/>
      <c r="E28" s="61">
        <v>1.6225856114891566E-3</v>
      </c>
    </row>
    <row r="29" spans="2:5" ht="18" x14ac:dyDescent="0.35">
      <c r="B29" s="58">
        <v>25</v>
      </c>
      <c r="C29" s="59" t="s">
        <v>261</v>
      </c>
      <c r="D29" s="60"/>
      <c r="E29" s="61">
        <v>2.2484761684534943E-3</v>
      </c>
    </row>
    <row r="30" spans="2:5" ht="18" x14ac:dyDescent="0.35">
      <c r="B30" s="58">
        <v>26</v>
      </c>
      <c r="C30" s="59" t="s">
        <v>262</v>
      </c>
      <c r="D30" s="60"/>
      <c r="E30" s="61">
        <v>1.5809137686358379E-3</v>
      </c>
    </row>
    <row r="31" spans="2:5" ht="18" x14ac:dyDescent="0.35">
      <c r="B31" s="58">
        <v>27</v>
      </c>
      <c r="C31" s="59" t="s">
        <v>263</v>
      </c>
      <c r="D31" s="60"/>
      <c r="E31" s="61">
        <v>5.6530907022192226E-5</v>
      </c>
    </row>
    <row r="33" spans="2:5" ht="18" x14ac:dyDescent="0.35">
      <c r="B33" s="58">
        <v>28</v>
      </c>
      <c r="C33" s="74" t="s">
        <v>215</v>
      </c>
      <c r="D33" s="57"/>
      <c r="E33" s="75">
        <f>+SUM(E5:E31)</f>
        <v>1.0000000000000002</v>
      </c>
    </row>
  </sheetData>
  <mergeCells count="1">
    <mergeCell ref="B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3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</cols>
  <sheetData>
    <row r="2" spans="2:38" x14ac:dyDescent="0.25">
      <c r="B2" s="109" t="s">
        <v>287</v>
      </c>
      <c r="C2" s="109"/>
      <c r="D2" s="109"/>
      <c r="E2" s="109"/>
    </row>
    <row r="4" spans="2:38" x14ac:dyDescent="0.25">
      <c r="B4" s="57" t="s">
        <v>234</v>
      </c>
      <c r="C4" s="57" t="s">
        <v>235</v>
      </c>
      <c r="D4" s="57" t="s">
        <v>236</v>
      </c>
      <c r="E4" s="57" t="s">
        <v>51</v>
      </c>
    </row>
    <row r="5" spans="2:38" ht="18" x14ac:dyDescent="0.35">
      <c r="B5" s="58">
        <v>1</v>
      </c>
      <c r="C5" s="59" t="s">
        <v>227</v>
      </c>
      <c r="D5" s="60" t="s">
        <v>237</v>
      </c>
      <c r="E5" s="61">
        <v>1.3270143684409416E-2</v>
      </c>
      <c r="AI5">
        <v>0</v>
      </c>
      <c r="AJ5">
        <v>0</v>
      </c>
      <c r="AK5">
        <v>0</v>
      </c>
      <c r="AL5">
        <v>0</v>
      </c>
    </row>
    <row r="6" spans="2:38" ht="18" x14ac:dyDescent="0.35">
      <c r="B6" s="58">
        <v>2</v>
      </c>
      <c r="C6" s="59" t="s">
        <v>227</v>
      </c>
      <c r="D6" s="60" t="s">
        <v>238</v>
      </c>
      <c r="E6" s="61">
        <v>2.0028092592644795E-2</v>
      </c>
    </row>
    <row r="7" spans="2:38" ht="18" x14ac:dyDescent="0.35">
      <c r="B7" s="58">
        <v>3</v>
      </c>
      <c r="C7" s="59" t="s">
        <v>227</v>
      </c>
      <c r="D7" s="60" t="s">
        <v>239</v>
      </c>
      <c r="E7" s="61">
        <v>7.3967073804067127E-2</v>
      </c>
      <c r="G7" s="66"/>
    </row>
    <row r="8" spans="2:38" ht="18" x14ac:dyDescent="0.35">
      <c r="B8" s="58">
        <v>4</v>
      </c>
      <c r="C8" s="59" t="s">
        <v>227</v>
      </c>
      <c r="D8" s="60" t="s">
        <v>240</v>
      </c>
      <c r="E8" s="61">
        <v>8.6883480284874914E-2</v>
      </c>
    </row>
    <row r="9" spans="2:38" ht="18" x14ac:dyDescent="0.35">
      <c r="B9" s="58">
        <v>5</v>
      </c>
      <c r="C9" s="59" t="s">
        <v>227</v>
      </c>
      <c r="D9" s="60" t="s">
        <v>241</v>
      </c>
      <c r="E9" s="61">
        <v>0.12441793646003851</v>
      </c>
    </row>
    <row r="10" spans="2:38" ht="18" x14ac:dyDescent="0.35">
      <c r="B10" s="58">
        <v>6</v>
      </c>
      <c r="C10" s="59" t="s">
        <v>227</v>
      </c>
      <c r="D10" s="60" t="s">
        <v>242</v>
      </c>
      <c r="E10" s="61">
        <v>0.10483161240514537</v>
      </c>
    </row>
    <row r="11" spans="2:38" ht="18" x14ac:dyDescent="0.35">
      <c r="B11" s="58">
        <v>7</v>
      </c>
      <c r="C11" s="59" t="s">
        <v>227</v>
      </c>
      <c r="D11" s="60" t="s">
        <v>243</v>
      </c>
      <c r="E11" s="61">
        <v>4.9928986810804675E-2</v>
      </c>
    </row>
    <row r="12" spans="2:38" ht="18" x14ac:dyDescent="0.35">
      <c r="B12" s="58">
        <v>8</v>
      </c>
      <c r="C12" s="59" t="s">
        <v>227</v>
      </c>
      <c r="D12" s="60" t="s">
        <v>244</v>
      </c>
      <c r="E12" s="61">
        <v>2.1931547698226937E-2</v>
      </c>
    </row>
    <row r="13" spans="2:38" ht="18" x14ac:dyDescent="0.35">
      <c r="B13" s="58">
        <v>9</v>
      </c>
      <c r="C13" s="59" t="s">
        <v>227</v>
      </c>
      <c r="D13" s="60" t="s">
        <v>245</v>
      </c>
      <c r="E13" s="61">
        <v>1.8551364957239733E-2</v>
      </c>
    </row>
    <row r="14" spans="2:38" ht="18" x14ac:dyDescent="0.35">
      <c r="B14" s="58">
        <v>10</v>
      </c>
      <c r="C14" s="59" t="s">
        <v>246</v>
      </c>
      <c r="D14" s="60"/>
      <c r="E14" s="61">
        <v>0.18457504662120716</v>
      </c>
    </row>
    <row r="15" spans="2:38" ht="18" x14ac:dyDescent="0.35">
      <c r="B15" s="58">
        <v>11</v>
      </c>
      <c r="C15" s="59" t="s">
        <v>247</v>
      </c>
      <c r="D15" s="60"/>
      <c r="E15" s="61">
        <v>6.7379901444190194E-3</v>
      </c>
    </row>
    <row r="16" spans="2:38" ht="18" x14ac:dyDescent="0.35">
      <c r="B16" s="58">
        <v>12</v>
      </c>
      <c r="C16" s="59" t="s">
        <v>248</v>
      </c>
      <c r="D16" s="60"/>
      <c r="E16" s="61">
        <v>2.032939828838062E-2</v>
      </c>
    </row>
    <row r="17" spans="2:5" ht="18" x14ac:dyDescent="0.35">
      <c r="B17" s="58">
        <v>13</v>
      </c>
      <c r="C17" s="59" t="s">
        <v>249</v>
      </c>
      <c r="D17" s="60"/>
      <c r="E17" s="61">
        <v>2.9549643420916108E-2</v>
      </c>
    </row>
    <row r="18" spans="2:5" ht="18" x14ac:dyDescent="0.35">
      <c r="B18" s="58">
        <v>14</v>
      </c>
      <c r="C18" s="59" t="s">
        <v>250</v>
      </c>
      <c r="D18" s="60"/>
      <c r="E18" s="61">
        <v>2.1780257967867048E-2</v>
      </c>
    </row>
    <row r="19" spans="2:5" ht="18" x14ac:dyDescent="0.35">
      <c r="B19" s="58">
        <v>15</v>
      </c>
      <c r="C19" s="59" t="s">
        <v>251</v>
      </c>
      <c r="D19" s="60"/>
      <c r="E19" s="61">
        <v>5.1029111408912295E-2</v>
      </c>
    </row>
    <row r="20" spans="2:5" ht="18" x14ac:dyDescent="0.35">
      <c r="B20" s="58">
        <v>16</v>
      </c>
      <c r="C20" s="59" t="s">
        <v>252</v>
      </c>
      <c r="D20" s="60"/>
      <c r="E20" s="61">
        <v>3.1971455838915377E-2</v>
      </c>
    </row>
    <row r="21" spans="2:5" ht="18" x14ac:dyDescent="0.35">
      <c r="B21" s="58">
        <v>17</v>
      </c>
      <c r="C21" s="59" t="s">
        <v>253</v>
      </c>
      <c r="D21" s="60"/>
      <c r="E21" s="61">
        <v>4.1783894781329711E-2</v>
      </c>
    </row>
    <row r="22" spans="2:5" ht="18" x14ac:dyDescent="0.35">
      <c r="B22" s="58">
        <v>18</v>
      </c>
      <c r="C22" s="59" t="s">
        <v>254</v>
      </c>
      <c r="D22" s="60"/>
      <c r="E22" s="61">
        <v>4.3156696931933636E-2</v>
      </c>
    </row>
    <row r="23" spans="2:5" ht="18" x14ac:dyDescent="0.35">
      <c r="B23" s="58">
        <v>19</v>
      </c>
      <c r="C23" s="59" t="s">
        <v>255</v>
      </c>
      <c r="D23" s="60"/>
      <c r="E23" s="61">
        <v>9.6412438030335692E-3</v>
      </c>
    </row>
    <row r="24" spans="2:5" ht="18" x14ac:dyDescent="0.35">
      <c r="B24" s="58">
        <v>20</v>
      </c>
      <c r="C24" s="59" t="s">
        <v>256</v>
      </c>
      <c r="D24" s="60"/>
      <c r="E24" s="61">
        <v>6.6431754549591574E-3</v>
      </c>
    </row>
    <row r="25" spans="2:5" ht="18" x14ac:dyDescent="0.35">
      <c r="B25" s="58">
        <v>21</v>
      </c>
      <c r="C25" s="59" t="s">
        <v>257</v>
      </c>
      <c r="D25" s="60"/>
      <c r="E25" s="61">
        <v>1.2691475038236436E-2</v>
      </c>
    </row>
    <row r="26" spans="2:5" ht="18" x14ac:dyDescent="0.35">
      <c r="B26" s="58">
        <v>22</v>
      </c>
      <c r="C26" s="59" t="s">
        <v>258</v>
      </c>
      <c r="D26" s="60"/>
      <c r="E26" s="61">
        <v>3.6907845214966175E-3</v>
      </c>
    </row>
    <row r="27" spans="2:5" ht="18" x14ac:dyDescent="0.35">
      <c r="B27" s="58">
        <v>23</v>
      </c>
      <c r="C27" s="59" t="s">
        <v>259</v>
      </c>
      <c r="D27" s="60"/>
      <c r="E27" s="61">
        <v>8.4957808623903012E-3</v>
      </c>
    </row>
    <row r="28" spans="2:5" ht="18" x14ac:dyDescent="0.35">
      <c r="B28" s="58">
        <v>24</v>
      </c>
      <c r="C28" s="59" t="s">
        <v>260</v>
      </c>
      <c r="D28" s="60"/>
      <c r="E28" s="61">
        <v>4.2349699383840804E-3</v>
      </c>
    </row>
    <row r="29" spans="2:5" ht="18" x14ac:dyDescent="0.35">
      <c r="B29" s="58">
        <v>25</v>
      </c>
      <c r="C29" s="59" t="s">
        <v>261</v>
      </c>
      <c r="D29" s="60"/>
      <c r="E29" s="61">
        <v>5.7922545512081574E-3</v>
      </c>
    </row>
    <row r="30" spans="2:5" ht="18" x14ac:dyDescent="0.35">
      <c r="B30" s="58">
        <v>26</v>
      </c>
      <c r="C30" s="59" t="s">
        <v>262</v>
      </c>
      <c r="D30" s="60"/>
      <c r="E30" s="61">
        <v>3.9362031867639915E-3</v>
      </c>
    </row>
    <row r="31" spans="2:5" ht="18" x14ac:dyDescent="0.35">
      <c r="B31" s="58">
        <v>27</v>
      </c>
      <c r="C31" s="59" t="s">
        <v>263</v>
      </c>
      <c r="D31" s="60"/>
      <c r="E31" s="61">
        <v>1.5037854219505668E-4</v>
      </c>
    </row>
    <row r="33" spans="2:5" ht="18" x14ac:dyDescent="0.35">
      <c r="B33" s="58">
        <v>28</v>
      </c>
      <c r="C33" s="74" t="s">
        <v>215</v>
      </c>
      <c r="D33" s="57"/>
      <c r="E33" s="75">
        <f>+SUM(E5:E31)</f>
        <v>1</v>
      </c>
    </row>
  </sheetData>
  <mergeCells count="1">
    <mergeCell ref="B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33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34.140625" customWidth="1"/>
    <col min="6" max="6" width="11.5703125" bestFit="1" customWidth="1"/>
  </cols>
  <sheetData>
    <row r="2" spans="2:40" x14ac:dyDescent="0.25">
      <c r="B2" s="109" t="s">
        <v>288</v>
      </c>
      <c r="C2" s="109"/>
      <c r="D2" s="109"/>
      <c r="E2" s="109"/>
    </row>
    <row r="4" spans="2:40" x14ac:dyDescent="0.25">
      <c r="B4" s="57" t="s">
        <v>234</v>
      </c>
      <c r="C4" s="57" t="s">
        <v>235</v>
      </c>
      <c r="D4" s="57" t="s">
        <v>236</v>
      </c>
      <c r="E4" s="70" t="s">
        <v>115</v>
      </c>
    </row>
    <row r="5" spans="2:40" ht="18" x14ac:dyDescent="0.35">
      <c r="B5" s="58">
        <v>1</v>
      </c>
      <c r="C5" s="59" t="s">
        <v>227</v>
      </c>
      <c r="D5" s="60" t="s">
        <v>237</v>
      </c>
      <c r="E5" s="61">
        <v>3.0881900099930127E-3</v>
      </c>
      <c r="F5" s="71"/>
      <c r="AK5">
        <v>0</v>
      </c>
      <c r="AL5">
        <v>0</v>
      </c>
      <c r="AM5">
        <v>0</v>
      </c>
      <c r="AN5">
        <v>0</v>
      </c>
    </row>
    <row r="6" spans="2:40" ht="18" x14ac:dyDescent="0.35">
      <c r="B6" s="58">
        <v>2</v>
      </c>
      <c r="C6" s="59" t="s">
        <v>227</v>
      </c>
      <c r="D6" s="60" t="s">
        <v>238</v>
      </c>
      <c r="E6" s="61">
        <v>1.434101004992654E-2</v>
      </c>
    </row>
    <row r="7" spans="2:40" ht="18" x14ac:dyDescent="0.35">
      <c r="B7" s="58">
        <v>3</v>
      </c>
      <c r="C7" s="59" t="s">
        <v>227</v>
      </c>
      <c r="D7" s="60" t="s">
        <v>239</v>
      </c>
      <c r="E7" s="61">
        <v>6.0700910960781972E-2</v>
      </c>
      <c r="I7" s="66"/>
    </row>
    <row r="8" spans="2:40" ht="18" x14ac:dyDescent="0.35">
      <c r="B8" s="58">
        <v>4</v>
      </c>
      <c r="C8" s="59" t="s">
        <v>227</v>
      </c>
      <c r="D8" s="60" t="s">
        <v>240</v>
      </c>
      <c r="E8" s="61">
        <v>5.8059174596328526E-2</v>
      </c>
    </row>
    <row r="9" spans="2:40" ht="18" x14ac:dyDescent="0.35">
      <c r="B9" s="58">
        <v>5</v>
      </c>
      <c r="C9" s="59" t="s">
        <v>227</v>
      </c>
      <c r="D9" s="60" t="s">
        <v>241</v>
      </c>
      <c r="E9" s="61">
        <v>0.111628682214978</v>
      </c>
    </row>
    <row r="10" spans="2:40" ht="18" x14ac:dyDescent="0.35">
      <c r="B10" s="58">
        <v>6</v>
      </c>
      <c r="C10" s="59" t="s">
        <v>227</v>
      </c>
      <c r="D10" s="60" t="s">
        <v>242</v>
      </c>
      <c r="E10" s="61">
        <v>0.1375823423752813</v>
      </c>
    </row>
    <row r="11" spans="2:40" ht="18" x14ac:dyDescent="0.35">
      <c r="B11" s="58">
        <v>7</v>
      </c>
      <c r="C11" s="59" t="s">
        <v>227</v>
      </c>
      <c r="D11" s="60" t="s">
        <v>243</v>
      </c>
      <c r="E11" s="61">
        <v>7.0612477391106973E-2</v>
      </c>
    </row>
    <row r="12" spans="2:40" ht="18" x14ac:dyDescent="0.35">
      <c r="B12" s="58">
        <v>8</v>
      </c>
      <c r="C12" s="59" t="s">
        <v>227</v>
      </c>
      <c r="D12" s="60" t="s">
        <v>244</v>
      </c>
      <c r="E12" s="61">
        <v>2.9885373627147872E-2</v>
      </c>
    </row>
    <row r="13" spans="2:40" ht="18" x14ac:dyDescent="0.35">
      <c r="B13" s="58">
        <v>9</v>
      </c>
      <c r="C13" s="59" t="s">
        <v>227</v>
      </c>
      <c r="D13" s="60" t="s">
        <v>245</v>
      </c>
      <c r="E13" s="61">
        <v>2.005934507022341E-2</v>
      </c>
    </row>
    <row r="14" spans="2:40" ht="18" x14ac:dyDescent="0.35">
      <c r="B14" s="58">
        <v>10</v>
      </c>
      <c r="C14" s="59" t="s">
        <v>246</v>
      </c>
      <c r="D14" s="60"/>
      <c r="E14" s="61">
        <v>9.4694812094705941E-2</v>
      </c>
    </row>
    <row r="15" spans="2:40" ht="18" x14ac:dyDescent="0.35">
      <c r="B15" s="58">
        <v>11</v>
      </c>
      <c r="C15" s="59" t="s">
        <v>247</v>
      </c>
      <c r="D15" s="60"/>
      <c r="E15" s="61">
        <v>2.7684535111516207E-3</v>
      </c>
    </row>
    <row r="16" spans="2:40" ht="18" x14ac:dyDescent="0.35">
      <c r="B16" s="58">
        <v>12</v>
      </c>
      <c r="C16" s="59" t="s">
        <v>248</v>
      </c>
      <c r="D16" s="60"/>
      <c r="E16" s="61">
        <v>9.8878941205946275E-3</v>
      </c>
    </row>
    <row r="17" spans="2:5" ht="18" x14ac:dyDescent="0.35">
      <c r="B17" s="58">
        <v>13</v>
      </c>
      <c r="C17" s="59" t="s">
        <v>249</v>
      </c>
      <c r="D17" s="60"/>
      <c r="E17" s="61">
        <v>1.4634675867194783E-2</v>
      </c>
    </row>
    <row r="18" spans="2:5" ht="18" x14ac:dyDescent="0.35">
      <c r="B18" s="58">
        <v>14</v>
      </c>
      <c r="C18" s="59" t="s">
        <v>250</v>
      </c>
      <c r="D18" s="60"/>
      <c r="E18" s="61">
        <v>3.311682257332315E-2</v>
      </c>
    </row>
    <row r="19" spans="2:5" ht="18" x14ac:dyDescent="0.35">
      <c r="B19" s="58">
        <v>15</v>
      </c>
      <c r="C19" s="59" t="s">
        <v>251</v>
      </c>
      <c r="D19" s="60"/>
      <c r="E19" s="61">
        <v>7.7544343601829199E-2</v>
      </c>
    </row>
    <row r="20" spans="2:5" ht="18" x14ac:dyDescent="0.35">
      <c r="B20" s="58">
        <v>16</v>
      </c>
      <c r="C20" s="59" t="s">
        <v>252</v>
      </c>
      <c r="D20" s="60"/>
      <c r="E20" s="61">
        <v>4.8548044090810788E-2</v>
      </c>
    </row>
    <row r="21" spans="2:5" ht="18" x14ac:dyDescent="0.35">
      <c r="B21" s="58">
        <v>17</v>
      </c>
      <c r="C21" s="59" t="s">
        <v>253</v>
      </c>
      <c r="D21" s="60"/>
      <c r="E21" s="61">
        <v>6.339631276460686E-2</v>
      </c>
    </row>
    <row r="22" spans="2:5" ht="18" x14ac:dyDescent="0.35">
      <c r="B22" s="58">
        <v>18</v>
      </c>
      <c r="C22" s="59" t="s">
        <v>254</v>
      </c>
      <c r="D22" s="60"/>
      <c r="E22" s="61">
        <v>6.5518284466032181E-2</v>
      </c>
    </row>
    <row r="23" spans="2:5" ht="18" x14ac:dyDescent="0.35">
      <c r="B23" s="58">
        <v>19</v>
      </c>
      <c r="C23" s="59" t="s">
        <v>255</v>
      </c>
      <c r="D23" s="60"/>
      <c r="E23" s="61">
        <v>1.4651402581840759E-2</v>
      </c>
    </row>
    <row r="24" spans="2:5" ht="18" x14ac:dyDescent="0.35">
      <c r="B24" s="58">
        <v>20</v>
      </c>
      <c r="C24" s="59" t="s">
        <v>256</v>
      </c>
      <c r="D24" s="60"/>
      <c r="E24" s="61">
        <v>1.0088146082858391E-2</v>
      </c>
    </row>
    <row r="25" spans="2:5" ht="18" x14ac:dyDescent="0.35">
      <c r="B25" s="58">
        <v>21</v>
      </c>
      <c r="C25" s="59" t="s">
        <v>257</v>
      </c>
      <c r="D25" s="60"/>
      <c r="E25" s="61">
        <v>1.9264886345410716E-2</v>
      </c>
    </row>
    <row r="26" spans="2:5" ht="18" x14ac:dyDescent="0.35">
      <c r="B26" s="58">
        <v>22</v>
      </c>
      <c r="C26" s="59" t="s">
        <v>258</v>
      </c>
      <c r="D26" s="60"/>
      <c r="E26" s="61">
        <v>5.5992119024159195E-3</v>
      </c>
    </row>
    <row r="27" spans="2:5" ht="18" x14ac:dyDescent="0.35">
      <c r="B27" s="58">
        <v>23</v>
      </c>
      <c r="C27" s="59" t="s">
        <v>259</v>
      </c>
      <c r="D27" s="60"/>
      <c r="E27" s="61">
        <v>1.2878362341598556E-2</v>
      </c>
    </row>
    <row r="28" spans="2:5" ht="18" x14ac:dyDescent="0.35">
      <c r="B28" s="58">
        <v>24</v>
      </c>
      <c r="C28" s="59" t="s">
        <v>260</v>
      </c>
      <c r="D28" s="60"/>
      <c r="E28" s="61">
        <v>6.4405522346491174E-3</v>
      </c>
    </row>
    <row r="29" spans="2:5" ht="18" x14ac:dyDescent="0.35">
      <c r="B29" s="58">
        <v>25</v>
      </c>
      <c r="C29" s="59" t="s">
        <v>261</v>
      </c>
      <c r="D29" s="60"/>
      <c r="E29" s="61">
        <v>8.8049740387493095E-3</v>
      </c>
    </row>
    <row r="30" spans="2:5" ht="18" x14ac:dyDescent="0.35">
      <c r="B30" s="58">
        <v>26</v>
      </c>
      <c r="C30" s="59" t="s">
        <v>262</v>
      </c>
      <c r="D30" s="60"/>
      <c r="E30" s="61">
        <v>5.9764742700586775E-3</v>
      </c>
    </row>
    <row r="31" spans="2:5" ht="18" x14ac:dyDescent="0.35">
      <c r="B31" s="58">
        <v>27</v>
      </c>
      <c r="C31" s="59" t="s">
        <v>263</v>
      </c>
      <c r="D31" s="60"/>
      <c r="E31" s="61">
        <v>2.2884081640169978E-4</v>
      </c>
    </row>
    <row r="32" spans="2:5" x14ac:dyDescent="0.25">
      <c r="E32" s="73"/>
    </row>
    <row r="33" spans="2:5" ht="18" x14ac:dyDescent="0.35">
      <c r="B33" s="58">
        <v>28</v>
      </c>
      <c r="C33" s="74" t="s">
        <v>215</v>
      </c>
      <c r="D33" s="57"/>
      <c r="E33" s="75">
        <f>+SUM(E5:E31)</f>
        <v>1</v>
      </c>
    </row>
  </sheetData>
  <mergeCells count="1">
    <mergeCell ref="B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12" width="11.5703125" bestFit="1" customWidth="1"/>
  </cols>
  <sheetData>
    <row r="2" spans="2:49" x14ac:dyDescent="0.25">
      <c r="B2" s="109" t="s">
        <v>289</v>
      </c>
      <c r="C2" s="109"/>
      <c r="D2" s="109"/>
      <c r="E2" s="109"/>
    </row>
    <row r="4" spans="2:49" x14ac:dyDescent="0.25">
      <c r="B4" s="57" t="s">
        <v>234</v>
      </c>
      <c r="C4" s="57" t="s">
        <v>235</v>
      </c>
      <c r="D4" s="57" t="s">
        <v>236</v>
      </c>
      <c r="E4" s="57" t="s">
        <v>132</v>
      </c>
    </row>
    <row r="5" spans="2:49" ht="18" x14ac:dyDescent="0.35">
      <c r="B5" s="58">
        <v>1</v>
      </c>
      <c r="C5" s="59" t="s">
        <v>227</v>
      </c>
      <c r="D5" s="60" t="s">
        <v>237</v>
      </c>
      <c r="E5" s="61">
        <v>8.0848094473088617E-4</v>
      </c>
      <c r="F5" s="62"/>
      <c r="G5" s="71"/>
      <c r="H5" s="71"/>
      <c r="I5" s="71"/>
      <c r="J5" s="71"/>
      <c r="K5" s="71"/>
      <c r="L5" s="71"/>
      <c r="AT5">
        <v>0</v>
      </c>
      <c r="AU5">
        <v>0</v>
      </c>
      <c r="AV5">
        <v>0</v>
      </c>
      <c r="AW5">
        <v>0</v>
      </c>
    </row>
    <row r="6" spans="2:49" ht="18" x14ac:dyDescent="0.35">
      <c r="B6" s="58">
        <v>2</v>
      </c>
      <c r="C6" s="59" t="s">
        <v>227</v>
      </c>
      <c r="D6" s="60" t="s">
        <v>238</v>
      </c>
      <c r="E6" s="61">
        <v>5.9221642969890173E-3</v>
      </c>
      <c r="F6" s="62"/>
      <c r="G6" s="63"/>
    </row>
    <row r="7" spans="2:49" ht="18" x14ac:dyDescent="0.35">
      <c r="B7" s="58">
        <v>3</v>
      </c>
      <c r="C7" s="59" t="s">
        <v>227</v>
      </c>
      <c r="D7" s="60" t="s">
        <v>239</v>
      </c>
      <c r="E7" s="61">
        <v>4.1598740231845101E-2</v>
      </c>
      <c r="F7" s="62"/>
      <c r="G7" s="63"/>
      <c r="R7" s="66"/>
    </row>
    <row r="8" spans="2:49" ht="18" x14ac:dyDescent="0.35">
      <c r="B8" s="58">
        <v>4</v>
      </c>
      <c r="C8" s="59" t="s">
        <v>227</v>
      </c>
      <c r="D8" s="60" t="s">
        <v>240</v>
      </c>
      <c r="E8" s="61">
        <v>4.5079486157251422E-2</v>
      </c>
      <c r="F8" s="62"/>
      <c r="G8" s="63"/>
    </row>
    <row r="9" spans="2:49" ht="18" x14ac:dyDescent="0.35">
      <c r="B9" s="58">
        <v>5</v>
      </c>
      <c r="C9" s="59" t="s">
        <v>227</v>
      </c>
      <c r="D9" s="60" t="s">
        <v>241</v>
      </c>
      <c r="E9" s="61">
        <v>8.9890672965541943E-2</v>
      </c>
      <c r="F9" s="62"/>
      <c r="G9" s="63"/>
    </row>
    <row r="10" spans="2:49" ht="18" x14ac:dyDescent="0.35">
      <c r="B10" s="58">
        <v>6</v>
      </c>
      <c r="C10" s="59" t="s">
        <v>227</v>
      </c>
      <c r="D10" s="60" t="s">
        <v>242</v>
      </c>
      <c r="E10" s="61">
        <v>0.12387567200845497</v>
      </c>
      <c r="F10" s="62"/>
      <c r="G10" s="63"/>
    </row>
    <row r="11" spans="2:49" ht="18" x14ac:dyDescent="0.35">
      <c r="B11" s="58">
        <v>7</v>
      </c>
      <c r="C11" s="59" t="s">
        <v>227</v>
      </c>
      <c r="D11" s="60" t="s">
        <v>243</v>
      </c>
      <c r="E11" s="61">
        <v>6.7651091517776915E-2</v>
      </c>
      <c r="F11" s="62"/>
      <c r="G11" s="63"/>
    </row>
    <row r="12" spans="2:49" ht="18" x14ac:dyDescent="0.35">
      <c r="B12" s="58">
        <v>8</v>
      </c>
      <c r="C12" s="59" t="s">
        <v>227</v>
      </c>
      <c r="D12" s="60" t="s">
        <v>244</v>
      </c>
      <c r="E12" s="61">
        <v>3.008191523286274E-2</v>
      </c>
      <c r="F12" s="62"/>
      <c r="G12" s="63"/>
    </row>
    <row r="13" spans="2:49" ht="18" x14ac:dyDescent="0.35">
      <c r="B13" s="58">
        <v>9</v>
      </c>
      <c r="C13" s="59" t="s">
        <v>227</v>
      </c>
      <c r="D13" s="60" t="s">
        <v>245</v>
      </c>
      <c r="E13" s="61">
        <v>1.9731860251793708E-2</v>
      </c>
      <c r="F13" s="62"/>
      <c r="G13" s="63"/>
    </row>
    <row r="14" spans="2:49" ht="18" x14ac:dyDescent="0.35">
      <c r="B14" s="58">
        <v>10</v>
      </c>
      <c r="C14" s="59" t="s">
        <v>246</v>
      </c>
      <c r="D14" s="60"/>
      <c r="E14" s="61">
        <v>7.7084573986057767E-2</v>
      </c>
      <c r="F14" s="65"/>
      <c r="G14" s="63"/>
    </row>
    <row r="15" spans="2:49" ht="18" x14ac:dyDescent="0.35">
      <c r="B15" s="58">
        <v>11</v>
      </c>
      <c r="C15" s="59" t="s">
        <v>247</v>
      </c>
      <c r="D15" s="60"/>
      <c r="E15" s="61">
        <v>1.224518319488286E-3</v>
      </c>
      <c r="F15" s="65"/>
      <c r="G15" s="63"/>
    </row>
    <row r="16" spans="2:49" ht="18" x14ac:dyDescent="0.35">
      <c r="B16" s="58">
        <v>12</v>
      </c>
      <c r="C16" s="59" t="s">
        <v>248</v>
      </c>
      <c r="D16" s="60"/>
      <c r="E16" s="61">
        <v>4.1098973402919174E-3</v>
      </c>
      <c r="F16" s="65"/>
    </row>
    <row r="17" spans="2:7" ht="18" x14ac:dyDescent="0.35">
      <c r="B17" s="58">
        <v>13</v>
      </c>
      <c r="C17" s="59" t="s">
        <v>249</v>
      </c>
      <c r="D17" s="60"/>
      <c r="E17" s="61">
        <v>6.4391496989348812E-3</v>
      </c>
      <c r="F17" s="65"/>
      <c r="G17" s="63"/>
    </row>
    <row r="18" spans="2:7" ht="18" x14ac:dyDescent="0.35">
      <c r="B18" s="58">
        <v>14</v>
      </c>
      <c r="C18" s="59" t="s">
        <v>250</v>
      </c>
      <c r="D18" s="60"/>
      <c r="E18" s="61">
        <v>3.6072017048957593E-2</v>
      </c>
      <c r="F18" s="65"/>
      <c r="G18" s="63"/>
    </row>
    <row r="19" spans="2:7" ht="18" x14ac:dyDescent="0.35">
      <c r="B19" s="58">
        <v>15</v>
      </c>
      <c r="C19" s="59" t="s">
        <v>251</v>
      </c>
      <c r="D19" s="60"/>
      <c r="E19" s="61">
        <v>7.9086302888565344E-2</v>
      </c>
      <c r="F19" s="65"/>
      <c r="G19" s="63"/>
    </row>
    <row r="20" spans="2:7" ht="18" x14ac:dyDescent="0.35">
      <c r="B20" s="58">
        <v>16</v>
      </c>
      <c r="C20" s="59" t="s">
        <v>252</v>
      </c>
      <c r="D20" s="60"/>
      <c r="E20" s="61">
        <v>5.7285507777919902E-2</v>
      </c>
      <c r="F20" s="65"/>
      <c r="G20" s="63"/>
    </row>
    <row r="21" spans="2:7" ht="18" x14ac:dyDescent="0.35">
      <c r="B21" s="58">
        <v>17</v>
      </c>
      <c r="C21" s="59" t="s">
        <v>253</v>
      </c>
      <c r="D21" s="60"/>
      <c r="E21" s="61">
        <v>6.4762884193045517E-2</v>
      </c>
      <c r="F21" s="65"/>
      <c r="G21" s="63"/>
    </row>
    <row r="22" spans="2:7" ht="18" x14ac:dyDescent="0.35">
      <c r="B22" s="58">
        <v>18</v>
      </c>
      <c r="C22" s="59" t="s">
        <v>254</v>
      </c>
      <c r="D22" s="60"/>
      <c r="E22" s="61">
        <v>0.20554569704073677</v>
      </c>
      <c r="F22" s="65"/>
    </row>
    <row r="23" spans="2:7" ht="18" x14ac:dyDescent="0.35">
      <c r="B23" s="58">
        <v>19</v>
      </c>
      <c r="C23" s="59" t="s">
        <v>255</v>
      </c>
      <c r="D23" s="60"/>
      <c r="E23" s="61">
        <v>6.9424063953542683E-3</v>
      </c>
      <c r="F23" s="65"/>
    </row>
    <row r="24" spans="2:7" ht="18" x14ac:dyDescent="0.35">
      <c r="B24" s="58">
        <v>20</v>
      </c>
      <c r="C24" s="59" t="s">
        <v>256</v>
      </c>
      <c r="D24" s="60"/>
      <c r="E24" s="61">
        <v>5.2233503550848312E-3</v>
      </c>
      <c r="F24" s="65"/>
    </row>
    <row r="25" spans="2:7" ht="18" x14ac:dyDescent="0.35">
      <c r="B25" s="58">
        <v>21</v>
      </c>
      <c r="C25" s="59" t="s">
        <v>257</v>
      </c>
      <c r="D25" s="60"/>
      <c r="E25" s="61">
        <v>1.0423151997289258E-2</v>
      </c>
      <c r="F25" s="65"/>
      <c r="G25" s="63"/>
    </row>
    <row r="26" spans="2:7" ht="18" x14ac:dyDescent="0.35">
      <c r="B26" s="58">
        <v>22</v>
      </c>
      <c r="C26" s="59" t="s">
        <v>258</v>
      </c>
      <c r="D26" s="60"/>
      <c r="E26" s="61">
        <v>3.1694367931973514E-3</v>
      </c>
      <c r="F26" s="65"/>
    </row>
    <row r="27" spans="2:7" ht="18" x14ac:dyDescent="0.35">
      <c r="B27" s="58">
        <v>23</v>
      </c>
      <c r="C27" s="59" t="s">
        <v>259</v>
      </c>
      <c r="D27" s="60"/>
      <c r="E27" s="61">
        <v>7.7442918243449234E-3</v>
      </c>
      <c r="F27" s="65"/>
    </row>
    <row r="28" spans="2:7" ht="18" x14ac:dyDescent="0.35">
      <c r="B28" s="58">
        <v>24</v>
      </c>
      <c r="C28" s="59" t="s">
        <v>260</v>
      </c>
      <c r="D28" s="60"/>
      <c r="E28" s="61">
        <v>2.8489413986657092E-3</v>
      </c>
      <c r="F28" s="65"/>
    </row>
    <row r="29" spans="2:7" ht="18" x14ac:dyDescent="0.35">
      <c r="B29" s="58">
        <v>25</v>
      </c>
      <c r="C29" s="59" t="s">
        <v>261</v>
      </c>
      <c r="D29" s="60"/>
      <c r="E29" s="61">
        <v>4.158935594037373E-3</v>
      </c>
      <c r="F29" s="65"/>
    </row>
    <row r="30" spans="2:7" ht="18" x14ac:dyDescent="0.35">
      <c r="B30" s="58">
        <v>26</v>
      </c>
      <c r="C30" s="59" t="s">
        <v>262</v>
      </c>
      <c r="D30" s="60"/>
      <c r="E30" s="61">
        <v>3.1444648064615391E-3</v>
      </c>
      <c r="F30" s="65"/>
      <c r="G30" s="63"/>
    </row>
    <row r="31" spans="2:7" ht="18" x14ac:dyDescent="0.35">
      <c r="B31" s="58">
        <v>27</v>
      </c>
      <c r="C31" s="59" t="s">
        <v>263</v>
      </c>
      <c r="D31" s="60"/>
      <c r="E31" s="61">
        <v>9.4388934320077881E-5</v>
      </c>
      <c r="F31" s="65"/>
      <c r="G31" s="63"/>
    </row>
    <row r="32" spans="2:7" x14ac:dyDescent="0.25">
      <c r="F32" s="65"/>
    </row>
    <row r="33" spans="2:7" ht="18" x14ac:dyDescent="0.35">
      <c r="B33" s="58">
        <v>28</v>
      </c>
      <c r="C33" t="s">
        <v>215</v>
      </c>
      <c r="D33" s="60"/>
      <c r="E33" s="61">
        <v>1</v>
      </c>
      <c r="F33" s="65"/>
      <c r="G33" s="63"/>
    </row>
    <row r="34" spans="2:7" x14ac:dyDescent="0.25">
      <c r="F34" s="65"/>
    </row>
    <row r="35" spans="2:7" x14ac:dyDescent="0.25">
      <c r="F35" s="65"/>
      <c r="G35" s="63"/>
    </row>
    <row r="36" spans="2:7" x14ac:dyDescent="0.25">
      <c r="F36" s="65"/>
    </row>
    <row r="37" spans="2:7" x14ac:dyDescent="0.25">
      <c r="F37" s="65"/>
    </row>
    <row r="38" spans="2:7" x14ac:dyDescent="0.25">
      <c r="F38" s="65"/>
    </row>
    <row r="39" spans="2:7" x14ac:dyDescent="0.25">
      <c r="F39" s="65"/>
    </row>
    <row r="40" spans="2:7" x14ac:dyDescent="0.25">
      <c r="F40" s="65"/>
    </row>
    <row r="41" spans="2:7" x14ac:dyDescent="0.25">
      <c r="F41" s="65"/>
    </row>
    <row r="42" spans="2:7" x14ac:dyDescent="0.25">
      <c r="F42" s="65"/>
    </row>
    <row r="43" spans="2:7" x14ac:dyDescent="0.25">
      <c r="F43" s="65"/>
    </row>
    <row r="44" spans="2:7" x14ac:dyDescent="0.25">
      <c r="F44" s="65"/>
    </row>
    <row r="45" spans="2:7" x14ac:dyDescent="0.25">
      <c r="F45" s="65"/>
    </row>
    <row r="46" spans="2:7" x14ac:dyDescent="0.25">
      <c r="F46" s="65"/>
      <c r="G46" s="63"/>
    </row>
    <row r="47" spans="2:7" x14ac:dyDescent="0.25">
      <c r="F47" s="65"/>
    </row>
    <row r="48" spans="2:7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</cols>
  <sheetData>
    <row r="2" spans="2:52" x14ac:dyDescent="0.25">
      <c r="B2" s="109" t="s">
        <v>290</v>
      </c>
      <c r="C2" s="109"/>
      <c r="D2" s="109"/>
      <c r="E2" s="109"/>
    </row>
    <row r="4" spans="2:52" x14ac:dyDescent="0.25">
      <c r="B4" s="57" t="s">
        <v>234</v>
      </c>
      <c r="C4" s="57" t="s">
        <v>235</v>
      </c>
      <c r="D4" s="57" t="s">
        <v>236</v>
      </c>
      <c r="E4" s="57" t="s">
        <v>40</v>
      </c>
    </row>
    <row r="5" spans="2:52" ht="18" x14ac:dyDescent="0.35">
      <c r="B5" s="58">
        <v>1</v>
      </c>
      <c r="C5" s="59" t="s">
        <v>227</v>
      </c>
      <c r="D5" s="60" t="s">
        <v>237</v>
      </c>
      <c r="E5" s="61">
        <v>5.1221745172718531E-4</v>
      </c>
      <c r="F5" s="62"/>
      <c r="G5" s="62"/>
      <c r="H5" s="62"/>
      <c r="I5" s="62"/>
      <c r="J5" s="62"/>
      <c r="K5" s="62"/>
      <c r="L5" s="62"/>
      <c r="M5" s="62"/>
      <c r="N5" s="62"/>
      <c r="O5" s="62"/>
      <c r="AW5">
        <v>0</v>
      </c>
      <c r="AX5">
        <v>0</v>
      </c>
      <c r="AY5">
        <v>0</v>
      </c>
      <c r="AZ5">
        <v>0</v>
      </c>
    </row>
    <row r="6" spans="2:52" ht="18" x14ac:dyDescent="0.35">
      <c r="B6" s="58">
        <v>2</v>
      </c>
      <c r="C6" s="59" t="s">
        <v>227</v>
      </c>
      <c r="D6" s="60" t="s">
        <v>238</v>
      </c>
      <c r="E6" s="61">
        <v>3.8046041409043958E-3</v>
      </c>
      <c r="F6" s="62"/>
      <c r="J6" s="63"/>
    </row>
    <row r="7" spans="2:52" ht="18" x14ac:dyDescent="0.35">
      <c r="B7" s="58">
        <v>3</v>
      </c>
      <c r="C7" s="59" t="s">
        <v>227</v>
      </c>
      <c r="D7" s="60" t="s">
        <v>239</v>
      </c>
      <c r="E7" s="61">
        <v>3.409815365514942E-2</v>
      </c>
      <c r="F7" s="62"/>
      <c r="J7" s="63"/>
    </row>
    <row r="8" spans="2:52" ht="18" x14ac:dyDescent="0.35">
      <c r="B8" s="58">
        <v>4</v>
      </c>
      <c r="C8" s="59" t="s">
        <v>227</v>
      </c>
      <c r="D8" s="60" t="s">
        <v>240</v>
      </c>
      <c r="E8" s="61">
        <v>3.8940865371807076E-2</v>
      </c>
      <c r="F8" s="62"/>
      <c r="J8" s="63"/>
    </row>
    <row r="9" spans="2:52" ht="18" x14ac:dyDescent="0.35">
      <c r="B9" s="58">
        <v>5</v>
      </c>
      <c r="C9" s="59" t="s">
        <v>227</v>
      </c>
      <c r="D9" s="60" t="s">
        <v>241</v>
      </c>
      <c r="E9" s="61">
        <v>7.5262782601809644E-2</v>
      </c>
      <c r="F9" s="62"/>
      <c r="J9" s="63"/>
    </row>
    <row r="10" spans="2:52" ht="18" x14ac:dyDescent="0.35">
      <c r="B10" s="58">
        <v>6</v>
      </c>
      <c r="C10" s="59" t="s">
        <v>227</v>
      </c>
      <c r="D10" s="60" t="s">
        <v>242</v>
      </c>
      <c r="E10" s="61">
        <v>9.8415255048366082E-2</v>
      </c>
      <c r="F10" s="62"/>
      <c r="J10" s="63"/>
    </row>
    <row r="11" spans="2:52" ht="18" x14ac:dyDescent="0.35">
      <c r="B11" s="58">
        <v>7</v>
      </c>
      <c r="C11" s="59" t="s">
        <v>227</v>
      </c>
      <c r="D11" s="60" t="s">
        <v>243</v>
      </c>
      <c r="E11" s="61">
        <v>7.3490615049216557E-2</v>
      </c>
      <c r="F11" s="62"/>
      <c r="J11" s="63"/>
    </row>
    <row r="12" spans="2:52" ht="18" x14ac:dyDescent="0.35">
      <c r="B12" s="58">
        <v>8</v>
      </c>
      <c r="C12" s="59" t="s">
        <v>227</v>
      </c>
      <c r="D12" s="60" t="s">
        <v>244</v>
      </c>
      <c r="E12" s="61">
        <v>3.1828064555126226E-2</v>
      </c>
      <c r="F12" s="62"/>
      <c r="J12" s="63"/>
    </row>
    <row r="13" spans="2:52" ht="18" x14ac:dyDescent="0.35">
      <c r="B13" s="58">
        <v>9</v>
      </c>
      <c r="C13" s="59" t="s">
        <v>227</v>
      </c>
      <c r="D13" s="60" t="s">
        <v>245</v>
      </c>
      <c r="E13" s="61">
        <v>1.7088445255166604E-2</v>
      </c>
      <c r="F13" s="62"/>
      <c r="J13" s="63"/>
    </row>
    <row r="14" spans="2:52" ht="18" x14ac:dyDescent="0.35">
      <c r="B14" s="58">
        <v>10</v>
      </c>
      <c r="C14" s="59" t="s">
        <v>246</v>
      </c>
      <c r="D14" s="60"/>
      <c r="E14" s="61">
        <v>7.4673925695155213E-2</v>
      </c>
      <c r="F14" s="65"/>
      <c r="J14" s="63"/>
    </row>
    <row r="15" spans="2:52" ht="18" x14ac:dyDescent="0.35">
      <c r="B15" s="58">
        <v>11</v>
      </c>
      <c r="C15" s="59" t="s">
        <v>247</v>
      </c>
      <c r="D15" s="60"/>
      <c r="E15" s="61">
        <v>1.0835267819282717E-3</v>
      </c>
      <c r="F15" s="65"/>
      <c r="J15" s="63"/>
    </row>
    <row r="16" spans="2:52" ht="18" x14ac:dyDescent="0.35">
      <c r="B16" s="58">
        <v>12</v>
      </c>
      <c r="C16" s="59" t="s">
        <v>248</v>
      </c>
      <c r="D16" s="60"/>
      <c r="E16" s="61">
        <v>3.3027068169077306E-3</v>
      </c>
      <c r="F16" s="65"/>
    </row>
    <row r="17" spans="2:10" ht="18" x14ac:dyDescent="0.35">
      <c r="B17" s="58">
        <v>13</v>
      </c>
      <c r="C17" s="59" t="s">
        <v>249</v>
      </c>
      <c r="D17" s="60"/>
      <c r="E17" s="61">
        <v>3.4225052045084052E-3</v>
      </c>
      <c r="F17" s="65"/>
      <c r="J17" s="63"/>
    </row>
    <row r="18" spans="2:10" ht="18" x14ac:dyDescent="0.35">
      <c r="B18" s="58">
        <v>14</v>
      </c>
      <c r="C18" s="59" t="s">
        <v>250</v>
      </c>
      <c r="D18" s="60"/>
      <c r="E18" s="61">
        <v>5.1743267074024879E-2</v>
      </c>
      <c r="F18" s="65"/>
      <c r="J18" s="63"/>
    </row>
    <row r="19" spans="2:10" ht="18" x14ac:dyDescent="0.35">
      <c r="B19" s="58">
        <v>15</v>
      </c>
      <c r="C19" s="59" t="s">
        <v>251</v>
      </c>
      <c r="D19" s="60"/>
      <c r="E19" s="61">
        <v>8.6699269260365822E-2</v>
      </c>
      <c r="F19" s="65"/>
      <c r="J19" s="63"/>
    </row>
    <row r="20" spans="2:10" ht="18" x14ac:dyDescent="0.35">
      <c r="B20" s="58">
        <v>16</v>
      </c>
      <c r="C20" s="59" t="s">
        <v>252</v>
      </c>
      <c r="D20" s="60"/>
      <c r="E20" s="61">
        <v>9.480789038085212E-2</v>
      </c>
      <c r="F20" s="65"/>
      <c r="J20" s="63"/>
    </row>
    <row r="21" spans="2:10" ht="18" x14ac:dyDescent="0.35">
      <c r="B21" s="58">
        <v>17</v>
      </c>
      <c r="C21" s="59" t="s">
        <v>253</v>
      </c>
      <c r="D21" s="60"/>
      <c r="E21" s="61">
        <v>7.8557347847803591E-2</v>
      </c>
      <c r="F21" s="65"/>
      <c r="J21" s="63"/>
    </row>
    <row r="22" spans="2:10" ht="18" x14ac:dyDescent="0.35">
      <c r="B22" s="58">
        <v>18</v>
      </c>
      <c r="C22" s="59" t="s">
        <v>254</v>
      </c>
      <c r="D22" s="60"/>
      <c r="E22" s="61">
        <v>9.8921455872583317E-2</v>
      </c>
      <c r="F22" s="65"/>
    </row>
    <row r="23" spans="2:10" ht="18" x14ac:dyDescent="0.35">
      <c r="B23" s="58">
        <v>19</v>
      </c>
      <c r="C23" s="59" t="s">
        <v>255</v>
      </c>
      <c r="D23" s="60"/>
      <c r="E23" s="61">
        <v>3.3707730943671556E-2</v>
      </c>
      <c r="F23" s="65"/>
    </row>
    <row r="24" spans="2:10" ht="18" x14ac:dyDescent="0.35">
      <c r="B24" s="58">
        <v>20</v>
      </c>
      <c r="C24" s="59" t="s">
        <v>256</v>
      </c>
      <c r="D24" s="60"/>
      <c r="E24" s="61">
        <v>1.2103187039063844E-2</v>
      </c>
      <c r="F24" s="65"/>
    </row>
    <row r="25" spans="2:10" ht="18" x14ac:dyDescent="0.35">
      <c r="B25" s="58">
        <v>21</v>
      </c>
      <c r="C25" s="59" t="s">
        <v>257</v>
      </c>
      <c r="D25" s="60"/>
      <c r="E25" s="61">
        <v>1.7115370706667261E-2</v>
      </c>
      <c r="F25" s="65"/>
      <c r="J25" s="63"/>
    </row>
    <row r="26" spans="2:10" ht="18" x14ac:dyDescent="0.35">
      <c r="B26" s="58">
        <v>22</v>
      </c>
      <c r="C26" s="59" t="s">
        <v>258</v>
      </c>
      <c r="D26" s="60"/>
      <c r="E26" s="61">
        <v>1.4201595150024338E-2</v>
      </c>
      <c r="F26" s="65"/>
    </row>
    <row r="27" spans="2:10" ht="18" x14ac:dyDescent="0.35">
      <c r="B27" s="58">
        <v>23</v>
      </c>
      <c r="C27" s="59" t="s">
        <v>259</v>
      </c>
      <c r="D27" s="60"/>
      <c r="E27" s="61">
        <v>1.7343575649422825E-2</v>
      </c>
      <c r="F27" s="65"/>
    </row>
    <row r="28" spans="2:10" ht="18" x14ac:dyDescent="0.35">
      <c r="B28" s="58">
        <v>24</v>
      </c>
      <c r="C28" s="59" t="s">
        <v>260</v>
      </c>
      <c r="D28" s="60"/>
      <c r="E28" s="61">
        <v>9.5380851288628977E-3</v>
      </c>
      <c r="F28" s="65"/>
    </row>
    <row r="29" spans="2:10" ht="18" x14ac:dyDescent="0.35">
      <c r="B29" s="58">
        <v>25</v>
      </c>
      <c r="C29" s="59" t="s">
        <v>261</v>
      </c>
      <c r="D29" s="60"/>
      <c r="E29" s="61">
        <v>1.5062505642222364E-2</v>
      </c>
      <c r="F29" s="65"/>
    </row>
    <row r="30" spans="2:10" ht="18" x14ac:dyDescent="0.35">
      <c r="B30" s="58">
        <v>26</v>
      </c>
      <c r="C30" s="59" t="s">
        <v>262</v>
      </c>
      <c r="D30" s="60"/>
      <c r="E30" s="61">
        <v>1.1091935522346594E-2</v>
      </c>
      <c r="F30" s="65"/>
      <c r="J30" s="63"/>
    </row>
    <row r="31" spans="2:10" ht="18" x14ac:dyDescent="0.35">
      <c r="B31" s="58">
        <v>27</v>
      </c>
      <c r="C31" s="59" t="s">
        <v>263</v>
      </c>
      <c r="D31" s="60"/>
      <c r="E31" s="61">
        <v>3.1831161543157994E-3</v>
      </c>
      <c r="F31" s="65"/>
      <c r="J31" s="63"/>
    </row>
    <row r="32" spans="2:10" x14ac:dyDescent="0.25">
      <c r="F32" s="65"/>
    </row>
    <row r="33" spans="2:10" ht="18" x14ac:dyDescent="0.35">
      <c r="B33" s="58">
        <v>28</v>
      </c>
      <c r="C33" t="s">
        <v>215</v>
      </c>
      <c r="D33" s="60"/>
      <c r="E33" s="61">
        <v>1</v>
      </c>
      <c r="F33" s="65"/>
      <c r="J33" s="63"/>
    </row>
    <row r="34" spans="2:10" x14ac:dyDescent="0.25">
      <c r="F34" s="65"/>
    </row>
    <row r="35" spans="2:10" x14ac:dyDescent="0.25">
      <c r="F35" s="65"/>
      <c r="J35" s="63"/>
    </row>
    <row r="36" spans="2:10" x14ac:dyDescent="0.25">
      <c r="F36" s="65"/>
    </row>
    <row r="37" spans="2:10" x14ac:dyDescent="0.25">
      <c r="F37" s="65"/>
    </row>
    <row r="38" spans="2:10" x14ac:dyDescent="0.25">
      <c r="F38" s="65"/>
    </row>
    <row r="39" spans="2:10" x14ac:dyDescent="0.25">
      <c r="F39" s="65"/>
    </row>
    <row r="40" spans="2:10" x14ac:dyDescent="0.25">
      <c r="F40" s="65"/>
    </row>
    <row r="41" spans="2:10" x14ac:dyDescent="0.25">
      <c r="F41" s="65"/>
    </row>
    <row r="42" spans="2:10" x14ac:dyDescent="0.25">
      <c r="F42" s="65"/>
    </row>
    <row r="43" spans="2:10" x14ac:dyDescent="0.25">
      <c r="F43" s="65"/>
    </row>
    <row r="44" spans="2:10" x14ac:dyDescent="0.25">
      <c r="F44" s="65"/>
    </row>
    <row r="45" spans="2:10" x14ac:dyDescent="0.25">
      <c r="F45" s="65"/>
    </row>
    <row r="46" spans="2:10" x14ac:dyDescent="0.25">
      <c r="F46" s="65"/>
    </row>
    <row r="47" spans="2:10" x14ac:dyDescent="0.25">
      <c r="F47" s="65"/>
    </row>
    <row r="48" spans="2:10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21" bestFit="1" customWidth="1"/>
    <col min="6" max="6" width="18.85546875" customWidth="1"/>
    <col min="8" max="8" width="8.140625" bestFit="1" customWidth="1"/>
    <col min="9" max="9" width="11.5703125" bestFit="1" customWidth="1"/>
  </cols>
  <sheetData>
    <row r="2" spans="2:44" x14ac:dyDescent="0.25">
      <c r="B2" s="109" t="s">
        <v>291</v>
      </c>
      <c r="C2" s="109"/>
      <c r="D2" s="109"/>
      <c r="E2" s="109"/>
      <c r="F2" s="109"/>
      <c r="G2" s="109"/>
    </row>
    <row r="4" spans="2:44" x14ac:dyDescent="0.25">
      <c r="B4" s="57" t="s">
        <v>234</v>
      </c>
      <c r="C4" s="57" t="s">
        <v>235</v>
      </c>
      <c r="D4" s="57" t="s">
        <v>236</v>
      </c>
      <c r="E4" s="57" t="s">
        <v>292</v>
      </c>
      <c r="F4" s="57" t="s">
        <v>282</v>
      </c>
      <c r="G4" s="57" t="s">
        <v>184</v>
      </c>
    </row>
    <row r="5" spans="2:44" ht="18" x14ac:dyDescent="0.35">
      <c r="B5" s="58">
        <v>1</v>
      </c>
      <c r="C5" s="59" t="s">
        <v>227</v>
      </c>
      <c r="D5" s="60" t="s">
        <v>237</v>
      </c>
      <c r="E5" s="61">
        <v>0</v>
      </c>
      <c r="F5" s="61">
        <v>6.9445359378318666E-2</v>
      </c>
      <c r="G5" s="61">
        <v>4.3514462186454481E-2</v>
      </c>
      <c r="H5" s="71"/>
      <c r="I5" s="62"/>
      <c r="AO5">
        <v>0</v>
      </c>
      <c r="AP5">
        <v>0</v>
      </c>
      <c r="AQ5">
        <v>0</v>
      </c>
      <c r="AR5">
        <v>0</v>
      </c>
    </row>
    <row r="6" spans="2:44" ht="18" x14ac:dyDescent="0.35">
      <c r="B6" s="58">
        <v>2</v>
      </c>
      <c r="C6" s="59" t="s">
        <v>227</v>
      </c>
      <c r="D6" s="60" t="s">
        <v>238</v>
      </c>
      <c r="E6" s="61">
        <v>0</v>
      </c>
      <c r="F6" s="61">
        <v>9.9749946912472187E-2</v>
      </c>
      <c r="G6" s="61">
        <v>6.2503316735355072E-2</v>
      </c>
      <c r="H6" s="63"/>
      <c r="I6" s="62"/>
    </row>
    <row r="7" spans="2:44" ht="18" x14ac:dyDescent="0.35">
      <c r="B7" s="58">
        <v>3</v>
      </c>
      <c r="C7" s="59" t="s">
        <v>227</v>
      </c>
      <c r="D7" s="60" t="s">
        <v>239</v>
      </c>
      <c r="E7" s="61">
        <v>0</v>
      </c>
      <c r="F7" s="61">
        <v>0.46199987121872166</v>
      </c>
      <c r="G7" s="61">
        <v>0.28948911930565102</v>
      </c>
      <c r="H7" s="63"/>
      <c r="I7" s="62"/>
      <c r="M7" s="66"/>
    </row>
    <row r="8" spans="2:44" ht="18" x14ac:dyDescent="0.35">
      <c r="B8" s="58">
        <v>4</v>
      </c>
      <c r="C8" s="59" t="s">
        <v>227</v>
      </c>
      <c r="D8" s="60" t="s">
        <v>240</v>
      </c>
      <c r="E8" s="61">
        <v>0</v>
      </c>
      <c r="F8" s="61">
        <v>0.17540859697807923</v>
      </c>
      <c r="G8" s="61">
        <v>0.10991102686646445</v>
      </c>
      <c r="H8" s="63"/>
      <c r="I8" s="62"/>
    </row>
    <row r="9" spans="2:44" ht="18" x14ac:dyDescent="0.35">
      <c r="B9" s="58">
        <v>5</v>
      </c>
      <c r="C9" s="59" t="s">
        <v>227</v>
      </c>
      <c r="D9" s="60" t="s">
        <v>241</v>
      </c>
      <c r="E9" s="61">
        <v>0</v>
      </c>
      <c r="F9" s="61">
        <v>0.11303309466029952</v>
      </c>
      <c r="G9" s="61">
        <v>7.0826537114143689E-2</v>
      </c>
      <c r="H9" s="63"/>
      <c r="I9" s="62"/>
    </row>
    <row r="10" spans="2:44" ht="18" x14ac:dyDescent="0.35">
      <c r="B10" s="58">
        <v>6</v>
      </c>
      <c r="C10" s="59" t="s">
        <v>227</v>
      </c>
      <c r="D10" s="60" t="s">
        <v>242</v>
      </c>
      <c r="E10" s="61">
        <v>0.11614045074072862</v>
      </c>
      <c r="F10" s="61">
        <v>5.3239027966705363E-2</v>
      </c>
      <c r="G10" s="61">
        <v>7.6726419231495452E-2</v>
      </c>
      <c r="H10" s="63"/>
      <c r="I10" s="62"/>
    </row>
    <row r="11" spans="2:44" ht="18" x14ac:dyDescent="0.35">
      <c r="B11" s="58">
        <v>7</v>
      </c>
      <c r="C11" s="59" t="s">
        <v>227</v>
      </c>
      <c r="D11" s="60" t="s">
        <v>243</v>
      </c>
      <c r="E11" s="61">
        <v>8.6726729030319069E-2</v>
      </c>
      <c r="F11" s="61">
        <v>1.2987355564737905E-2</v>
      </c>
      <c r="G11" s="61">
        <v>4.0521637620059503E-2</v>
      </c>
      <c r="H11" s="63"/>
      <c r="I11" s="62"/>
    </row>
    <row r="12" spans="2:44" ht="18" x14ac:dyDescent="0.35">
      <c r="B12" s="58">
        <v>8</v>
      </c>
      <c r="C12" s="59" t="s">
        <v>227</v>
      </c>
      <c r="D12" s="60" t="s">
        <v>244</v>
      </c>
      <c r="E12" s="61">
        <v>3.7560495695720293E-2</v>
      </c>
      <c r="F12" s="61">
        <v>1.9246798131855843E-3</v>
      </c>
      <c r="G12" s="61">
        <v>1.5231093463418485E-2</v>
      </c>
      <c r="H12" s="63"/>
      <c r="I12" s="62"/>
    </row>
    <row r="13" spans="2:44" ht="18" x14ac:dyDescent="0.35">
      <c r="B13" s="58">
        <v>9</v>
      </c>
      <c r="C13" s="59" t="s">
        <v>227</v>
      </c>
      <c r="D13" s="60" t="s">
        <v>245</v>
      </c>
      <c r="E13" s="61">
        <v>2.0166179861221267E-2</v>
      </c>
      <c r="F13" s="61">
        <v>3.2588489160238787E-4</v>
      </c>
      <c r="G13" s="61">
        <v>7.7342510324660985E-3</v>
      </c>
      <c r="H13" s="63"/>
    </row>
    <row r="14" spans="2:44" ht="18" x14ac:dyDescent="0.35">
      <c r="B14" s="58">
        <v>10</v>
      </c>
      <c r="C14" s="59" t="s">
        <v>246</v>
      </c>
      <c r="D14" s="60"/>
      <c r="E14" s="61">
        <v>8.812316123707481E-2</v>
      </c>
      <c r="F14" s="61">
        <v>9.3488365219989329E-3</v>
      </c>
      <c r="G14" s="61">
        <v>3.8763169369800059E-2</v>
      </c>
      <c r="H14" s="63"/>
    </row>
    <row r="15" spans="2:44" ht="18" x14ac:dyDescent="0.35">
      <c r="B15" s="58">
        <v>11</v>
      </c>
      <c r="C15" s="59" t="s">
        <v>247</v>
      </c>
      <c r="D15" s="60"/>
      <c r="E15" s="61">
        <v>1.278676652120203E-3</v>
      </c>
      <c r="F15" s="61">
        <v>5.5292857918867288E-4</v>
      </c>
      <c r="G15" s="61">
        <v>8.239229096533631E-4</v>
      </c>
      <c r="H15" s="63"/>
    </row>
    <row r="16" spans="2:44" ht="18" x14ac:dyDescent="0.35">
      <c r="B16" s="58">
        <v>12</v>
      </c>
      <c r="C16" s="59" t="s">
        <v>248</v>
      </c>
      <c r="D16" s="60"/>
      <c r="E16" s="61">
        <v>3.8975447271018299E-3</v>
      </c>
      <c r="F16" s="61">
        <v>5.5685185361184725E-4</v>
      </c>
      <c r="G16" s="61">
        <v>1.8042665729749762E-3</v>
      </c>
    </row>
    <row r="17" spans="2:8" ht="18" x14ac:dyDescent="0.35">
      <c r="B17" s="58">
        <v>13</v>
      </c>
      <c r="C17" s="59" t="s">
        <v>249</v>
      </c>
      <c r="D17" s="60"/>
      <c r="E17" s="61">
        <v>4.0389195447265679E-3</v>
      </c>
      <c r="F17" s="61">
        <v>3.5942256005855598E-4</v>
      </c>
      <c r="G17" s="61">
        <v>1.7333467339860191E-3</v>
      </c>
      <c r="H17" s="63"/>
    </row>
    <row r="18" spans="2:8" ht="18" x14ac:dyDescent="0.35">
      <c r="B18" s="58">
        <v>14</v>
      </c>
      <c r="C18" s="59" t="s">
        <v>250</v>
      </c>
      <c r="D18" s="60"/>
      <c r="E18" s="61">
        <v>6.1062549274721649E-2</v>
      </c>
      <c r="F18" s="61">
        <v>2.7336363722763409E-4</v>
      </c>
      <c r="G18" s="61">
        <v>2.2972045554018345E-2</v>
      </c>
      <c r="H18" s="63"/>
    </row>
    <row r="19" spans="2:8" ht="18" x14ac:dyDescent="0.35">
      <c r="B19" s="58">
        <v>15</v>
      </c>
      <c r="C19" s="59" t="s">
        <v>251</v>
      </c>
      <c r="D19" s="60"/>
      <c r="E19" s="61">
        <v>0.10231434350134175</v>
      </c>
      <c r="F19" s="61">
        <v>2.1008501749901511E-4</v>
      </c>
      <c r="G19" s="61">
        <v>3.8335815134947743E-2</v>
      </c>
      <c r="H19" s="63"/>
    </row>
    <row r="20" spans="2:8" ht="18" x14ac:dyDescent="0.35">
      <c r="B20" s="58">
        <v>16</v>
      </c>
      <c r="C20" s="59" t="s">
        <v>252</v>
      </c>
      <c r="D20" s="60"/>
      <c r="E20" s="61">
        <v>0.11188337740118029</v>
      </c>
      <c r="F20" s="61">
        <v>4.809175099375044E-5</v>
      </c>
      <c r="G20" s="61">
        <v>4.1807387412316155E-2</v>
      </c>
      <c r="H20" s="63"/>
    </row>
    <row r="21" spans="2:8" ht="18" x14ac:dyDescent="0.35">
      <c r="B21" s="58">
        <v>17</v>
      </c>
      <c r="C21" s="59" t="s">
        <v>253</v>
      </c>
      <c r="D21" s="60"/>
      <c r="E21" s="61">
        <v>9.2706011721011047E-2</v>
      </c>
      <c r="F21" s="61">
        <v>1.5186868734868561E-5</v>
      </c>
      <c r="G21" s="61">
        <v>3.4625940868195912E-2</v>
      </c>
      <c r="H21" s="63"/>
    </row>
    <row r="22" spans="2:8" ht="18" x14ac:dyDescent="0.35">
      <c r="B22" s="58">
        <v>18</v>
      </c>
      <c r="C22" s="59" t="s">
        <v>254</v>
      </c>
      <c r="D22" s="60"/>
      <c r="E22" s="61">
        <v>0.11673782146197531</v>
      </c>
      <c r="F22" s="61">
        <v>7.5934343674342804E-6</v>
      </c>
      <c r="G22" s="61">
        <v>4.3594660579399126E-2</v>
      </c>
    </row>
    <row r="23" spans="2:8" ht="18" x14ac:dyDescent="0.35">
      <c r="B23" s="58">
        <v>19</v>
      </c>
      <c r="C23" s="59" t="s">
        <v>255</v>
      </c>
      <c r="D23" s="60"/>
      <c r="E23" s="61">
        <v>3.9778701618171708E-2</v>
      </c>
      <c r="F23" s="61">
        <v>2.9487836793536457E-4</v>
      </c>
      <c r="G23" s="61">
        <v>1.5038137969411045E-2</v>
      </c>
    </row>
    <row r="24" spans="2:8" ht="18" x14ac:dyDescent="0.35">
      <c r="B24" s="58">
        <v>20</v>
      </c>
      <c r="C24" s="59" t="s">
        <v>256</v>
      </c>
      <c r="D24" s="60"/>
      <c r="E24" s="61">
        <v>1.428304582887485E-2</v>
      </c>
      <c r="F24" s="61">
        <v>4.42950338100333E-5</v>
      </c>
      <c r="G24" s="61">
        <v>5.3610445806288624E-3</v>
      </c>
    </row>
    <row r="25" spans="2:8" ht="18" x14ac:dyDescent="0.35">
      <c r="B25" s="58">
        <v>21</v>
      </c>
      <c r="C25" s="59" t="s">
        <v>257</v>
      </c>
      <c r="D25" s="60"/>
      <c r="E25" s="61">
        <v>2.0197954752950678E-2</v>
      </c>
      <c r="F25" s="61">
        <v>1.5186868734868561E-5</v>
      </c>
      <c r="G25" s="61">
        <v>7.5514323966185048E-3</v>
      </c>
      <c r="H25" s="63"/>
    </row>
    <row r="26" spans="2:8" ht="18" x14ac:dyDescent="0.35">
      <c r="B26" s="58">
        <v>22</v>
      </c>
      <c r="C26" s="59" t="s">
        <v>258</v>
      </c>
      <c r="D26" s="60"/>
      <c r="E26" s="61">
        <v>1.6759390209887544E-2</v>
      </c>
      <c r="F26" s="61">
        <v>0</v>
      </c>
      <c r="G26" s="61">
        <v>6.257956304303515E-3</v>
      </c>
    </row>
    <row r="27" spans="2:8" ht="18" x14ac:dyDescent="0.35">
      <c r="B27" s="58">
        <v>23</v>
      </c>
      <c r="C27" s="59" t="s">
        <v>259</v>
      </c>
      <c r="D27" s="60"/>
      <c r="E27" s="61">
        <v>2.0467260816323354E-2</v>
      </c>
      <c r="F27" s="61">
        <v>0</v>
      </c>
      <c r="G27" s="61">
        <v>7.6424751887314932E-3</v>
      </c>
    </row>
    <row r="28" spans="2:8" ht="18" x14ac:dyDescent="0.35">
      <c r="B28" s="58">
        <v>24</v>
      </c>
      <c r="C28" s="59" t="s">
        <v>260</v>
      </c>
      <c r="D28" s="60"/>
      <c r="E28" s="61">
        <v>1.1255953210964818E-2</v>
      </c>
      <c r="F28" s="61">
        <v>1.2529166706266563E-4</v>
      </c>
      <c r="G28" s="61">
        <v>4.2029729289282608E-3</v>
      </c>
    </row>
    <row r="29" spans="2:8" ht="18" x14ac:dyDescent="0.35">
      <c r="B29" s="58">
        <v>25</v>
      </c>
      <c r="C29" s="59" t="s">
        <v>261</v>
      </c>
      <c r="D29" s="60"/>
      <c r="E29" s="61">
        <v>1.777535600261107E-2</v>
      </c>
      <c r="F29" s="61">
        <v>2.6577020286019981E-5</v>
      </c>
      <c r="G29" s="61">
        <v>6.715825689883795E-3</v>
      </c>
    </row>
    <row r="30" spans="2:8" ht="18" x14ac:dyDescent="0.35">
      <c r="B30" s="58">
        <v>26</v>
      </c>
      <c r="C30" s="59" t="s">
        <v>262</v>
      </c>
      <c r="D30" s="60"/>
      <c r="E30" s="61">
        <v>1.3089661663929409E-2</v>
      </c>
      <c r="F30" s="61">
        <v>7.5934343674342804E-6</v>
      </c>
      <c r="G30" s="61">
        <v>4.9043328261689657E-3</v>
      </c>
      <c r="H30" s="63"/>
    </row>
    <row r="31" spans="2:8" ht="18" x14ac:dyDescent="0.35">
      <c r="B31" s="58">
        <v>27</v>
      </c>
      <c r="C31" s="59" t="s">
        <v>263</v>
      </c>
      <c r="D31" s="60"/>
      <c r="E31" s="61">
        <v>3.7564150470437599E-3</v>
      </c>
      <c r="F31" s="61">
        <v>0</v>
      </c>
      <c r="G31" s="61">
        <v>1.4074034245254222E-3</v>
      </c>
      <c r="H31" s="63"/>
    </row>
    <row r="32" spans="2:8" x14ac:dyDescent="0.25">
      <c r="G32" s="65"/>
    </row>
    <row r="33" spans="2:8" ht="18" x14ac:dyDescent="0.35">
      <c r="B33" s="58">
        <v>28</v>
      </c>
      <c r="C33" t="s">
        <v>215</v>
      </c>
      <c r="D33" s="60"/>
      <c r="E33" s="69">
        <f>+SUM(E5:E31)</f>
        <v>1</v>
      </c>
      <c r="F33" s="69">
        <f>+SUM(F5:F31)</f>
        <v>0.99999999999999944</v>
      </c>
      <c r="G33" s="69">
        <f>+SUM(G5:G31)</f>
        <v>0.99999999999999978</v>
      </c>
      <c r="H33" s="63"/>
    </row>
    <row r="34" spans="2:8" x14ac:dyDescent="0.25">
      <c r="G34" s="65"/>
    </row>
    <row r="35" spans="2:8" x14ac:dyDescent="0.25">
      <c r="B35" t="s">
        <v>293</v>
      </c>
      <c r="G35" s="65"/>
      <c r="H35" s="63"/>
    </row>
    <row r="36" spans="2:8" x14ac:dyDescent="0.25">
      <c r="G36" s="65"/>
    </row>
    <row r="37" spans="2:8" x14ac:dyDescent="0.25">
      <c r="G37" s="65"/>
    </row>
    <row r="38" spans="2:8" x14ac:dyDescent="0.25">
      <c r="G38" s="65"/>
    </row>
    <row r="39" spans="2:8" x14ac:dyDescent="0.25">
      <c r="G39" s="65"/>
    </row>
    <row r="40" spans="2:8" x14ac:dyDescent="0.25">
      <c r="G40" s="65"/>
    </row>
    <row r="41" spans="2:8" x14ac:dyDescent="0.25">
      <c r="G41" s="65"/>
    </row>
    <row r="42" spans="2:8" x14ac:dyDescent="0.25">
      <c r="G42" s="65"/>
    </row>
    <row r="43" spans="2:8" x14ac:dyDescent="0.25">
      <c r="G43" s="65"/>
    </row>
    <row r="44" spans="2:8" x14ac:dyDescent="0.25">
      <c r="G44" s="65"/>
    </row>
    <row r="45" spans="2:8" x14ac:dyDescent="0.25">
      <c r="G45" s="65"/>
    </row>
    <row r="46" spans="2:8" x14ac:dyDescent="0.25">
      <c r="G46" s="65"/>
      <c r="H46" s="63"/>
    </row>
    <row r="47" spans="2:8" x14ac:dyDescent="0.25">
      <c r="G47" s="65"/>
    </row>
    <row r="48" spans="2:8" x14ac:dyDescent="0.25">
      <c r="G48" s="65"/>
    </row>
    <row r="49" spans="7:7" x14ac:dyDescent="0.25">
      <c r="G49" s="65"/>
    </row>
    <row r="50" spans="7:7" x14ac:dyDescent="0.25">
      <c r="G50" s="65"/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2"/>
  <sheetViews>
    <sheetView workbookViewId="0">
      <selection activeCell="B79" sqref="B79"/>
    </sheetView>
  </sheetViews>
  <sheetFormatPr baseColWidth="10" defaultRowHeight="15" x14ac:dyDescent="0.25"/>
  <cols>
    <col min="1" max="1" width="54.5703125" style="47" customWidth="1"/>
    <col min="2" max="2" width="11.42578125" style="47"/>
    <col min="3" max="3" width="13" style="47" customWidth="1"/>
    <col min="4" max="4" width="12.42578125" style="47" customWidth="1"/>
    <col min="5" max="16384" width="11.42578125" style="47"/>
  </cols>
  <sheetData>
    <row r="3" spans="1:10" x14ac:dyDescent="0.25">
      <c r="A3" s="46" t="s">
        <v>225</v>
      </c>
    </row>
    <row r="4" spans="1:10" x14ac:dyDescent="0.25">
      <c r="A4" s="107" t="s">
        <v>269</v>
      </c>
      <c r="B4" s="48" t="s">
        <v>4</v>
      </c>
      <c r="C4" s="48"/>
      <c r="D4" s="48"/>
      <c r="E4" s="48"/>
      <c r="F4" s="48"/>
      <c r="G4" s="48"/>
      <c r="H4" s="48"/>
      <c r="I4" s="48"/>
      <c r="J4" s="48"/>
    </row>
    <row r="5" spans="1:10" x14ac:dyDescent="0.25">
      <c r="A5" s="108"/>
      <c r="B5" s="48" t="s">
        <v>217</v>
      </c>
      <c r="C5" s="48" t="s">
        <v>218</v>
      </c>
      <c r="D5" s="48" t="s">
        <v>219</v>
      </c>
      <c r="E5" s="48" t="s">
        <v>226</v>
      </c>
      <c r="F5" s="48" t="s">
        <v>227</v>
      </c>
      <c r="G5" s="48" t="s">
        <v>228</v>
      </c>
      <c r="H5" s="48" t="s">
        <v>229</v>
      </c>
      <c r="I5" s="48" t="s">
        <v>230</v>
      </c>
      <c r="J5" s="48" t="s">
        <v>215</v>
      </c>
    </row>
    <row r="6" spans="1:10" x14ac:dyDescent="0.25">
      <c r="A6" s="50" t="s">
        <v>66</v>
      </c>
      <c r="B6" s="51">
        <v>74171723.482553542</v>
      </c>
      <c r="C6" s="51">
        <v>43350325.750447623</v>
      </c>
      <c r="D6" s="51">
        <v>24632247.468581013</v>
      </c>
      <c r="E6" s="51">
        <v>12842266.277988549</v>
      </c>
      <c r="F6" s="51">
        <v>154996562.97957075</v>
      </c>
      <c r="G6" s="51">
        <v>3197088.9339272715</v>
      </c>
      <c r="H6" s="51">
        <v>20794438.683050726</v>
      </c>
      <c r="I6" s="51">
        <v>6732909.6279838057</v>
      </c>
      <c r="J6" s="51">
        <v>185721000.22453254</v>
      </c>
    </row>
    <row r="7" spans="1:10" x14ac:dyDescent="0.25">
      <c r="A7" s="50" t="s">
        <v>77</v>
      </c>
      <c r="B7" s="51">
        <v>4174514.9124602019</v>
      </c>
      <c r="C7" s="51">
        <v>7752594.5840755841</v>
      </c>
      <c r="D7" s="51">
        <v>9868787.4988179076</v>
      </c>
      <c r="E7" s="51">
        <v>3147855.5880933087</v>
      </c>
      <c r="F7" s="51">
        <v>24943752.583447006</v>
      </c>
      <c r="G7" s="51">
        <v>874924.45533433044</v>
      </c>
      <c r="H7" s="51">
        <v>7666027.0608974583</v>
      </c>
      <c r="I7" s="51">
        <v>1884295.9007212212</v>
      </c>
      <c r="J7" s="51">
        <v>35369000.000400014</v>
      </c>
    </row>
    <row r="8" spans="1:10" x14ac:dyDescent="0.25">
      <c r="A8" s="50" t="s">
        <v>78</v>
      </c>
      <c r="B8" s="51">
        <v>1180437.3439415949</v>
      </c>
      <c r="C8" s="51">
        <v>4188525.5075702542</v>
      </c>
      <c r="D8" s="51">
        <v>9335591.0891247559</v>
      </c>
      <c r="E8" s="51">
        <v>422841.51536173036</v>
      </c>
      <c r="F8" s="51">
        <v>15127395.455998335</v>
      </c>
      <c r="G8" s="51">
        <v>534191.68384039961</v>
      </c>
      <c r="H8" s="51">
        <v>1714833.0531564357</v>
      </c>
      <c r="I8" s="51">
        <v>880579.80700482556</v>
      </c>
      <c r="J8" s="51">
        <v>18256999.999999996</v>
      </c>
    </row>
    <row r="9" spans="1:10" x14ac:dyDescent="0.25">
      <c r="A9" s="50" t="s">
        <v>81</v>
      </c>
      <c r="B9" s="51">
        <v>1616799.2777526986</v>
      </c>
      <c r="C9" s="51">
        <v>4644853.2048625126</v>
      </c>
      <c r="D9" s="51">
        <v>8573637.0139931776</v>
      </c>
      <c r="E9" s="51">
        <v>3909738.8987287171</v>
      </c>
      <c r="F9" s="51">
        <v>18745028.395337109</v>
      </c>
      <c r="G9" s="51">
        <v>1375831.1175399872</v>
      </c>
      <c r="H9" s="51">
        <v>2575217.5365113532</v>
      </c>
      <c r="I9" s="51">
        <v>2685922.9506115527</v>
      </c>
      <c r="J9" s="51">
        <v>25382000.000000004</v>
      </c>
    </row>
    <row r="10" spans="1:10" x14ac:dyDescent="0.25">
      <c r="A10" s="50" t="s">
        <v>93</v>
      </c>
      <c r="B10" s="51">
        <v>36011494.788265027</v>
      </c>
      <c r="C10" s="51">
        <v>25360515.903132327</v>
      </c>
      <c r="D10" s="51">
        <v>15257674.520717224</v>
      </c>
      <c r="E10" s="51">
        <v>4127345.7837871746</v>
      </c>
      <c r="F10" s="51">
        <v>80757030.995901749</v>
      </c>
      <c r="G10" s="51">
        <v>800228.01309446513</v>
      </c>
      <c r="H10" s="51">
        <v>10134634.135946458</v>
      </c>
      <c r="I10" s="51">
        <v>3165106.8550573173</v>
      </c>
      <c r="J10" s="51">
        <v>94856999.999999985</v>
      </c>
    </row>
    <row r="11" spans="1:10" x14ac:dyDescent="0.25">
      <c r="A11" s="50" t="s">
        <v>125</v>
      </c>
      <c r="B11" s="51">
        <v>12383436.83743185</v>
      </c>
      <c r="C11" s="51">
        <v>14567725.968500536</v>
      </c>
      <c r="D11" s="51">
        <v>17780143.255974956</v>
      </c>
      <c r="E11" s="51">
        <v>1444715.9550603244</v>
      </c>
      <c r="F11" s="51">
        <v>46176022.016967662</v>
      </c>
      <c r="G11" s="51">
        <v>213302.38881784171</v>
      </c>
      <c r="H11" s="51">
        <v>2584060.12908484</v>
      </c>
      <c r="I11" s="51">
        <v>806615.46512967232</v>
      </c>
      <c r="J11" s="51">
        <v>49780000.000000015</v>
      </c>
    </row>
    <row r="12" spans="1:10" x14ac:dyDescent="0.25">
      <c r="A12" s="50" t="s">
        <v>136</v>
      </c>
      <c r="B12" s="51">
        <v>6391231.6103949379</v>
      </c>
      <c r="C12" s="51">
        <v>4100647.6011973945</v>
      </c>
      <c r="D12" s="51">
        <v>4454711.39934758</v>
      </c>
      <c r="E12" s="51">
        <v>1623231.2824636621</v>
      </c>
      <c r="F12" s="51">
        <v>16569821.893403573</v>
      </c>
      <c r="G12" s="51">
        <v>384013.55811613426</v>
      </c>
      <c r="H12" s="51">
        <v>7311276.797254784</v>
      </c>
      <c r="I12" s="51">
        <v>1942887.7512255018</v>
      </c>
      <c r="J12" s="51">
        <v>26207999.999999993</v>
      </c>
    </row>
    <row r="13" spans="1:10" x14ac:dyDescent="0.25">
      <c r="A13" s="50" t="s">
        <v>140</v>
      </c>
      <c r="B13" s="51">
        <v>9219022.255866373</v>
      </c>
      <c r="C13" s="51">
        <v>6193746.8496129094</v>
      </c>
      <c r="D13" s="51">
        <v>5002003.9106957456</v>
      </c>
      <c r="E13" s="51">
        <v>1182333.2035670758</v>
      </c>
      <c r="F13" s="51">
        <v>21597106.219742104</v>
      </c>
      <c r="G13" s="51">
        <v>198858.62405405764</v>
      </c>
      <c r="H13" s="51">
        <v>2538132.080383677</v>
      </c>
      <c r="I13" s="51">
        <v>1159903.0758201671</v>
      </c>
      <c r="J13" s="51">
        <v>25494000.000000007</v>
      </c>
    </row>
    <row r="14" spans="1:10" x14ac:dyDescent="0.25">
      <c r="A14" s="50" t="s">
        <v>143</v>
      </c>
      <c r="B14" s="51">
        <v>1633055.0132381162</v>
      </c>
      <c r="C14" s="51">
        <v>1097158.5774241742</v>
      </c>
      <c r="D14" s="51">
        <v>886053.56792586436</v>
      </c>
      <c r="E14" s="51">
        <v>209438.1716211231</v>
      </c>
      <c r="F14" s="51">
        <v>3825705.3302092776</v>
      </c>
      <c r="G14" s="51">
        <v>35225.760815412417</v>
      </c>
      <c r="H14" s="51">
        <v>449604.00388376426</v>
      </c>
      <c r="I14" s="51">
        <v>205464.90509154607</v>
      </c>
      <c r="J14" s="51">
        <v>4516000.0000000009</v>
      </c>
    </row>
    <row r="15" spans="1:10" x14ac:dyDescent="0.25">
      <c r="A15" s="50" t="s">
        <v>149</v>
      </c>
      <c r="B15" s="51">
        <v>86514.137761015852</v>
      </c>
      <c r="C15" s="51">
        <v>250951.23499637778</v>
      </c>
      <c r="D15" s="51">
        <v>474053.6981932284</v>
      </c>
      <c r="E15" s="51">
        <v>213623.57853797526</v>
      </c>
      <c r="F15" s="51">
        <v>1025142.6494885974</v>
      </c>
      <c r="G15" s="51">
        <v>659.38927186214482</v>
      </c>
      <c r="H15" s="51">
        <v>0</v>
      </c>
      <c r="I15" s="51">
        <v>2197.9642395404826</v>
      </c>
      <c r="J15" s="51">
        <v>1028000.003</v>
      </c>
    </row>
    <row r="16" spans="1:10" x14ac:dyDescent="0.25">
      <c r="A16" s="50" t="s">
        <v>151</v>
      </c>
      <c r="B16" s="51">
        <v>46289298.733297512</v>
      </c>
      <c r="C16" s="51">
        <v>31099197.967302099</v>
      </c>
      <c r="D16" s="51">
        <v>25115380.661976553</v>
      </c>
      <c r="E16" s="51">
        <v>5936570.4239825318</v>
      </c>
      <c r="F16" s="51">
        <v>108440447.78655869</v>
      </c>
      <c r="G16" s="51">
        <v>998481.83452136791</v>
      </c>
      <c r="H16" s="51">
        <v>12744123.056941766</v>
      </c>
      <c r="I16" s="51">
        <v>5823947.3219781965</v>
      </c>
      <c r="J16" s="51">
        <v>128007000.00000001</v>
      </c>
    </row>
    <row r="17" spans="1:10" x14ac:dyDescent="0.25">
      <c r="A17" s="50" t="s">
        <v>152</v>
      </c>
      <c r="B17" s="51">
        <v>193157528.39296287</v>
      </c>
      <c r="C17" s="51">
        <v>142606243.14912179</v>
      </c>
      <c r="D17" s="51">
        <v>121380284.085348</v>
      </c>
      <c r="E17" s="51">
        <v>35059960.679192171</v>
      </c>
      <c r="F17" s="51">
        <v>492204016.30662483</v>
      </c>
      <c r="G17" s="51">
        <v>8612805.75933313</v>
      </c>
      <c r="H17" s="51">
        <v>68512346.537111253</v>
      </c>
      <c r="I17" s="51">
        <v>25289831.624863345</v>
      </c>
      <c r="J17" s="51">
        <v>594619000.22793257</v>
      </c>
    </row>
    <row r="18" spans="1:10" x14ac:dyDescent="0.25">
      <c r="A18" s="50" t="s">
        <v>153</v>
      </c>
      <c r="B18" s="51">
        <v>-64624.583268590344</v>
      </c>
      <c r="C18" s="51">
        <v>-115224.69554270629</v>
      </c>
      <c r="D18" s="51">
        <v>-138535.01277888793</v>
      </c>
      <c r="E18" s="51">
        <v>-40577.163276296604</v>
      </c>
      <c r="F18" s="51">
        <v>-358961.45486648113</v>
      </c>
      <c r="G18" s="51">
        <v>-10457.822776013949</v>
      </c>
      <c r="H18" s="51">
        <v>-56688.886897937555</v>
      </c>
      <c r="I18" s="51">
        <v>-15892.025459624761</v>
      </c>
      <c r="J18" s="51">
        <v>-442000.1900000574</v>
      </c>
    </row>
    <row r="19" spans="1:10" x14ac:dyDescent="0.25">
      <c r="A19" s="50" t="s">
        <v>154</v>
      </c>
      <c r="B19" s="51">
        <v>193092903.80969429</v>
      </c>
      <c r="C19" s="51">
        <v>142491018.45357907</v>
      </c>
      <c r="D19" s="51">
        <v>121241749.0725691</v>
      </c>
      <c r="E19" s="51">
        <v>35019383.515915871</v>
      </c>
      <c r="F19" s="51">
        <v>491845054.85175836</v>
      </c>
      <c r="G19" s="51">
        <v>8602347.936557116</v>
      </c>
      <c r="H19" s="51">
        <v>68455657.650213316</v>
      </c>
      <c r="I19" s="51">
        <v>25273939.59940372</v>
      </c>
      <c r="J19" s="51">
        <v>594177000.03793252</v>
      </c>
    </row>
    <row r="20" spans="1:10" x14ac:dyDescent="0.25">
      <c r="A20" s="50" t="s">
        <v>214</v>
      </c>
      <c r="B20" s="51">
        <v>86775591.109338284</v>
      </c>
      <c r="C20" s="51">
        <v>154732401.07398298</v>
      </c>
      <c r="D20" s="51">
        <v>186559155.20171291</v>
      </c>
      <c r="E20" s="51">
        <v>54581160.412831113</v>
      </c>
      <c r="F20" s="51">
        <v>482648307.79786533</v>
      </c>
      <c r="G20" s="51">
        <v>14050587.54649869</v>
      </c>
      <c r="H20" s="51">
        <v>76092317.638994023</v>
      </c>
      <c r="I20" s="51">
        <v>21385787.016642313</v>
      </c>
      <c r="J20" s="51">
        <v>594177000.00000036</v>
      </c>
    </row>
    <row r="22" spans="1:10" x14ac:dyDescent="0.25">
      <c r="A22" s="107" t="s">
        <v>269</v>
      </c>
      <c r="B22" s="48" t="s">
        <v>4</v>
      </c>
      <c r="C22" s="48"/>
      <c r="D22" s="48"/>
      <c r="E22" s="48"/>
      <c r="F22" s="48"/>
      <c r="G22" s="48"/>
      <c r="H22" s="48"/>
      <c r="I22" s="48"/>
      <c r="J22" s="48"/>
    </row>
    <row r="23" spans="1:10" x14ac:dyDescent="0.25">
      <c r="A23" s="108"/>
      <c r="B23" s="48" t="s">
        <v>217</v>
      </c>
      <c r="C23" s="48" t="s">
        <v>218</v>
      </c>
      <c r="D23" s="48" t="s">
        <v>219</v>
      </c>
      <c r="E23" s="48" t="s">
        <v>226</v>
      </c>
      <c r="F23" s="48" t="s">
        <v>227</v>
      </c>
      <c r="G23" s="48" t="s">
        <v>228</v>
      </c>
      <c r="H23" s="48" t="s">
        <v>229</v>
      </c>
      <c r="I23" s="48" t="s">
        <v>230</v>
      </c>
      <c r="J23" s="48" t="s">
        <v>215</v>
      </c>
    </row>
    <row r="24" spans="1:10" x14ac:dyDescent="0.25">
      <c r="A24" s="50" t="s">
        <v>66</v>
      </c>
      <c r="B24" s="52">
        <v>0.39937176405943098</v>
      </c>
      <c r="C24" s="52">
        <v>0.23341639178142509</v>
      </c>
      <c r="D24" s="52">
        <v>0.13263038341814429</v>
      </c>
      <c r="E24" s="52">
        <v>6.9148164518081076E-2</v>
      </c>
      <c r="F24" s="52">
        <v>0.83456670377708153</v>
      </c>
      <c r="G24" s="52">
        <v>1.7214471869428132E-2</v>
      </c>
      <c r="H24" s="52">
        <v>0.11196600631006032</v>
      </c>
      <c r="I24" s="52">
        <v>3.625281804343003E-2</v>
      </c>
      <c r="J24" s="52">
        <v>1</v>
      </c>
    </row>
    <row r="25" spans="1:10" x14ac:dyDescent="0.25">
      <c r="A25" s="50" t="s">
        <v>77</v>
      </c>
      <c r="B25" s="52">
        <v>0.1180275074899768</v>
      </c>
      <c r="C25" s="52">
        <v>0.21919179462206748</v>
      </c>
      <c r="D25" s="52">
        <v>0.27902365061795059</v>
      </c>
      <c r="E25" s="52">
        <v>8.9000412453213468E-2</v>
      </c>
      <c r="F25" s="52">
        <v>0.7052433651832084</v>
      </c>
      <c r="G25" s="52">
        <v>2.4737042475739639E-2</v>
      </c>
      <c r="H25" s="52">
        <v>0.21674424102493023</v>
      </c>
      <c r="I25" s="52">
        <v>5.3275351316121752E-2</v>
      </c>
      <c r="J25" s="52">
        <v>1</v>
      </c>
    </row>
    <row r="26" spans="1:10" x14ac:dyDescent="0.25">
      <c r="A26" s="50" t="s">
        <v>78</v>
      </c>
      <c r="B26" s="52">
        <v>6.4656698468619989E-2</v>
      </c>
      <c r="C26" s="52">
        <v>0.22942025018186202</v>
      </c>
      <c r="D26" s="52">
        <v>0.5113431061578988</v>
      </c>
      <c r="E26" s="52">
        <v>2.3160514616954068E-2</v>
      </c>
      <c r="F26" s="52">
        <v>0.82858056942533487</v>
      </c>
      <c r="G26" s="52">
        <v>2.9259554353968327E-2</v>
      </c>
      <c r="H26" s="52">
        <v>9.3927428008787645E-2</v>
      </c>
      <c r="I26" s="52">
        <v>4.8232448211909168E-2</v>
      </c>
      <c r="J26" s="52">
        <v>1</v>
      </c>
    </row>
    <row r="27" spans="1:10" x14ac:dyDescent="0.25">
      <c r="A27" s="50" t="s">
        <v>81</v>
      </c>
      <c r="B27" s="52">
        <v>6.3698655651749203E-2</v>
      </c>
      <c r="C27" s="52">
        <v>0.18299791997724812</v>
      </c>
      <c r="D27" s="52">
        <v>0.33778413891707415</v>
      </c>
      <c r="E27" s="52">
        <v>0.15403588758682202</v>
      </c>
      <c r="F27" s="52">
        <v>0.73851660213289361</v>
      </c>
      <c r="G27" s="52">
        <v>5.4204992417460678E-2</v>
      </c>
      <c r="H27" s="52">
        <v>0.10145841685097128</v>
      </c>
      <c r="I27" s="52">
        <v>0.10581998859867435</v>
      </c>
      <c r="J27" s="52">
        <v>1</v>
      </c>
    </row>
    <row r="28" spans="1:10" x14ac:dyDescent="0.25">
      <c r="A28" s="50" t="s">
        <v>93</v>
      </c>
      <c r="B28" s="52">
        <v>0.37963982403264951</v>
      </c>
      <c r="C28" s="52">
        <v>0.26735523897163449</v>
      </c>
      <c r="D28" s="52">
        <v>0.16084922062385723</v>
      </c>
      <c r="E28" s="52">
        <v>4.3511240960468656E-2</v>
      </c>
      <c r="F28" s="52">
        <v>0.85135552458860986</v>
      </c>
      <c r="G28" s="52">
        <v>8.4361513973082135E-3</v>
      </c>
      <c r="H28" s="52">
        <v>0.10684118342290458</v>
      </c>
      <c r="I28" s="52">
        <v>3.336714059117743E-2</v>
      </c>
      <c r="J28" s="52">
        <v>1</v>
      </c>
    </row>
    <row r="29" spans="1:10" x14ac:dyDescent="0.25">
      <c r="A29" s="50" t="s">
        <v>125</v>
      </c>
      <c r="B29" s="52">
        <v>0.24876329524772692</v>
      </c>
      <c r="C29" s="52">
        <v>0.29264214480716216</v>
      </c>
      <c r="D29" s="52">
        <v>0.35717443262304038</v>
      </c>
      <c r="E29" s="52">
        <v>2.9022015971480995E-2</v>
      </c>
      <c r="F29" s="52">
        <v>0.9276018886494104</v>
      </c>
      <c r="G29" s="52">
        <v>4.2849013422627891E-3</v>
      </c>
      <c r="H29" s="52">
        <v>5.190960484300601E-2</v>
      </c>
      <c r="I29" s="52">
        <v>1.6203605165320854E-2</v>
      </c>
      <c r="J29" s="52">
        <v>1</v>
      </c>
    </row>
    <row r="30" spans="1:10" x14ac:dyDescent="0.25">
      <c r="A30" s="50" t="s">
        <v>220</v>
      </c>
      <c r="B30" s="52">
        <v>0.24386567499980691</v>
      </c>
      <c r="C30" s="52">
        <v>0.15646549149867964</v>
      </c>
      <c r="D30" s="52">
        <v>0.16997525180660797</v>
      </c>
      <c r="E30" s="52">
        <v>6.1936480557984681E-2</v>
      </c>
      <c r="F30" s="52">
        <v>0.63224289886307916</v>
      </c>
      <c r="G30" s="52">
        <v>1.4652531979400731E-2</v>
      </c>
      <c r="H30" s="52">
        <v>0.27897118426643719</v>
      </c>
      <c r="I30" s="52">
        <v>7.4133384891082968E-2</v>
      </c>
      <c r="J30" s="52">
        <v>1</v>
      </c>
    </row>
    <row r="31" spans="1:10" x14ac:dyDescent="0.25">
      <c r="A31" s="50" t="s">
        <v>140</v>
      </c>
      <c r="B31" s="52">
        <v>0.36161537051331177</v>
      </c>
      <c r="C31" s="52">
        <v>0.24294919783529095</v>
      </c>
      <c r="D31" s="52">
        <v>0.1962031815602002</v>
      </c>
      <c r="E31" s="52">
        <v>4.6376920199540102E-2</v>
      </c>
      <c r="F31" s="52">
        <v>0.84714467010834305</v>
      </c>
      <c r="G31" s="52">
        <v>7.8002127580629787E-3</v>
      </c>
      <c r="H31" s="52">
        <v>9.9558016803313581E-2</v>
      </c>
      <c r="I31" s="52">
        <v>4.549710033028033E-2</v>
      </c>
      <c r="J31" s="52">
        <v>1</v>
      </c>
    </row>
    <row r="32" spans="1:10" x14ac:dyDescent="0.25">
      <c r="A32" s="50" t="s">
        <v>143</v>
      </c>
      <c r="B32" s="52">
        <v>0.36161537051331172</v>
      </c>
      <c r="C32" s="52">
        <v>0.24294919783529095</v>
      </c>
      <c r="D32" s="52">
        <v>0.19620318156020022</v>
      </c>
      <c r="E32" s="52">
        <v>4.6376920199540095E-2</v>
      </c>
      <c r="F32" s="52">
        <v>0.84714467010834293</v>
      </c>
      <c r="G32" s="52">
        <v>7.8002127580629787E-3</v>
      </c>
      <c r="H32" s="52">
        <v>9.9558016803313595E-2</v>
      </c>
      <c r="I32" s="52">
        <v>4.5497100330280343E-2</v>
      </c>
      <c r="J32" s="52">
        <v>1</v>
      </c>
    </row>
    <row r="33" spans="1:10" x14ac:dyDescent="0.25">
      <c r="A33" s="50" t="s">
        <v>149</v>
      </c>
      <c r="B33" s="52">
        <v>8.4157721311811956E-2</v>
      </c>
      <c r="C33" s="52">
        <v>0.24411598663816131</v>
      </c>
      <c r="D33" s="52">
        <v>0.46114172841420542</v>
      </c>
      <c r="E33" s="52">
        <v>0.20780503688186786</v>
      </c>
      <c r="F33" s="52">
        <v>0.99722047324604668</v>
      </c>
      <c r="G33" s="52">
        <v>6.414292509123123E-4</v>
      </c>
      <c r="H33" s="52">
        <v>0</v>
      </c>
      <c r="I33" s="52">
        <v>2.1380975030410409E-3</v>
      </c>
      <c r="J33" s="52">
        <v>1</v>
      </c>
    </row>
    <row r="34" spans="1:10" x14ac:dyDescent="0.25">
      <c r="A34" s="50" t="s">
        <v>151</v>
      </c>
      <c r="B34" s="52">
        <v>0.36161537051331183</v>
      </c>
      <c r="C34" s="52">
        <v>0.24294919783529101</v>
      </c>
      <c r="D34" s="52">
        <v>0.19620318156020022</v>
      </c>
      <c r="E34" s="52">
        <v>4.6376920199540109E-2</v>
      </c>
      <c r="F34" s="52">
        <v>0.84714467010834305</v>
      </c>
      <c r="G34" s="52">
        <v>7.8002127580629795E-3</v>
      </c>
      <c r="H34" s="52">
        <v>9.9558016803313609E-2</v>
      </c>
      <c r="I34" s="52">
        <v>4.5497100330280343E-2</v>
      </c>
      <c r="J34" s="52">
        <v>1</v>
      </c>
    </row>
    <row r="35" spans="1:10" x14ac:dyDescent="0.25">
      <c r="A35" s="50" t="s">
        <v>152</v>
      </c>
      <c r="B35" s="52">
        <v>0.32484250977335183</v>
      </c>
      <c r="C35" s="52">
        <v>0.23982792863069829</v>
      </c>
      <c r="D35" s="52">
        <v>0.20413118995326393</v>
      </c>
      <c r="E35" s="52">
        <v>5.8962059176973482E-2</v>
      </c>
      <c r="F35" s="52">
        <v>0.82776368753428753</v>
      </c>
      <c r="G35" s="52">
        <v>1.4484578790841906E-2</v>
      </c>
      <c r="H35" s="52">
        <v>0.11522058075986258</v>
      </c>
      <c r="I35" s="52">
        <v>4.2531152915007947E-2</v>
      </c>
      <c r="J35" s="52">
        <v>1</v>
      </c>
    </row>
    <row r="36" spans="1:10" x14ac:dyDescent="0.25">
      <c r="A36" s="50" t="s">
        <v>153</v>
      </c>
      <c r="B36" s="52">
        <v>0.14620940155836121</v>
      </c>
      <c r="C36" s="52">
        <v>0.26068924437044094</v>
      </c>
      <c r="D36" s="52">
        <v>0.31342749599014863</v>
      </c>
      <c r="E36" s="52">
        <v>9.1803497361146694E-2</v>
      </c>
      <c r="F36" s="52">
        <v>0.8121296392800974</v>
      </c>
      <c r="G36" s="52">
        <v>2.3660222354231545E-2</v>
      </c>
      <c r="H36" s="52">
        <v>0.12825534508917336</v>
      </c>
      <c r="I36" s="52">
        <v>3.5954793276497685E-2</v>
      </c>
      <c r="J36" s="52">
        <v>1</v>
      </c>
    </row>
    <row r="37" spans="1:10" x14ac:dyDescent="0.25">
      <c r="A37" s="50" t="s">
        <v>154</v>
      </c>
      <c r="B37" s="52">
        <v>0.32497539251328672</v>
      </c>
      <c r="C37" s="52">
        <v>0.23981241018161656</v>
      </c>
      <c r="D37" s="52">
        <v>0.20404988591754472</v>
      </c>
      <c r="E37" s="52">
        <v>5.8937628877725357E-2</v>
      </c>
      <c r="F37" s="52">
        <v>0.82777531749017341</v>
      </c>
      <c r="G37" s="52">
        <v>1.4477753154376454E-2</v>
      </c>
      <c r="H37" s="52">
        <v>0.11521088437594029</v>
      </c>
      <c r="I37" s="52">
        <v>4.2536044979509843E-2</v>
      </c>
      <c r="J37" s="52">
        <v>1</v>
      </c>
    </row>
    <row r="38" spans="1:10" x14ac:dyDescent="0.25">
      <c r="A38" s="50" t="s">
        <v>221</v>
      </c>
      <c r="B38" s="52">
        <v>0.44939813632333853</v>
      </c>
      <c r="C38" s="52">
        <v>1.0859098542017365</v>
      </c>
      <c r="D38" s="52">
        <v>1.5387369171822831</v>
      </c>
      <c r="E38" s="52">
        <v>1.558598551228769</v>
      </c>
      <c r="F38" s="52">
        <v>0.98130153599558922</v>
      </c>
      <c r="G38" s="52">
        <v>1.6333433209308319</v>
      </c>
      <c r="H38" s="52">
        <v>1.1115563015667984</v>
      </c>
      <c r="I38" s="52">
        <v>0.84615961562030717</v>
      </c>
      <c r="J38" s="52">
        <v>0.99999999993616018</v>
      </c>
    </row>
    <row r="40" spans="1:10" x14ac:dyDescent="0.25">
      <c r="A40" s="50"/>
      <c r="B40" s="49" t="s">
        <v>4</v>
      </c>
      <c r="C40" s="53"/>
      <c r="D40" s="53"/>
      <c r="E40" s="53"/>
      <c r="F40" s="53"/>
      <c r="G40" s="53"/>
      <c r="H40" s="53"/>
      <c r="I40" s="53"/>
      <c r="J40" s="53"/>
    </row>
    <row r="41" spans="1:10" x14ac:dyDescent="0.25">
      <c r="A41" s="48"/>
      <c r="B41" s="49" t="s">
        <v>217</v>
      </c>
      <c r="C41" s="49" t="s">
        <v>218</v>
      </c>
      <c r="D41" s="49" t="s">
        <v>219</v>
      </c>
      <c r="E41" s="49" t="s">
        <v>226</v>
      </c>
      <c r="F41" s="49" t="s">
        <v>227</v>
      </c>
      <c r="G41" s="49" t="s">
        <v>228</v>
      </c>
      <c r="H41" s="49" t="s">
        <v>229</v>
      </c>
      <c r="I41" s="49" t="s">
        <v>230</v>
      </c>
      <c r="J41" s="49" t="s">
        <v>215</v>
      </c>
    </row>
    <row r="42" spans="1:10" x14ac:dyDescent="0.25">
      <c r="A42" s="50" t="s">
        <v>222</v>
      </c>
      <c r="B42" s="51">
        <v>136933</v>
      </c>
      <c r="C42" s="51">
        <v>47376</v>
      </c>
      <c r="D42" s="51">
        <v>10146</v>
      </c>
      <c r="E42" s="51">
        <v>1266</v>
      </c>
      <c r="F42" s="51">
        <v>195721</v>
      </c>
      <c r="G42" s="51">
        <v>242</v>
      </c>
      <c r="H42" s="51">
        <v>90</v>
      </c>
      <c r="I42" s="51">
        <v>137</v>
      </c>
      <c r="J42" s="51">
        <v>196190</v>
      </c>
    </row>
    <row r="43" spans="1:10" x14ac:dyDescent="0.25">
      <c r="A43" s="50" t="s">
        <v>231</v>
      </c>
      <c r="B43" s="51">
        <v>207338</v>
      </c>
      <c r="C43" s="51">
        <v>595655</v>
      </c>
      <c r="D43" s="51">
        <v>1115382</v>
      </c>
      <c r="E43" s="51">
        <v>514457</v>
      </c>
      <c r="F43" s="51">
        <v>2432832</v>
      </c>
      <c r="G43" s="51">
        <v>179605</v>
      </c>
      <c r="H43" s="51">
        <v>2319901</v>
      </c>
      <c r="I43" s="51">
        <v>633758</v>
      </c>
      <c r="J43" s="51">
        <v>5566096</v>
      </c>
    </row>
    <row r="44" spans="1:10" x14ac:dyDescent="0.25">
      <c r="A44" s="54"/>
      <c r="B44" s="55"/>
      <c r="C44" s="55"/>
      <c r="D44" s="55"/>
      <c r="E44" s="55"/>
      <c r="F44" s="55"/>
      <c r="G44" s="55"/>
      <c r="H44" s="55"/>
      <c r="I44" s="55"/>
      <c r="J44" s="55"/>
    </row>
    <row r="45" spans="1:10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</row>
    <row r="46" spans="1:10" x14ac:dyDescent="0.25">
      <c r="A46" s="46" t="s">
        <v>224</v>
      </c>
    </row>
    <row r="47" spans="1:10" x14ac:dyDescent="0.25">
      <c r="A47" s="107" t="s">
        <v>269</v>
      </c>
      <c r="B47" s="49" t="s">
        <v>4</v>
      </c>
      <c r="C47" s="53"/>
      <c r="D47" s="53"/>
      <c r="E47" s="53"/>
      <c r="F47" s="53"/>
      <c r="G47" s="53"/>
      <c r="H47" s="53"/>
      <c r="I47" s="53"/>
      <c r="J47" s="53"/>
    </row>
    <row r="48" spans="1:10" x14ac:dyDescent="0.25">
      <c r="A48" s="108"/>
      <c r="B48" s="49" t="s">
        <v>217</v>
      </c>
      <c r="C48" s="49" t="s">
        <v>218</v>
      </c>
      <c r="D48" s="49" t="s">
        <v>219</v>
      </c>
      <c r="E48" s="49" t="s">
        <v>226</v>
      </c>
      <c r="F48" s="49" t="s">
        <v>227</v>
      </c>
      <c r="G48" s="49" t="s">
        <v>228</v>
      </c>
      <c r="H48" s="49" t="s">
        <v>229</v>
      </c>
      <c r="I48" s="49" t="s">
        <v>230</v>
      </c>
      <c r="J48" s="49" t="s">
        <v>215</v>
      </c>
    </row>
    <row r="49" spans="1:10" x14ac:dyDescent="0.25">
      <c r="A49" s="50" t="s">
        <v>66</v>
      </c>
      <c r="B49" s="56">
        <v>541.66434301850938</v>
      </c>
      <c r="C49" s="56">
        <v>915.02713927827642</v>
      </c>
      <c r="D49" s="56">
        <v>2427.7791709620551</v>
      </c>
      <c r="E49" s="56">
        <v>10143.970203782425</v>
      </c>
      <c r="F49" s="56">
        <v>791.92607323471032</v>
      </c>
      <c r="G49" s="56">
        <v>13211.11129722013</v>
      </c>
      <c r="H49" s="56">
        <v>231049.31870056363</v>
      </c>
      <c r="I49" s="56">
        <v>49145.325751706609</v>
      </c>
      <c r="J49" s="56">
        <v>946.63846385918009</v>
      </c>
    </row>
    <row r="50" spans="1:10" x14ac:dyDescent="0.25">
      <c r="A50" s="50" t="s">
        <v>77</v>
      </c>
      <c r="B50" s="56">
        <v>30.485820893869278</v>
      </c>
      <c r="C50" s="56">
        <v>163.63970331128809</v>
      </c>
      <c r="D50" s="56">
        <v>972.67765610269146</v>
      </c>
      <c r="E50" s="56">
        <v>2486.4578105002438</v>
      </c>
      <c r="F50" s="56">
        <v>127.44545850188281</v>
      </c>
      <c r="G50" s="56">
        <v>3615.390311298886</v>
      </c>
      <c r="H50" s="56">
        <v>85178.078454416202</v>
      </c>
      <c r="I50" s="56">
        <v>13753.984676797236</v>
      </c>
      <c r="J50" s="56">
        <v>180.27932106835217</v>
      </c>
    </row>
    <row r="51" spans="1:10" x14ac:dyDescent="0.25">
      <c r="A51" s="50" t="s">
        <v>78</v>
      </c>
      <c r="B51" s="56">
        <v>8.6205468655590316</v>
      </c>
      <c r="C51" s="56">
        <v>88.410281736960783</v>
      </c>
      <c r="D51" s="56">
        <v>920.12527982700135</v>
      </c>
      <c r="E51" s="56">
        <v>333.99803741052949</v>
      </c>
      <c r="F51" s="56">
        <v>77.290609878338728</v>
      </c>
      <c r="G51" s="56">
        <v>2207.4036522330562</v>
      </c>
      <c r="H51" s="56">
        <v>19053.700590627064</v>
      </c>
      <c r="I51" s="56">
        <v>6427.5898321520117</v>
      </c>
      <c r="J51" s="56">
        <v>93.057750140170228</v>
      </c>
    </row>
    <row r="52" spans="1:10" x14ac:dyDescent="0.25">
      <c r="A52" s="50" t="s">
        <v>81</v>
      </c>
      <c r="B52" s="56">
        <v>11.807228920367615</v>
      </c>
      <c r="C52" s="56">
        <v>98.04232533060015</v>
      </c>
      <c r="D52" s="56">
        <v>845.0263171686554</v>
      </c>
      <c r="E52" s="56">
        <v>3088.2613734034098</v>
      </c>
      <c r="F52" s="56">
        <v>95.774231663117945</v>
      </c>
      <c r="G52" s="56">
        <v>5685.2525518181292</v>
      </c>
      <c r="H52" s="56">
        <v>28613.528183459479</v>
      </c>
      <c r="I52" s="56">
        <v>19605.277011763159</v>
      </c>
      <c r="J52" s="56">
        <v>129.37458586064531</v>
      </c>
    </row>
    <row r="53" spans="1:10" x14ac:dyDescent="0.25">
      <c r="A53" s="50" t="s">
        <v>93</v>
      </c>
      <c r="B53" s="56">
        <v>262.98623990027988</v>
      </c>
      <c r="C53" s="56">
        <v>535.3030205828336</v>
      </c>
      <c r="D53" s="56">
        <v>1503.8117997947195</v>
      </c>
      <c r="E53" s="56">
        <v>3260.1467486470574</v>
      </c>
      <c r="F53" s="56">
        <v>412.61301033563973</v>
      </c>
      <c r="G53" s="56">
        <v>3306.727326836633</v>
      </c>
      <c r="H53" s="56">
        <v>112607.04595496065</v>
      </c>
      <c r="I53" s="56">
        <v>23102.969744943923</v>
      </c>
      <c r="J53" s="56">
        <v>483.49559100871596</v>
      </c>
    </row>
    <row r="54" spans="1:10" x14ac:dyDescent="0.25">
      <c r="A54" s="50" t="s">
        <v>125</v>
      </c>
      <c r="B54" s="56">
        <v>90.434276890390549</v>
      </c>
      <c r="C54" s="56">
        <v>307.49168288797148</v>
      </c>
      <c r="D54" s="56">
        <v>1752.4288641804608</v>
      </c>
      <c r="E54" s="56">
        <v>1141.165841279877</v>
      </c>
      <c r="F54" s="56">
        <v>235.92778504589523</v>
      </c>
      <c r="G54" s="56">
        <v>881.41482982579214</v>
      </c>
      <c r="H54" s="56">
        <v>28711.779212053778</v>
      </c>
      <c r="I54" s="56">
        <v>5887.7041250341044</v>
      </c>
      <c r="J54" s="56">
        <v>253.73362556705243</v>
      </c>
    </row>
    <row r="55" spans="1:10" x14ac:dyDescent="0.25">
      <c r="A55" s="50" t="s">
        <v>220</v>
      </c>
      <c r="B55" s="56">
        <v>46.674151668297178</v>
      </c>
      <c r="C55" s="56">
        <v>86.555378275865309</v>
      </c>
      <c r="D55" s="56">
        <v>439.06085150281689</v>
      </c>
      <c r="E55" s="56">
        <v>1282.1732088970475</v>
      </c>
      <c r="F55" s="56">
        <v>84.66041913439831</v>
      </c>
      <c r="G55" s="56">
        <v>1586.8328847774144</v>
      </c>
      <c r="H55" s="56">
        <v>81236.408858386494</v>
      </c>
      <c r="I55" s="56">
        <v>14181.662417704392</v>
      </c>
      <c r="J55" s="56">
        <v>133.58479025434525</v>
      </c>
    </row>
    <row r="56" spans="1:10" x14ac:dyDescent="0.25">
      <c r="A56" s="50" t="s">
        <v>140</v>
      </c>
      <c r="B56" s="56">
        <v>67.32505864814452</v>
      </c>
      <c r="C56" s="56">
        <v>130.73596018264331</v>
      </c>
      <c r="D56" s="56">
        <v>493.00255378432342</v>
      </c>
      <c r="E56" s="56">
        <v>933.91248307036005</v>
      </c>
      <c r="F56" s="56">
        <v>110.34639215895129</v>
      </c>
      <c r="G56" s="56">
        <v>821.72985146304813</v>
      </c>
      <c r="H56" s="56">
        <v>28201.467559818633</v>
      </c>
      <c r="I56" s="56">
        <v>8466.4458089063282</v>
      </c>
      <c r="J56" s="56">
        <v>129.94546103267245</v>
      </c>
    </row>
    <row r="57" spans="1:10" x14ac:dyDescent="0.25">
      <c r="A57" s="50" t="s">
        <v>143</v>
      </c>
      <c r="B57" s="56">
        <v>11.925941980662923</v>
      </c>
      <c r="C57" s="56">
        <v>23.158531269507222</v>
      </c>
      <c r="D57" s="56">
        <v>87.330333917392508</v>
      </c>
      <c r="E57" s="56">
        <v>165.43299496139264</v>
      </c>
      <c r="F57" s="56">
        <v>19.546728916208671</v>
      </c>
      <c r="G57" s="56">
        <v>145.56099510500999</v>
      </c>
      <c r="H57" s="56">
        <v>4995.6000431529365</v>
      </c>
      <c r="I57" s="56">
        <v>1499.7438327850077</v>
      </c>
      <c r="J57" s="56">
        <v>23.018502472093385</v>
      </c>
    </row>
    <row r="58" spans="1:10" x14ac:dyDescent="0.25">
      <c r="A58" s="50" t="s">
        <v>149</v>
      </c>
      <c r="B58" s="56">
        <v>0.63179903866135889</v>
      </c>
      <c r="C58" s="56">
        <v>5.2970118835777145</v>
      </c>
      <c r="D58" s="56">
        <v>46.723210939604613</v>
      </c>
      <c r="E58" s="56">
        <v>168.73900358449862</v>
      </c>
      <c r="F58" s="56">
        <v>5.2377754532656047</v>
      </c>
      <c r="G58" s="56">
        <v>2.7247490572815902</v>
      </c>
      <c r="H58" s="56">
        <v>0</v>
      </c>
      <c r="I58" s="56">
        <v>16.043534595186003</v>
      </c>
      <c r="J58" s="56">
        <v>5.2398185585401906</v>
      </c>
    </row>
    <row r="59" spans="1:10" x14ac:dyDescent="0.25">
      <c r="A59" s="50" t="s">
        <v>151</v>
      </c>
      <c r="B59" s="56">
        <v>338.0434134452434</v>
      </c>
      <c r="C59" s="56">
        <v>656.43359437905474</v>
      </c>
      <c r="D59" s="56">
        <v>2475.3972661124139</v>
      </c>
      <c r="E59" s="56">
        <v>4689.2341421662968</v>
      </c>
      <c r="F59" s="56">
        <v>554.05627289130291</v>
      </c>
      <c r="G59" s="56">
        <v>4125.9579938899496</v>
      </c>
      <c r="H59" s="56">
        <v>141601.36729935295</v>
      </c>
      <c r="I59" s="56">
        <v>42510.564394001434</v>
      </c>
      <c r="J59" s="56">
        <v>652.46444772924212</v>
      </c>
    </row>
    <row r="60" spans="1:10" x14ac:dyDescent="0.25">
      <c r="A60" s="50" t="s">
        <v>152</v>
      </c>
      <c r="B60" s="56">
        <v>1410.5988212699851</v>
      </c>
      <c r="C60" s="56">
        <v>3010.0946291185787</v>
      </c>
      <c r="D60" s="56">
        <v>11963.363304292134</v>
      </c>
      <c r="E60" s="56">
        <v>27693.491847703135</v>
      </c>
      <c r="F60" s="56">
        <v>2514.8247572137116</v>
      </c>
      <c r="G60" s="56">
        <v>35590.106443525328</v>
      </c>
      <c r="H60" s="56">
        <v>761248.29485679173</v>
      </c>
      <c r="I60" s="56">
        <v>184597.31113038937</v>
      </c>
      <c r="J60" s="56">
        <v>3030.8323575510094</v>
      </c>
    </row>
    <row r="61" spans="1:10" x14ac:dyDescent="0.25">
      <c r="A61" s="50" t="s">
        <v>153</v>
      </c>
      <c r="B61" s="56">
        <v>-0.47194309091738545</v>
      </c>
      <c r="C61" s="56">
        <v>-2.432132209192551</v>
      </c>
      <c r="D61" s="56">
        <v>-13.654150677990136</v>
      </c>
      <c r="E61" s="56">
        <v>-32.051471782224809</v>
      </c>
      <c r="F61" s="56">
        <v>-1.8340467035549641</v>
      </c>
      <c r="G61" s="56">
        <v>-43.21414370253698</v>
      </c>
      <c r="H61" s="56">
        <v>-629.87652108819509</v>
      </c>
      <c r="I61" s="56">
        <v>-116.00018583667709</v>
      </c>
      <c r="J61" s="56">
        <v>-2.2529190580562588</v>
      </c>
    </row>
    <row r="62" spans="1:10" x14ac:dyDescent="0.25">
      <c r="A62" s="50" t="s">
        <v>154</v>
      </c>
      <c r="B62" s="56">
        <v>1410.1268781790677</v>
      </c>
      <c r="C62" s="56">
        <v>3007.6624969093859</v>
      </c>
      <c r="D62" s="56">
        <v>11949.709153614143</v>
      </c>
      <c r="E62" s="56">
        <v>27661.440375920909</v>
      </c>
      <c r="F62" s="56">
        <v>2512.9907105101565</v>
      </c>
      <c r="G62" s="56">
        <v>35546.892299822794</v>
      </c>
      <c r="H62" s="56">
        <v>760618.41833570355</v>
      </c>
      <c r="I62" s="56">
        <v>184481.31094455271</v>
      </c>
      <c r="J62" s="56">
        <v>3028.5794384929532</v>
      </c>
    </row>
    <row r="63" spans="1:10" x14ac:dyDescent="0.25">
      <c r="A63" s="50" t="s">
        <v>223</v>
      </c>
      <c r="B63" s="56">
        <v>633.70839103312051</v>
      </c>
      <c r="C63" s="56">
        <v>3266.0503435069018</v>
      </c>
      <c r="D63" s="56">
        <v>18387.458624257135</v>
      </c>
      <c r="E63" s="56">
        <v>43113.080894811304</v>
      </c>
      <c r="F63" s="56">
        <v>2466.0016441662638</v>
      </c>
      <c r="G63" s="56">
        <v>58060.279117763181</v>
      </c>
      <c r="H63" s="56">
        <v>845470.1959888225</v>
      </c>
      <c r="I63" s="56">
        <v>156100.6351579731</v>
      </c>
      <c r="J63" s="56">
        <v>3028.5794382996091</v>
      </c>
    </row>
    <row r="65" spans="1:10" x14ac:dyDescent="0.25">
      <c r="A65" s="46" t="s">
        <v>232</v>
      </c>
    </row>
    <row r="66" spans="1:10" x14ac:dyDescent="0.25">
      <c r="A66" s="107" t="s">
        <v>269</v>
      </c>
      <c r="B66" s="49" t="s">
        <v>4</v>
      </c>
      <c r="C66" s="53"/>
      <c r="D66" s="53"/>
      <c r="E66" s="53"/>
      <c r="F66" s="53"/>
      <c r="G66" s="53"/>
      <c r="H66" s="53"/>
      <c r="I66" s="53"/>
      <c r="J66" s="53"/>
    </row>
    <row r="67" spans="1:10" x14ac:dyDescent="0.25">
      <c r="A67" s="108"/>
      <c r="B67" s="49" t="s">
        <v>217</v>
      </c>
      <c r="C67" s="49" t="s">
        <v>218</v>
      </c>
      <c r="D67" s="49" t="s">
        <v>219</v>
      </c>
      <c r="E67" s="49" t="s">
        <v>226</v>
      </c>
      <c r="F67" s="49" t="s">
        <v>227</v>
      </c>
      <c r="G67" s="49" t="s">
        <v>228</v>
      </c>
      <c r="H67" s="49" t="s">
        <v>229</v>
      </c>
      <c r="I67" s="49" t="s">
        <v>230</v>
      </c>
      <c r="J67" s="49" t="s">
        <v>215</v>
      </c>
    </row>
    <row r="68" spans="1:10" x14ac:dyDescent="0.25">
      <c r="A68" s="50" t="s">
        <v>66</v>
      </c>
      <c r="B68" s="56">
        <v>357.73337971116507</v>
      </c>
      <c r="C68" s="56">
        <v>72.777573848028851</v>
      </c>
      <c r="D68" s="56">
        <v>22.08413572083915</v>
      </c>
      <c r="E68" s="56">
        <v>24.96275933263334</v>
      </c>
      <c r="F68" s="56">
        <v>63.710343739136427</v>
      </c>
      <c r="G68" s="56">
        <v>17.800667764969081</v>
      </c>
      <c r="H68" s="56">
        <v>8.9635026162973013</v>
      </c>
      <c r="I68" s="56">
        <v>10.623786410560191</v>
      </c>
      <c r="J68" s="56">
        <v>33.366474495684685</v>
      </c>
    </row>
    <row r="69" spans="1:10" x14ac:dyDescent="0.25">
      <c r="A69" s="50" t="s">
        <v>77</v>
      </c>
      <c r="B69" s="56">
        <v>20.133863124271489</v>
      </c>
      <c r="C69" s="56">
        <v>13.015243025032248</v>
      </c>
      <c r="D69" s="56">
        <v>8.8478991940141647</v>
      </c>
      <c r="E69" s="56">
        <v>6.1187924123752007</v>
      </c>
      <c r="F69" s="56">
        <v>10.252969618718845</v>
      </c>
      <c r="G69" s="56">
        <v>4.871381394361685</v>
      </c>
      <c r="H69" s="56">
        <v>3.3044630184208112</v>
      </c>
      <c r="I69" s="56">
        <v>2.9732104379293376</v>
      </c>
      <c r="J69" s="56">
        <v>6.3543639923565847</v>
      </c>
    </row>
    <row r="70" spans="1:10" x14ac:dyDescent="0.25">
      <c r="A70" s="50" t="s">
        <v>78</v>
      </c>
      <c r="B70" s="56">
        <v>5.6932995588922193</v>
      </c>
      <c r="C70" s="56">
        <v>7.0317977815518278</v>
      </c>
      <c r="D70" s="56">
        <v>8.3698599126799209</v>
      </c>
      <c r="E70" s="56">
        <v>0.82191809103915459</v>
      </c>
      <c r="F70" s="56">
        <v>6.2180189408879594</v>
      </c>
      <c r="G70" s="56">
        <v>2.9742584217610846</v>
      </c>
      <c r="H70" s="56">
        <v>0.73918372083827533</v>
      </c>
      <c r="I70" s="56">
        <v>1.389457501135805</v>
      </c>
      <c r="J70" s="56">
        <v>3.28003685168204</v>
      </c>
    </row>
    <row r="71" spans="1:10" x14ac:dyDescent="0.25">
      <c r="A71" s="50" t="s">
        <v>81</v>
      </c>
      <c r="B71" s="56">
        <v>7.7978917407937693</v>
      </c>
      <c r="C71" s="56">
        <v>7.7978917407937693</v>
      </c>
      <c r="D71" s="56">
        <v>7.6867270710780504</v>
      </c>
      <c r="E71" s="56">
        <v>7.5997389455847957</v>
      </c>
      <c r="F71" s="56">
        <v>7.7050237728446138</v>
      </c>
      <c r="G71" s="56">
        <v>7.6603163472062983</v>
      </c>
      <c r="H71" s="56">
        <v>1.1100549275643026</v>
      </c>
      <c r="I71" s="56">
        <v>4.2380892242962656</v>
      </c>
      <c r="J71" s="56">
        <v>4.5601081979182547</v>
      </c>
    </row>
    <row r="72" spans="1:10" x14ac:dyDescent="0.25">
      <c r="A72" s="50" t="s">
        <v>93</v>
      </c>
      <c r="B72" s="56">
        <v>173.68497230736781</v>
      </c>
      <c r="C72" s="56">
        <v>42.575846594307656</v>
      </c>
      <c r="D72" s="56">
        <v>13.679326473546483</v>
      </c>
      <c r="E72" s="56">
        <v>8.0227225672644646</v>
      </c>
      <c r="F72" s="56">
        <v>33.19465996661576</v>
      </c>
      <c r="G72" s="56">
        <v>4.4554885058571037</v>
      </c>
      <c r="H72" s="56">
        <v>4.3685631998720886</v>
      </c>
      <c r="I72" s="56">
        <v>4.9941884048127472</v>
      </c>
      <c r="J72" s="56">
        <v>17.04192669332329</v>
      </c>
    </row>
    <row r="73" spans="1:10" x14ac:dyDescent="0.25">
      <c r="A73" s="50" t="s">
        <v>125</v>
      </c>
      <c r="B73" s="56">
        <v>59.725843007224192</v>
      </c>
      <c r="C73" s="56">
        <v>24.456650189288322</v>
      </c>
      <c r="D73" s="56">
        <v>15.940855470121408</v>
      </c>
      <c r="E73" s="56">
        <v>2.8082346144776422</v>
      </c>
      <c r="F73" s="56">
        <v>18.98035787796595</v>
      </c>
      <c r="G73" s="56">
        <v>1.1876194360838601</v>
      </c>
      <c r="H73" s="56">
        <v>1.1138665525316986</v>
      </c>
      <c r="I73" s="56">
        <v>1.2727499536568727</v>
      </c>
      <c r="J73" s="56">
        <v>8.9434318057036766</v>
      </c>
    </row>
    <row r="74" spans="1:10" x14ac:dyDescent="0.25">
      <c r="A74" s="50" t="s">
        <v>220</v>
      </c>
      <c r="B74" s="56">
        <v>30.825182119992178</v>
      </c>
      <c r="C74" s="56">
        <v>6.8842662299441697</v>
      </c>
      <c r="D74" s="56">
        <v>3.9938885506020179</v>
      </c>
      <c r="E74" s="56">
        <v>3.1552321816277398</v>
      </c>
      <c r="F74" s="56">
        <v>6.8109190825357331</v>
      </c>
      <c r="G74" s="56">
        <v>2.1381005991822848</v>
      </c>
      <c r="H74" s="56">
        <v>3.1515468967230862</v>
      </c>
      <c r="I74" s="56">
        <v>3.0656618949591197</v>
      </c>
      <c r="J74" s="56">
        <v>4.7085066445134958</v>
      </c>
    </row>
    <row r="75" spans="1:10" x14ac:dyDescent="0.25">
      <c r="A75" s="50" t="s">
        <v>140</v>
      </c>
      <c r="B75" s="56">
        <v>44.463736776984312</v>
      </c>
      <c r="C75" s="56">
        <v>10.398211799805104</v>
      </c>
      <c r="D75" s="56">
        <v>4.4845657458124171</v>
      </c>
      <c r="E75" s="56">
        <v>2.2982157956196061</v>
      </c>
      <c r="F75" s="56">
        <v>8.8773520817475706</v>
      </c>
      <c r="G75" s="56">
        <v>1.1071998221322215</v>
      </c>
      <c r="H75" s="56">
        <v>1.0940691350120877</v>
      </c>
      <c r="I75" s="56">
        <v>1.8301987127896879</v>
      </c>
      <c r="J75" s="56">
        <v>4.5802300211854066</v>
      </c>
    </row>
    <row r="76" spans="1:10" x14ac:dyDescent="0.25">
      <c r="A76" s="50" t="s">
        <v>143</v>
      </c>
      <c r="B76" s="56">
        <v>7.8762938450169102</v>
      </c>
      <c r="C76" s="56">
        <v>1.8419363178755725</v>
      </c>
      <c r="D76" s="56">
        <v>0.79439471672114514</v>
      </c>
      <c r="E76" s="56">
        <v>0.40710530058124023</v>
      </c>
      <c r="F76" s="56">
        <v>1.5725316545529151</v>
      </c>
      <c r="G76" s="56">
        <v>0.19612906553499299</v>
      </c>
      <c r="H76" s="56">
        <v>0.19380309930629119</v>
      </c>
      <c r="I76" s="56">
        <v>0.32420088597153185</v>
      </c>
      <c r="J76" s="56">
        <v>0.81134065959336688</v>
      </c>
    </row>
    <row r="77" spans="1:10" x14ac:dyDescent="0.25">
      <c r="A77" s="50" t="s">
        <v>149</v>
      </c>
      <c r="B77" s="56">
        <v>0.41726136917022377</v>
      </c>
      <c r="C77" s="56">
        <v>0.42130299417679323</v>
      </c>
      <c r="D77" s="56">
        <v>0.4250146570351937</v>
      </c>
      <c r="E77" s="56">
        <v>0.41524088220779437</v>
      </c>
      <c r="F77" s="56">
        <v>0.421378315267391</v>
      </c>
      <c r="G77" s="56">
        <v>3.6713302628665393E-3</v>
      </c>
      <c r="H77" s="56">
        <v>0</v>
      </c>
      <c r="I77" s="56">
        <v>3.468144369839091E-3</v>
      </c>
      <c r="J77" s="56">
        <v>0.18468959266961979</v>
      </c>
    </row>
    <row r="78" spans="1:10" x14ac:dyDescent="0.25">
      <c r="A78" s="50" t="s">
        <v>151</v>
      </c>
      <c r="B78" s="56">
        <v>223.25525824160314</v>
      </c>
      <c r="C78" s="56">
        <v>52.21008464178442</v>
      </c>
      <c r="D78" s="56">
        <v>22.517290634039774</v>
      </c>
      <c r="E78" s="56">
        <v>11.539488089349609</v>
      </c>
      <c r="F78" s="56">
        <v>44.573750997421392</v>
      </c>
      <c r="G78" s="56">
        <v>5.5593209238126331</v>
      </c>
      <c r="H78" s="56">
        <v>5.4933909063109878</v>
      </c>
      <c r="I78" s="56">
        <v>9.1895444664654278</v>
      </c>
      <c r="J78" s="56">
        <v>22.99762706212757</v>
      </c>
    </row>
    <row r="79" spans="1:10" x14ac:dyDescent="0.25">
      <c r="A79" s="50" t="s">
        <v>152</v>
      </c>
      <c r="B79" s="56">
        <v>931.6069818024813</v>
      </c>
      <c r="C79" s="56">
        <v>239.41080516258873</v>
      </c>
      <c r="D79" s="56">
        <v>108.82395814648972</v>
      </c>
      <c r="E79" s="56">
        <v>68.149448212760575</v>
      </c>
      <c r="F79" s="56">
        <v>202.31730604769456</v>
      </c>
      <c r="G79" s="56">
        <v>47.954153611164109</v>
      </c>
      <c r="H79" s="56">
        <v>29.532444072876924</v>
      </c>
      <c r="I79" s="56">
        <v>39.904556036946822</v>
      </c>
      <c r="J79" s="56">
        <v>106.82873601675799</v>
      </c>
    </row>
    <row r="80" spans="1:10" x14ac:dyDescent="0.25">
      <c r="A80" s="50" t="s">
        <v>153</v>
      </c>
      <c r="B80" s="56">
        <v>-0.31168711605489752</v>
      </c>
      <c r="C80" s="56">
        <v>-0.19344200173373227</v>
      </c>
      <c r="D80" s="56">
        <v>-0.12420409579757243</v>
      </c>
      <c r="E80" s="56">
        <v>-7.887377035650521E-2</v>
      </c>
      <c r="F80" s="56">
        <v>-0.1475488052058182</v>
      </c>
      <c r="G80" s="56">
        <v>-5.82267908800643E-2</v>
      </c>
      <c r="H80" s="56">
        <v>-2.4435907781382722E-2</v>
      </c>
      <c r="I80" s="56">
        <v>-2.5075857755838604E-2</v>
      </c>
      <c r="J80" s="56">
        <v>-7.9409372385969873E-2</v>
      </c>
    </row>
    <row r="81" spans="1:10" x14ac:dyDescent="0.25">
      <c r="A81" s="50" t="s">
        <v>154</v>
      </c>
      <c r="B81" s="56">
        <v>931.29529468642647</v>
      </c>
      <c r="C81" s="56">
        <v>239.21736316085497</v>
      </c>
      <c r="D81" s="56">
        <v>108.69975405069214</v>
      </c>
      <c r="E81" s="56">
        <v>68.070574442404066</v>
      </c>
      <c r="F81" s="56">
        <v>202.16975724248874</v>
      </c>
      <c r="G81" s="56">
        <v>47.895926820284046</v>
      </c>
      <c r="H81" s="56">
        <v>29.508008165095543</v>
      </c>
      <c r="I81" s="56">
        <v>39.879480179190985</v>
      </c>
      <c r="J81" s="56">
        <v>106.74932664437202</v>
      </c>
    </row>
    <row r="82" spans="1:10" x14ac:dyDescent="0.25">
      <c r="A82" s="50" t="s">
        <v>233</v>
      </c>
      <c r="B82" s="56">
        <v>418.52236979877438</v>
      </c>
      <c r="C82" s="56">
        <v>259.76849195252788</v>
      </c>
      <c r="D82" s="56">
        <v>167.26032444643442</v>
      </c>
      <c r="E82" s="56">
        <v>106.09469870724105</v>
      </c>
      <c r="F82" s="56">
        <v>198.38949331390961</v>
      </c>
      <c r="G82" s="56">
        <v>78.230492171702849</v>
      </c>
      <c r="H82" s="56">
        <v>32.799812422596489</v>
      </c>
      <c r="I82" s="56">
        <v>33.744405619561903</v>
      </c>
      <c r="J82" s="56">
        <v>106.74932663755716</v>
      </c>
    </row>
  </sheetData>
  <mergeCells count="4">
    <mergeCell ref="A4:A5"/>
    <mergeCell ref="A22:A23"/>
    <mergeCell ref="A47:A48"/>
    <mergeCell ref="A66:A6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35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18.85546875" customWidth="1"/>
    <col min="6" max="6" width="21" bestFit="1" customWidth="1"/>
    <col min="7" max="7" width="11.5703125" bestFit="1" customWidth="1"/>
    <col min="8" max="8" width="12.5703125" bestFit="1" customWidth="1"/>
  </cols>
  <sheetData>
    <row r="2" spans="2:39" x14ac:dyDescent="0.25">
      <c r="B2" s="109" t="s">
        <v>294</v>
      </c>
      <c r="C2" s="109"/>
      <c r="D2" s="109"/>
      <c r="E2" s="109"/>
      <c r="F2" s="109"/>
      <c r="G2" s="109"/>
    </row>
    <row r="4" spans="2:39" x14ac:dyDescent="0.25">
      <c r="B4" s="57" t="s">
        <v>234</v>
      </c>
      <c r="C4" s="57" t="s">
        <v>235</v>
      </c>
      <c r="D4" s="57" t="s">
        <v>236</v>
      </c>
      <c r="E4" s="57" t="s">
        <v>184</v>
      </c>
      <c r="F4" s="57" t="s">
        <v>292</v>
      </c>
      <c r="G4" s="57" t="s">
        <v>44</v>
      </c>
    </row>
    <row r="5" spans="2:39" ht="18" x14ac:dyDescent="0.35">
      <c r="B5" s="58">
        <v>1</v>
      </c>
      <c r="C5" s="59" t="s">
        <v>227</v>
      </c>
      <c r="D5" s="60" t="s">
        <v>237</v>
      </c>
      <c r="E5" s="69">
        <f>+CONDPRIND!G5</f>
        <v>4.3514462186454481E-2</v>
      </c>
      <c r="F5" s="61">
        <v>0</v>
      </c>
      <c r="G5" s="62">
        <v>4.2922173172693055E-2</v>
      </c>
      <c r="H5" s="62"/>
      <c r="AJ5">
        <v>0</v>
      </c>
      <c r="AK5">
        <v>0</v>
      </c>
      <c r="AL5">
        <v>0</v>
      </c>
      <c r="AM5">
        <v>0</v>
      </c>
    </row>
    <row r="6" spans="2:39" ht="18" x14ac:dyDescent="0.35">
      <c r="B6" s="58">
        <v>2</v>
      </c>
      <c r="C6" s="59" t="s">
        <v>227</v>
      </c>
      <c r="D6" s="60" t="s">
        <v>238</v>
      </c>
      <c r="E6" s="69">
        <f>+CONDPRIND!G6</f>
        <v>6.2503316735355072E-2</v>
      </c>
      <c r="F6" s="61">
        <v>0</v>
      </c>
      <c r="G6" s="62">
        <v>6.1727567797288753E-2</v>
      </c>
      <c r="H6" s="62"/>
    </row>
    <row r="7" spans="2:39" ht="18" x14ac:dyDescent="0.35">
      <c r="B7" s="58">
        <v>3</v>
      </c>
      <c r="C7" s="59" t="s">
        <v>227</v>
      </c>
      <c r="D7" s="60" t="s">
        <v>239</v>
      </c>
      <c r="E7" s="69">
        <f>+CONDPRIND!G7</f>
        <v>0.28948911930565102</v>
      </c>
      <c r="F7" s="61">
        <v>0</v>
      </c>
      <c r="G7" s="62">
        <v>0.28611940775327371</v>
      </c>
      <c r="H7" s="62"/>
    </row>
    <row r="8" spans="2:39" ht="18" x14ac:dyDescent="0.35">
      <c r="B8" s="58">
        <v>4</v>
      </c>
      <c r="C8" s="59" t="s">
        <v>227</v>
      </c>
      <c r="D8" s="60" t="s">
        <v>240</v>
      </c>
      <c r="E8" s="69">
        <f>+CONDPRIND!G8</f>
        <v>0.10991102686646445</v>
      </c>
      <c r="F8" s="61">
        <v>0</v>
      </c>
      <c r="G8" s="62">
        <v>0.10909300850108407</v>
      </c>
      <c r="H8" s="62"/>
    </row>
    <row r="9" spans="2:39" ht="18" x14ac:dyDescent="0.35">
      <c r="B9" s="58">
        <v>5</v>
      </c>
      <c r="C9" s="59" t="s">
        <v>227</v>
      </c>
      <c r="D9" s="60" t="s">
        <v>241</v>
      </c>
      <c r="E9" s="69">
        <f>+CONDPRIND!G9</f>
        <v>7.0826537114143689E-2</v>
      </c>
      <c r="F9" s="61">
        <v>0</v>
      </c>
      <c r="G9" s="62">
        <v>7.1257910034971034E-2</v>
      </c>
      <c r="H9" s="62"/>
    </row>
    <row r="10" spans="2:39" ht="18" x14ac:dyDescent="0.35">
      <c r="B10" s="58">
        <v>6</v>
      </c>
      <c r="C10" s="59" t="s">
        <v>227</v>
      </c>
      <c r="D10" s="60" t="s">
        <v>242</v>
      </c>
      <c r="E10" s="69">
        <f>+CONDPRIND!G10</f>
        <v>7.6726419231495452E-2</v>
      </c>
      <c r="F10" s="61">
        <v>0.11614045074072862</v>
      </c>
      <c r="G10" s="62">
        <v>7.7610445900333669E-2</v>
      </c>
      <c r="H10" s="62"/>
    </row>
    <row r="11" spans="2:39" ht="18" x14ac:dyDescent="0.35">
      <c r="B11" s="58">
        <v>7</v>
      </c>
      <c r="C11" s="59" t="s">
        <v>227</v>
      </c>
      <c r="D11" s="60" t="s">
        <v>243</v>
      </c>
      <c r="E11" s="69">
        <f>+CONDPRIND!G11</f>
        <v>4.0521637620059503E-2</v>
      </c>
      <c r="F11" s="61">
        <v>8.6726729030319069E-2</v>
      </c>
      <c r="G11" s="62">
        <v>4.1023470357867735E-2</v>
      </c>
      <c r="H11" s="62"/>
    </row>
    <row r="12" spans="2:39" ht="18" x14ac:dyDescent="0.35">
      <c r="B12" s="58">
        <v>8</v>
      </c>
      <c r="C12" s="59" t="s">
        <v>227</v>
      </c>
      <c r="D12" s="60" t="s">
        <v>244</v>
      </c>
      <c r="E12" s="69">
        <f>+CONDPRIND!G12</f>
        <v>1.5231093463418485E-2</v>
      </c>
      <c r="F12" s="61">
        <v>3.7560495695720293E-2</v>
      </c>
      <c r="G12" s="62">
        <v>1.5493001542834943E-2</v>
      </c>
      <c r="H12" s="62"/>
    </row>
    <row r="13" spans="2:39" ht="18" x14ac:dyDescent="0.35">
      <c r="B13" s="58">
        <v>9</v>
      </c>
      <c r="C13" s="59" t="s">
        <v>227</v>
      </c>
      <c r="D13" s="60" t="s">
        <v>245</v>
      </c>
      <c r="E13" s="69">
        <f>+CONDPRIND!G13</f>
        <v>7.7342510324660985E-3</v>
      </c>
      <c r="F13" s="61">
        <v>2.0166179861221267E-2</v>
      </c>
      <c r="G13" s="62">
        <v>7.9374469854159545E-3</v>
      </c>
      <c r="H13" s="62"/>
    </row>
    <row r="14" spans="2:39" ht="18" x14ac:dyDescent="0.35">
      <c r="B14" s="58">
        <v>10</v>
      </c>
      <c r="C14" s="59" t="s">
        <v>246</v>
      </c>
      <c r="D14" s="60"/>
      <c r="E14" s="69">
        <f>+CONDPRIND!G14</f>
        <v>3.8763169369800059E-2</v>
      </c>
      <c r="F14" s="61">
        <v>8.812316123707481E-2</v>
      </c>
      <c r="G14" s="62">
        <v>3.9438059267533368E-2</v>
      </c>
      <c r="H14" s="62"/>
    </row>
    <row r="15" spans="2:39" ht="18" x14ac:dyDescent="0.35">
      <c r="B15" s="58">
        <v>11</v>
      </c>
      <c r="C15" s="59" t="s">
        <v>247</v>
      </c>
      <c r="D15" s="60"/>
      <c r="E15" s="69">
        <f>+CONDPRIND!G15</f>
        <v>8.239229096533631E-4</v>
      </c>
      <c r="F15" s="61">
        <v>1.278676652120203E-3</v>
      </c>
      <c r="G15" s="62">
        <v>8.3175035537958473E-4</v>
      </c>
      <c r="H15" s="62"/>
    </row>
    <row r="16" spans="2:39" ht="18" x14ac:dyDescent="0.35">
      <c r="B16" s="58">
        <v>12</v>
      </c>
      <c r="C16" s="59" t="s">
        <v>248</v>
      </c>
      <c r="D16" s="60"/>
      <c r="E16" s="69">
        <f>+CONDPRIND!G16</f>
        <v>1.8042665729749762E-3</v>
      </c>
      <c r="F16" s="61">
        <v>3.8975447271018299E-3</v>
      </c>
      <c r="G16" s="62">
        <v>0</v>
      </c>
      <c r="H16" s="62"/>
    </row>
    <row r="17" spans="2:8" ht="18" x14ac:dyDescent="0.35">
      <c r="B17" s="58">
        <v>13</v>
      </c>
      <c r="C17" s="59" t="s">
        <v>249</v>
      </c>
      <c r="D17" s="60"/>
      <c r="E17" s="69">
        <f>+CONDPRIND!G17</f>
        <v>1.7333467339860191E-3</v>
      </c>
      <c r="F17" s="61">
        <v>4.0389195447265679E-3</v>
      </c>
      <c r="G17" s="62">
        <v>1.8106643003143932E-3</v>
      </c>
      <c r="H17" s="62"/>
    </row>
    <row r="18" spans="2:8" ht="18" x14ac:dyDescent="0.35">
      <c r="B18" s="58">
        <v>14</v>
      </c>
      <c r="C18" s="59" t="s">
        <v>250</v>
      </c>
      <c r="D18" s="60"/>
      <c r="E18" s="69">
        <f>+CONDPRIND!G18</f>
        <v>2.2972045554018345E-2</v>
      </c>
      <c r="F18" s="61">
        <v>6.1062549274721649E-2</v>
      </c>
      <c r="G18" s="62">
        <v>2.3220546812268681E-2</v>
      </c>
      <c r="H18" s="62"/>
    </row>
    <row r="19" spans="2:8" ht="18" x14ac:dyDescent="0.35">
      <c r="B19" s="58">
        <v>15</v>
      </c>
      <c r="C19" s="59" t="s">
        <v>251</v>
      </c>
      <c r="D19" s="60"/>
      <c r="E19" s="69">
        <f>+CONDPRIND!G19</f>
        <v>3.8335815134947743E-2</v>
      </c>
      <c r="F19" s="61">
        <v>0.10231434350134175</v>
      </c>
      <c r="G19" s="62">
        <v>3.9048094774642488E-2</v>
      </c>
      <c r="H19" s="62"/>
    </row>
    <row r="20" spans="2:8" ht="18" x14ac:dyDescent="0.35">
      <c r="B20" s="58">
        <v>16</v>
      </c>
      <c r="C20" s="59" t="s">
        <v>252</v>
      </c>
      <c r="D20" s="60"/>
      <c r="E20" s="69">
        <f>+CONDPRIND!G20</f>
        <v>4.1807387412316155E-2</v>
      </c>
      <c r="F20" s="61">
        <v>0.11188337740118029</v>
      </c>
      <c r="G20" s="62">
        <v>4.212788730515428E-2</v>
      </c>
      <c r="H20" s="62"/>
    </row>
    <row r="21" spans="2:8" ht="18" x14ac:dyDescent="0.35">
      <c r="B21" s="58">
        <v>17</v>
      </c>
      <c r="C21" s="59" t="s">
        <v>253</v>
      </c>
      <c r="D21" s="60"/>
      <c r="E21" s="69">
        <f>+CONDPRIND!G21</f>
        <v>3.4625940868195912E-2</v>
      </c>
      <c r="F21" s="61">
        <v>9.2706011721011047E-2</v>
      </c>
      <c r="G21" s="62">
        <v>3.5164209466469254E-2</v>
      </c>
      <c r="H21" s="62"/>
    </row>
    <row r="22" spans="2:8" ht="18" x14ac:dyDescent="0.35">
      <c r="B22" s="58">
        <v>18</v>
      </c>
      <c r="C22" s="59" t="s">
        <v>254</v>
      </c>
      <c r="D22" s="60"/>
      <c r="E22" s="69">
        <f>+CONDPRIND!G22</f>
        <v>4.3594660579399126E-2</v>
      </c>
      <c r="F22" s="61">
        <v>0.11673782146197531</v>
      </c>
      <c r="G22" s="62">
        <v>4.6225985692619473E-2</v>
      </c>
      <c r="H22" s="62"/>
    </row>
    <row r="23" spans="2:8" ht="18" x14ac:dyDescent="0.35">
      <c r="B23" s="58">
        <v>19</v>
      </c>
      <c r="C23" s="59" t="s">
        <v>255</v>
      </c>
      <c r="D23" s="60"/>
      <c r="E23" s="69">
        <f>+CONDPRIND!G23</f>
        <v>1.5038137969411045E-2</v>
      </c>
      <c r="F23" s="61">
        <v>3.9778701618171708E-2</v>
      </c>
      <c r="G23" s="62">
        <v>1.4938173129738674E-2</v>
      </c>
      <c r="H23" s="62"/>
    </row>
    <row r="24" spans="2:8" ht="18" x14ac:dyDescent="0.35">
      <c r="B24" s="58">
        <v>20</v>
      </c>
      <c r="C24" s="59" t="s">
        <v>256</v>
      </c>
      <c r="D24" s="60"/>
      <c r="E24" s="69">
        <f>+CONDPRIND!G24</f>
        <v>5.3610445806288624E-3</v>
      </c>
      <c r="F24" s="61">
        <v>1.428304582887485E-2</v>
      </c>
      <c r="G24" s="62">
        <v>5.3687054888043959E-3</v>
      </c>
      <c r="H24" s="62"/>
    </row>
    <row r="25" spans="2:8" ht="18" x14ac:dyDescent="0.35">
      <c r="B25" s="58">
        <v>21</v>
      </c>
      <c r="C25" s="59" t="s">
        <v>257</v>
      </c>
      <c r="D25" s="60"/>
      <c r="E25" s="69">
        <f>+CONDPRIND!G25</f>
        <v>7.5514323966185048E-3</v>
      </c>
      <c r="F25" s="61">
        <v>2.0197954752950678E-2</v>
      </c>
      <c r="G25" s="62">
        <v>7.6105197688337827E-3</v>
      </c>
      <c r="H25" s="62"/>
    </row>
    <row r="26" spans="2:8" ht="18" x14ac:dyDescent="0.35">
      <c r="B26" s="58">
        <v>22</v>
      </c>
      <c r="C26" s="59" t="s">
        <v>258</v>
      </c>
      <c r="D26" s="60"/>
      <c r="E26" s="69">
        <f>+CONDPRIND!G26</f>
        <v>6.257956304303515E-3</v>
      </c>
      <c r="F26" s="61">
        <v>1.6759390209887544E-2</v>
      </c>
      <c r="G26" s="62">
        <v>6.2207736890630728E-3</v>
      </c>
      <c r="H26" s="62"/>
    </row>
    <row r="27" spans="2:8" ht="18" x14ac:dyDescent="0.35">
      <c r="B27" s="58">
        <v>23</v>
      </c>
      <c r="C27" s="59" t="s">
        <v>259</v>
      </c>
      <c r="D27" s="60"/>
      <c r="E27" s="69">
        <f>+CONDPRIND!G27</f>
        <v>7.6424751887314932E-3</v>
      </c>
      <c r="F27" s="61">
        <v>2.0467260816323354E-2</v>
      </c>
      <c r="G27" s="62">
        <v>7.6580920129462726E-3</v>
      </c>
      <c r="H27" s="62"/>
    </row>
    <row r="28" spans="2:8" ht="18" x14ac:dyDescent="0.35">
      <c r="B28" s="58">
        <v>24</v>
      </c>
      <c r="C28" s="59" t="s">
        <v>260</v>
      </c>
      <c r="D28" s="60"/>
      <c r="E28" s="69">
        <f>+CONDPRIND!G28</f>
        <v>4.2029729289282608E-3</v>
      </c>
      <c r="F28" s="61">
        <v>1.1255953210964818E-2</v>
      </c>
      <c r="G28" s="62">
        <v>4.2667638944808173E-3</v>
      </c>
      <c r="H28" s="62"/>
    </row>
    <row r="29" spans="2:8" ht="18" x14ac:dyDescent="0.35">
      <c r="B29" s="58">
        <v>25</v>
      </c>
      <c r="C29" s="59" t="s">
        <v>261</v>
      </c>
      <c r="D29" s="60"/>
      <c r="E29" s="69">
        <f>+CONDPRIND!G29</f>
        <v>6.715825689883795E-3</v>
      </c>
      <c r="F29" s="61">
        <v>1.777535600261107E-2</v>
      </c>
      <c r="G29" s="62">
        <v>6.6268646668987382E-3</v>
      </c>
      <c r="H29" s="62"/>
    </row>
    <row r="30" spans="2:8" ht="18" x14ac:dyDescent="0.35">
      <c r="B30" s="58">
        <v>26</v>
      </c>
      <c r="C30" s="59" t="s">
        <v>262</v>
      </c>
      <c r="D30" s="60"/>
      <c r="E30" s="69">
        <f>+CONDPRIND!G30</f>
        <v>4.9043328261689657E-3</v>
      </c>
      <c r="F30" s="61">
        <v>1.3089661663929409E-2</v>
      </c>
      <c r="G30" s="62">
        <v>4.8738705416736796E-3</v>
      </c>
      <c r="H30" s="62"/>
    </row>
    <row r="31" spans="2:8" ht="18" x14ac:dyDescent="0.35">
      <c r="B31" s="58">
        <v>27</v>
      </c>
      <c r="C31" s="59" t="s">
        <v>263</v>
      </c>
      <c r="D31" s="60"/>
      <c r="E31" s="69">
        <f>+CONDPRIND!G31</f>
        <v>1.4074034245254222E-3</v>
      </c>
      <c r="F31" s="61">
        <v>3.7564150470437599E-3</v>
      </c>
      <c r="G31" s="62">
        <v>1.3846067874158296E-3</v>
      </c>
      <c r="H31" s="62"/>
    </row>
    <row r="33" spans="2:7" ht="18" x14ac:dyDescent="0.35">
      <c r="B33" s="58">
        <v>28</v>
      </c>
      <c r="C33" t="s">
        <v>215</v>
      </c>
      <c r="D33" s="60"/>
      <c r="E33" s="68">
        <f>+SUM(E5:E31)</f>
        <v>0.99999999999999978</v>
      </c>
      <c r="F33" s="68">
        <f>+SUM(F5:F31)</f>
        <v>1</v>
      </c>
      <c r="G33" s="68">
        <f>+SUM(G5:G31)</f>
        <v>0.99999999999999978</v>
      </c>
    </row>
    <row r="35" spans="2:7" x14ac:dyDescent="0.25">
      <c r="B35" t="s">
        <v>295</v>
      </c>
    </row>
  </sheetData>
  <mergeCells count="1">
    <mergeCell ref="B2:G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34"/>
  <sheetViews>
    <sheetView topLeftCell="A19" workbookViewId="0">
      <selection activeCell="F34" sqref="F34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34.140625" customWidth="1"/>
  </cols>
  <sheetData>
    <row r="2" spans="2:42" x14ac:dyDescent="0.25">
      <c r="B2" s="109" t="s">
        <v>296</v>
      </c>
      <c r="C2" s="109"/>
      <c r="D2" s="109"/>
      <c r="E2" s="109"/>
      <c r="H2" t="s">
        <v>4</v>
      </c>
      <c r="S2" t="s">
        <v>27</v>
      </c>
      <c r="W2" t="s">
        <v>28</v>
      </c>
      <c r="AC2" t="s">
        <v>29</v>
      </c>
    </row>
    <row r="3" spans="2:42" x14ac:dyDescent="0.25">
      <c r="H3">
        <v>365</v>
      </c>
      <c r="I3">
        <v>1095</v>
      </c>
      <c r="J3">
        <v>3650</v>
      </c>
      <c r="K3">
        <v>10950</v>
      </c>
      <c r="L3">
        <v>36500</v>
      </c>
      <c r="M3">
        <v>109500</v>
      </c>
      <c r="N3">
        <v>365000</v>
      </c>
      <c r="O3">
        <v>1095000</v>
      </c>
      <c r="P3">
        <v>3650000</v>
      </c>
      <c r="Q3" t="s">
        <v>7</v>
      </c>
      <c r="R3" t="s">
        <v>30</v>
      </c>
      <c r="S3" t="s">
        <v>8</v>
      </c>
      <c r="T3" t="s">
        <v>9</v>
      </c>
      <c r="U3" t="s">
        <v>10</v>
      </c>
      <c r="V3" t="s">
        <v>31</v>
      </c>
      <c r="W3" t="s">
        <v>11</v>
      </c>
      <c r="X3" t="s">
        <v>12</v>
      </c>
      <c r="Y3" t="s">
        <v>13</v>
      </c>
      <c r="Z3" t="s">
        <v>14</v>
      </c>
      <c r="AA3" t="s">
        <v>15</v>
      </c>
      <c r="AB3" t="s">
        <v>32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H3" t="s">
        <v>33</v>
      </c>
      <c r="AI3" t="s">
        <v>21</v>
      </c>
      <c r="AJ3" t="s">
        <v>22</v>
      </c>
      <c r="AK3" t="s">
        <v>23</v>
      </c>
      <c r="AL3" t="s">
        <v>24</v>
      </c>
      <c r="AM3" t="s">
        <v>25</v>
      </c>
      <c r="AN3" t="s">
        <v>34</v>
      </c>
      <c r="AO3" t="s">
        <v>35</v>
      </c>
    </row>
    <row r="4" spans="2:42" x14ac:dyDescent="0.25">
      <c r="B4" s="57" t="s">
        <v>234</v>
      </c>
      <c r="C4" s="57" t="s">
        <v>235</v>
      </c>
      <c r="D4" s="57" t="s">
        <v>236</v>
      </c>
      <c r="E4" s="70" t="s">
        <v>65</v>
      </c>
    </row>
    <row r="5" spans="2:42" ht="18" x14ac:dyDescent="0.35">
      <c r="B5" s="58">
        <v>1</v>
      </c>
      <c r="C5" s="59" t="s">
        <v>227</v>
      </c>
      <c r="D5" s="60" t="s">
        <v>237</v>
      </c>
      <c r="E5" s="61">
        <v>7.5504472229053543E-2</v>
      </c>
      <c r="H5">
        <v>14022766.101197902</v>
      </c>
      <c r="I5">
        <v>13821873.021902703</v>
      </c>
      <c r="J5">
        <v>46327084.359452941</v>
      </c>
      <c r="K5">
        <v>22723151.932911634</v>
      </c>
      <c r="L5">
        <v>20627173.817535989</v>
      </c>
      <c r="M5">
        <v>14663725.783861216</v>
      </c>
      <c r="N5">
        <v>6312958.9065010194</v>
      </c>
      <c r="O5">
        <v>2275049.78385037</v>
      </c>
      <c r="P5">
        <v>1380512.9943684032</v>
      </c>
      <c r="Q5">
        <v>12842266.277988549</v>
      </c>
      <c r="R5">
        <v>154996562.97957075</v>
      </c>
      <c r="S5">
        <v>474779.4237590991</v>
      </c>
      <c r="T5">
        <v>1165889.53789911</v>
      </c>
      <c r="U5">
        <v>1556419.972269062</v>
      </c>
      <c r="V5">
        <v>3197088.9339272715</v>
      </c>
      <c r="W5">
        <v>2623476.7324898317</v>
      </c>
      <c r="X5">
        <v>4648453.1587815648</v>
      </c>
      <c r="Y5">
        <v>4501051.0003749058</v>
      </c>
      <c r="Z5">
        <v>4049515.1369023779</v>
      </c>
      <c r="AA5">
        <v>4971942.6545020435</v>
      </c>
      <c r="AB5">
        <v>20794438.683050726</v>
      </c>
      <c r="AC5">
        <v>1671524.0977131499</v>
      </c>
      <c r="AD5">
        <v>647205.27375215711</v>
      </c>
      <c r="AE5">
        <v>971311.41836982162</v>
      </c>
      <c r="AF5">
        <v>665703.84081744414</v>
      </c>
      <c r="AG5">
        <v>869599.23724344198</v>
      </c>
      <c r="AH5">
        <v>4825343.8678960158</v>
      </c>
      <c r="AI5">
        <v>517731.0651824252</v>
      </c>
      <c r="AJ5">
        <v>727092.48802337039</v>
      </c>
      <c r="AK5">
        <v>524785.60552020429</v>
      </c>
      <c r="AL5">
        <v>134330.62492667852</v>
      </c>
      <c r="AM5">
        <v>3625.9764351117765</v>
      </c>
      <c r="AN5">
        <v>1907565.7600877904</v>
      </c>
      <c r="AO5">
        <v>6732909.6279838057</v>
      </c>
      <c r="AP5">
        <v>185721000.19</v>
      </c>
    </row>
    <row r="6" spans="2:42" ht="18" x14ac:dyDescent="0.35">
      <c r="B6" s="58">
        <v>2</v>
      </c>
      <c r="C6" s="59" t="s">
        <v>227</v>
      </c>
      <c r="D6" s="60" t="s">
        <v>238</v>
      </c>
      <c r="E6" s="61">
        <v>7.4422779372081638E-2</v>
      </c>
      <c r="H6">
        <f>+H5/$AP$5</f>
        <v>7.5504472229053543E-2</v>
      </c>
      <c r="I6">
        <f t="shared" ref="I6:S6" si="0">+I5/$AP$5</f>
        <v>7.4422779372081638E-2</v>
      </c>
      <c r="J6">
        <f t="shared" si="0"/>
        <v>0.24944451253255412</v>
      </c>
      <c r="K6">
        <f t="shared" si="0"/>
        <v>0.12235100990014561</v>
      </c>
      <c r="L6">
        <f t="shared" si="0"/>
        <v>0.11106538192468039</v>
      </c>
      <c r="M6">
        <f t="shared" si="0"/>
        <v>7.8955668819679192E-2</v>
      </c>
      <c r="N6">
        <f t="shared" si="0"/>
        <v>3.3991626687572274E-2</v>
      </c>
      <c r="O6">
        <f t="shared" si="0"/>
        <v>1.2249825176059267E-2</v>
      </c>
      <c r="P6">
        <f t="shared" si="0"/>
        <v>7.4332627594945284E-3</v>
      </c>
      <c r="Q6">
        <f t="shared" si="0"/>
        <v>6.9148164530938333E-2</v>
      </c>
      <c r="S6">
        <f t="shared" si="0"/>
        <v>2.556412162724629E-3</v>
      </c>
      <c r="T6">
        <f t="shared" ref="T6" si="1">+T5/$AP$5</f>
        <v>6.2776397752885155E-3</v>
      </c>
      <c r="U6">
        <f t="shared" ref="U6:W6" si="2">+U5/$AP$5</f>
        <v>8.3804199346158067E-3</v>
      </c>
      <c r="W6">
        <f t="shared" si="2"/>
        <v>1.4125902454789228E-2</v>
      </c>
      <c r="X6">
        <f t="shared" ref="X6" si="3">+X5/$AP$5</f>
        <v>2.502922746499325E-2</v>
      </c>
      <c r="Y6">
        <f t="shared" ref="Y6" si="4">+Y5/$AP$5</f>
        <v>2.4235552230335564E-2</v>
      </c>
      <c r="Z6">
        <f t="shared" ref="Z6" si="5">+Z5/$AP$5</f>
        <v>2.1804293175029008E-2</v>
      </c>
      <c r="AA6">
        <f t="shared" ref="AA6:AC6" si="6">+AA5/$AP$5</f>
        <v>2.6771031005731971E-2</v>
      </c>
      <c r="AC6">
        <f t="shared" si="6"/>
        <v>9.000188971646254E-3</v>
      </c>
      <c r="AD6">
        <f t="shared" ref="AD6" si="7">+AD5/$AP$5</f>
        <v>3.4848254806405321E-3</v>
      </c>
      <c r="AE6">
        <f t="shared" ref="AE6" si="8">+AE5/$AP$5</f>
        <v>5.229949318473039E-3</v>
      </c>
      <c r="AF6">
        <f t="shared" ref="AF6" si="9">+AF5/$AP$5</f>
        <v>3.5844295482815756E-3</v>
      </c>
      <c r="AG6">
        <f t="shared" ref="AG6:AI6" si="10">+AG5/$AP$5</f>
        <v>4.6822881437953018E-3</v>
      </c>
      <c r="AI6">
        <f t="shared" si="10"/>
        <v>2.787681870401116E-3</v>
      </c>
      <c r="AJ6">
        <f t="shared" ref="AJ6" si="11">+AJ5/$AP$5</f>
        <v>3.9149718517535754E-3</v>
      </c>
      <c r="AK6">
        <f t="shared" ref="AK6" si="12">+AK5/$AP$5</f>
        <v>2.8256664835065912E-3</v>
      </c>
      <c r="AL6">
        <f t="shared" ref="AL6" si="13">+AL5/$AP$5</f>
        <v>7.232925990558576E-4</v>
      </c>
      <c r="AM6">
        <f t="shared" ref="AM6" si="14">+AM5/$AP$5</f>
        <v>1.9523782616948314E-5</v>
      </c>
    </row>
    <row r="7" spans="2:42" ht="18" x14ac:dyDescent="0.35">
      <c r="B7" s="58">
        <v>3</v>
      </c>
      <c r="C7" s="59" t="s">
        <v>227</v>
      </c>
      <c r="D7" s="60" t="s">
        <v>239</v>
      </c>
      <c r="E7" s="61">
        <v>0.24944451253255412</v>
      </c>
      <c r="G7" s="66"/>
    </row>
    <row r="8" spans="2:42" ht="18" x14ac:dyDescent="0.35">
      <c r="B8" s="58">
        <v>4</v>
      </c>
      <c r="C8" s="59" t="s">
        <v>227</v>
      </c>
      <c r="D8" s="60" t="s">
        <v>240</v>
      </c>
      <c r="E8" s="61">
        <v>0.12235100990014561</v>
      </c>
    </row>
    <row r="9" spans="2:42" ht="18" x14ac:dyDescent="0.35">
      <c r="B9" s="58">
        <v>5</v>
      </c>
      <c r="C9" s="59" t="s">
        <v>227</v>
      </c>
      <c r="D9" s="60" t="s">
        <v>241</v>
      </c>
      <c r="E9" s="61">
        <v>0.11106538192468039</v>
      </c>
    </row>
    <row r="10" spans="2:42" ht="18" x14ac:dyDescent="0.35">
      <c r="B10" s="58">
        <v>6</v>
      </c>
      <c r="C10" s="59" t="s">
        <v>227</v>
      </c>
      <c r="D10" s="60" t="s">
        <v>242</v>
      </c>
      <c r="E10" s="61">
        <v>7.8955668819679192E-2</v>
      </c>
    </row>
    <row r="11" spans="2:42" ht="18" x14ac:dyDescent="0.35">
      <c r="B11" s="58">
        <v>7</v>
      </c>
      <c r="C11" s="59" t="s">
        <v>227</v>
      </c>
      <c r="D11" s="60" t="s">
        <v>243</v>
      </c>
      <c r="E11" s="61">
        <v>3.3991626687572274E-2</v>
      </c>
    </row>
    <row r="12" spans="2:42" ht="18" x14ac:dyDescent="0.35">
      <c r="B12" s="58">
        <v>8</v>
      </c>
      <c r="C12" s="59" t="s">
        <v>227</v>
      </c>
      <c r="D12" s="60" t="s">
        <v>244</v>
      </c>
      <c r="E12" s="61">
        <v>1.2249825176059267E-2</v>
      </c>
    </row>
    <row r="13" spans="2:42" ht="18" x14ac:dyDescent="0.35">
      <c r="B13" s="58">
        <v>9</v>
      </c>
      <c r="C13" s="59" t="s">
        <v>227</v>
      </c>
      <c r="D13" s="60" t="s">
        <v>245</v>
      </c>
      <c r="E13" s="61">
        <v>7.4332627594945284E-3</v>
      </c>
    </row>
    <row r="14" spans="2:42" ht="18" x14ac:dyDescent="0.35">
      <c r="B14" s="58">
        <v>10</v>
      </c>
      <c r="C14" s="59" t="s">
        <v>246</v>
      </c>
      <c r="D14" s="60"/>
      <c r="E14" s="61">
        <v>6.9148164530938333E-2</v>
      </c>
    </row>
    <row r="15" spans="2:42" ht="18" x14ac:dyDescent="0.35">
      <c r="B15" s="58">
        <v>11</v>
      </c>
      <c r="C15" s="59" t="s">
        <v>247</v>
      </c>
      <c r="D15" s="60"/>
      <c r="E15" s="61">
        <v>2.556412162724629E-3</v>
      </c>
    </row>
    <row r="16" spans="2:42" ht="18" x14ac:dyDescent="0.35">
      <c r="B16" s="58">
        <v>12</v>
      </c>
      <c r="C16" s="59" t="s">
        <v>248</v>
      </c>
      <c r="D16" s="60"/>
      <c r="E16" s="61">
        <v>6.2776397752885155E-3</v>
      </c>
    </row>
    <row r="17" spans="2:6" ht="18" x14ac:dyDescent="0.35">
      <c r="B17" s="58">
        <v>13</v>
      </c>
      <c r="C17" s="59" t="s">
        <v>249</v>
      </c>
      <c r="D17" s="60"/>
      <c r="E17" s="61">
        <v>8.3804199346158067E-3</v>
      </c>
    </row>
    <row r="18" spans="2:6" ht="18" x14ac:dyDescent="0.35">
      <c r="B18" s="58">
        <v>14</v>
      </c>
      <c r="C18" s="59" t="s">
        <v>250</v>
      </c>
      <c r="D18" s="60"/>
      <c r="E18" s="61">
        <v>1.4125902454789228E-2</v>
      </c>
    </row>
    <row r="19" spans="2:6" ht="18" x14ac:dyDescent="0.35">
      <c r="B19" s="58">
        <v>15</v>
      </c>
      <c r="C19" s="59" t="s">
        <v>251</v>
      </c>
      <c r="D19" s="60"/>
      <c r="E19" s="61">
        <v>2.502922746499325E-2</v>
      </c>
    </row>
    <row r="20" spans="2:6" ht="18" x14ac:dyDescent="0.35">
      <c r="B20" s="58">
        <v>16</v>
      </c>
      <c r="C20" s="59" t="s">
        <v>252</v>
      </c>
      <c r="D20" s="60"/>
      <c r="E20" s="61">
        <v>2.4235552230335564E-2</v>
      </c>
    </row>
    <row r="21" spans="2:6" ht="18" x14ac:dyDescent="0.35">
      <c r="B21" s="58">
        <v>17</v>
      </c>
      <c r="C21" s="59" t="s">
        <v>253</v>
      </c>
      <c r="D21" s="60"/>
      <c r="E21" s="61">
        <v>2.1804293175029008E-2</v>
      </c>
    </row>
    <row r="22" spans="2:6" ht="18" x14ac:dyDescent="0.35">
      <c r="B22" s="58">
        <v>18</v>
      </c>
      <c r="C22" s="59" t="s">
        <v>254</v>
      </c>
      <c r="D22" s="60"/>
      <c r="E22" s="61">
        <v>2.6771031005731971E-2</v>
      </c>
    </row>
    <row r="23" spans="2:6" ht="18" x14ac:dyDescent="0.35">
      <c r="B23" s="58">
        <v>19</v>
      </c>
      <c r="C23" s="59" t="s">
        <v>255</v>
      </c>
      <c r="D23" s="60"/>
      <c r="E23" s="61">
        <v>9.000188971646254E-3</v>
      </c>
    </row>
    <row r="24" spans="2:6" ht="18" x14ac:dyDescent="0.35">
      <c r="B24" s="58">
        <v>20</v>
      </c>
      <c r="C24" s="59" t="s">
        <v>256</v>
      </c>
      <c r="D24" s="60"/>
      <c r="E24" s="61">
        <v>3.4848254806405321E-3</v>
      </c>
    </row>
    <row r="25" spans="2:6" ht="18" x14ac:dyDescent="0.35">
      <c r="B25" s="58">
        <v>21</v>
      </c>
      <c r="C25" s="59" t="s">
        <v>257</v>
      </c>
      <c r="D25" s="60"/>
      <c r="E25" s="61">
        <v>5.229949318473039E-3</v>
      </c>
    </row>
    <row r="26" spans="2:6" ht="18" x14ac:dyDescent="0.35">
      <c r="B26" s="58">
        <v>22</v>
      </c>
      <c r="C26" s="59" t="s">
        <v>258</v>
      </c>
      <c r="D26" s="60"/>
      <c r="E26" s="61">
        <v>3.5844295482815756E-3</v>
      </c>
    </row>
    <row r="27" spans="2:6" ht="18" x14ac:dyDescent="0.35">
      <c r="B27" s="58">
        <v>23</v>
      </c>
      <c r="C27" s="59" t="s">
        <v>259</v>
      </c>
      <c r="D27" s="60"/>
      <c r="E27" s="61">
        <v>4.6822881437953018E-3</v>
      </c>
    </row>
    <row r="28" spans="2:6" ht="18" x14ac:dyDescent="0.35">
      <c r="B28" s="58">
        <v>24</v>
      </c>
      <c r="C28" s="59" t="s">
        <v>260</v>
      </c>
      <c r="D28" s="60"/>
      <c r="E28" s="61">
        <v>2.787681870401116E-3</v>
      </c>
    </row>
    <row r="29" spans="2:6" ht="18" x14ac:dyDescent="0.35">
      <c r="B29" s="58">
        <v>25</v>
      </c>
      <c r="C29" s="59" t="s">
        <v>261</v>
      </c>
      <c r="D29" s="60"/>
      <c r="E29" s="61">
        <v>3.9149718517535754E-3</v>
      </c>
    </row>
    <row r="30" spans="2:6" ht="18" x14ac:dyDescent="0.35">
      <c r="B30" s="58">
        <v>26</v>
      </c>
      <c r="C30" s="59" t="s">
        <v>262</v>
      </c>
      <c r="D30" s="60"/>
      <c r="E30" s="61">
        <v>2.8256664835065912E-3</v>
      </c>
    </row>
    <row r="31" spans="2:6" ht="18" x14ac:dyDescent="0.35">
      <c r="B31" s="58">
        <v>27</v>
      </c>
      <c r="C31" s="59" t="s">
        <v>263</v>
      </c>
      <c r="D31" s="60"/>
      <c r="E31" s="61">
        <v>7.4281638167280587E-4</v>
      </c>
      <c r="F31" s="100"/>
    </row>
    <row r="32" spans="2:6" ht="18" x14ac:dyDescent="0.35">
      <c r="B32" s="58">
        <v>28</v>
      </c>
      <c r="E32" s="73"/>
    </row>
    <row r="33" spans="2:5" x14ac:dyDescent="0.25">
      <c r="E33" s="73"/>
    </row>
    <row r="34" spans="2:5" ht="18" x14ac:dyDescent="0.35">
      <c r="B34" s="58">
        <v>29</v>
      </c>
      <c r="C34" s="74" t="s">
        <v>215</v>
      </c>
      <c r="D34" s="57"/>
      <c r="E34" s="75">
        <f>+SUM(E5:E32)</f>
        <v>1.0000000001859375</v>
      </c>
    </row>
  </sheetData>
  <mergeCells count="1">
    <mergeCell ref="B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workbookViewId="0">
      <selection activeCell="F15" sqref="F15"/>
    </sheetView>
  </sheetViews>
  <sheetFormatPr baseColWidth="10" defaultRowHeight="15" x14ac:dyDescent="0.25"/>
  <cols>
    <col min="4" max="4" width="18.85546875" bestFit="1" customWidth="1"/>
  </cols>
  <sheetData>
    <row r="2" spans="2:5" x14ac:dyDescent="0.25">
      <c r="B2" s="109" t="s">
        <v>297</v>
      </c>
      <c r="C2" s="109"/>
      <c r="D2" s="109"/>
      <c r="E2" s="109"/>
    </row>
    <row r="4" spans="2:5" x14ac:dyDescent="0.25">
      <c r="B4" s="57" t="s">
        <v>234</v>
      </c>
      <c r="C4" s="57" t="s">
        <v>235</v>
      </c>
      <c r="D4" s="57" t="s">
        <v>236</v>
      </c>
      <c r="E4" s="57" t="s">
        <v>159</v>
      </c>
    </row>
    <row r="5" spans="2:5" ht="18" x14ac:dyDescent="0.35">
      <c r="B5" s="58">
        <v>1</v>
      </c>
      <c r="C5" s="59" t="s">
        <v>227</v>
      </c>
      <c r="D5" s="60" t="s">
        <v>237</v>
      </c>
      <c r="E5" s="73">
        <v>6.459338109091035E-3</v>
      </c>
    </row>
    <row r="6" spans="2:5" ht="18" x14ac:dyDescent="0.35">
      <c r="B6" s="58">
        <v>2</v>
      </c>
      <c r="C6" s="59" t="s">
        <v>227</v>
      </c>
      <c r="D6" s="60" t="s">
        <v>238</v>
      </c>
      <c r="E6" s="73">
        <v>2.9996027588521865E-2</v>
      </c>
    </row>
    <row r="7" spans="2:5" ht="18" x14ac:dyDescent="0.35">
      <c r="B7" s="58">
        <v>3</v>
      </c>
      <c r="C7" s="59" t="s">
        <v>227</v>
      </c>
      <c r="D7" s="60" t="s">
        <v>239</v>
      </c>
      <c r="E7" s="73">
        <v>0.11731340785164167</v>
      </c>
    </row>
    <row r="8" spans="2:5" ht="18" x14ac:dyDescent="0.35">
      <c r="B8" s="58">
        <v>4</v>
      </c>
      <c r="C8" s="59" t="s">
        <v>227</v>
      </c>
      <c r="D8" s="60" t="s">
        <v>240</v>
      </c>
      <c r="E8" s="73">
        <v>0.10780735326048424</v>
      </c>
    </row>
    <row r="9" spans="2:5" ht="18" x14ac:dyDescent="0.35">
      <c r="B9" s="58">
        <v>5</v>
      </c>
      <c r="C9" s="59" t="s">
        <v>227</v>
      </c>
      <c r="D9" s="60" t="s">
        <v>241</v>
      </c>
      <c r="E9" s="73">
        <v>0.20003487349926546</v>
      </c>
    </row>
    <row r="10" spans="2:5" ht="18" x14ac:dyDescent="0.35">
      <c r="B10" s="58">
        <v>6</v>
      </c>
      <c r="C10" s="59" t="s">
        <v>227</v>
      </c>
      <c r="D10" s="60" t="s">
        <v>242</v>
      </c>
      <c r="E10" s="73">
        <v>0.2362184193117407</v>
      </c>
    </row>
    <row r="11" spans="2:5" ht="18" x14ac:dyDescent="0.35">
      <c r="B11" s="58">
        <v>7</v>
      </c>
      <c r="C11" s="59" t="s">
        <v>227</v>
      </c>
      <c r="D11" s="60" t="s">
        <v>243</v>
      </c>
      <c r="E11" s="73">
        <v>0.11610390498252131</v>
      </c>
    </row>
    <row r="12" spans="2:5" ht="18" x14ac:dyDescent="0.35">
      <c r="B12" s="58">
        <v>8</v>
      </c>
      <c r="C12" s="59" t="s">
        <v>227</v>
      </c>
      <c r="D12" s="60" t="s">
        <v>244</v>
      </c>
      <c r="E12" s="73">
        <v>4.6719718841426956E-2</v>
      </c>
    </row>
    <row r="13" spans="2:5" ht="18" x14ac:dyDescent="0.35">
      <c r="B13" s="58">
        <v>9</v>
      </c>
      <c r="C13" s="59" t="s">
        <v>227</v>
      </c>
      <c r="D13" s="60" t="s">
        <v>245</v>
      </c>
      <c r="E13" s="73">
        <v>2.8946956555306654E-2</v>
      </c>
    </row>
    <row r="14" spans="2:5" ht="18" x14ac:dyDescent="0.35">
      <c r="B14" s="58">
        <v>10</v>
      </c>
      <c r="C14" s="59" t="s">
        <v>246</v>
      </c>
      <c r="D14" s="60"/>
      <c r="E14" s="73">
        <v>0.1104</v>
      </c>
    </row>
    <row r="15" spans="2:5" ht="18" x14ac:dyDescent="0.35">
      <c r="B15" s="58">
        <v>11</v>
      </c>
      <c r="C15" s="59" t="s">
        <v>247</v>
      </c>
      <c r="D15" s="60"/>
      <c r="E15" s="73">
        <v>0</v>
      </c>
    </row>
    <row r="16" spans="2:5" ht="18" x14ac:dyDescent="0.35">
      <c r="B16" s="58">
        <v>12</v>
      </c>
      <c r="C16" s="59" t="s">
        <v>248</v>
      </c>
      <c r="D16" s="60"/>
      <c r="E16" s="73">
        <v>0</v>
      </c>
    </row>
    <row r="17" spans="2:5" ht="18" x14ac:dyDescent="0.35">
      <c r="B17" s="58">
        <v>13</v>
      </c>
      <c r="C17" s="59" t="s">
        <v>249</v>
      </c>
      <c r="D17" s="60"/>
      <c r="E17" s="73">
        <v>0</v>
      </c>
    </row>
    <row r="18" spans="2:5" ht="18" x14ac:dyDescent="0.35">
      <c r="B18" s="58">
        <v>14</v>
      </c>
      <c r="C18" s="59" t="s">
        <v>250</v>
      </c>
      <c r="D18" s="60"/>
      <c r="E18" s="73">
        <v>0</v>
      </c>
    </row>
    <row r="19" spans="2:5" ht="18" x14ac:dyDescent="0.35">
      <c r="B19" s="58">
        <v>15</v>
      </c>
      <c r="C19" s="59" t="s">
        <v>251</v>
      </c>
      <c r="D19" s="60"/>
      <c r="E19" s="73">
        <v>0</v>
      </c>
    </row>
    <row r="20" spans="2:5" ht="18" x14ac:dyDescent="0.35">
      <c r="B20" s="58">
        <v>16</v>
      </c>
      <c r="C20" s="59" t="s">
        <v>252</v>
      </c>
      <c r="D20" s="60"/>
      <c r="E20" s="73">
        <v>0</v>
      </c>
    </row>
    <row r="21" spans="2:5" ht="18" x14ac:dyDescent="0.35">
      <c r="B21" s="58">
        <v>17</v>
      </c>
      <c r="C21" s="59" t="s">
        <v>253</v>
      </c>
      <c r="D21" s="60"/>
      <c r="E21" s="73">
        <v>0</v>
      </c>
    </row>
    <row r="22" spans="2:5" ht="18" x14ac:dyDescent="0.35">
      <c r="B22" s="58">
        <v>18</v>
      </c>
      <c r="C22" s="59" t="s">
        <v>254</v>
      </c>
      <c r="D22" s="60"/>
      <c r="E22" s="73">
        <v>0</v>
      </c>
    </row>
    <row r="23" spans="2:5" ht="18" x14ac:dyDescent="0.35">
      <c r="B23" s="58">
        <v>19</v>
      </c>
      <c r="C23" s="59" t="s">
        <v>255</v>
      </c>
      <c r="D23" s="60"/>
      <c r="E23" s="73">
        <v>0</v>
      </c>
    </row>
    <row r="24" spans="2:5" ht="18" x14ac:dyDescent="0.35">
      <c r="B24" s="58">
        <v>20</v>
      </c>
      <c r="C24" s="59" t="s">
        <v>256</v>
      </c>
      <c r="D24" s="60"/>
      <c r="E24" s="73">
        <v>0</v>
      </c>
    </row>
    <row r="25" spans="2:5" ht="18" x14ac:dyDescent="0.35">
      <c r="B25" s="58">
        <v>21</v>
      </c>
      <c r="C25" s="59" t="s">
        <v>257</v>
      </c>
      <c r="D25" s="60"/>
      <c r="E25" s="73">
        <v>0</v>
      </c>
    </row>
    <row r="26" spans="2:5" ht="18" x14ac:dyDescent="0.35">
      <c r="B26" s="58">
        <v>22</v>
      </c>
      <c r="C26" s="59" t="s">
        <v>258</v>
      </c>
      <c r="D26" s="60"/>
      <c r="E26" s="73">
        <v>0</v>
      </c>
    </row>
    <row r="27" spans="2:5" ht="18" x14ac:dyDescent="0.35">
      <c r="B27" s="58">
        <v>23</v>
      </c>
      <c r="C27" s="59" t="s">
        <v>259</v>
      </c>
      <c r="D27" s="60"/>
      <c r="E27" s="73">
        <v>0</v>
      </c>
    </row>
    <row r="28" spans="2:5" ht="18" x14ac:dyDescent="0.35">
      <c r="B28" s="58">
        <v>24</v>
      </c>
      <c r="C28" s="59" t="s">
        <v>260</v>
      </c>
      <c r="D28" s="60"/>
      <c r="E28" s="73">
        <v>0</v>
      </c>
    </row>
    <row r="29" spans="2:5" ht="18" x14ac:dyDescent="0.35">
      <c r="B29" s="58">
        <v>25</v>
      </c>
      <c r="C29" s="59" t="s">
        <v>261</v>
      </c>
      <c r="D29" s="60"/>
      <c r="E29" s="73">
        <v>0</v>
      </c>
    </row>
    <row r="30" spans="2:5" ht="18" x14ac:dyDescent="0.35">
      <c r="B30" s="58">
        <v>26</v>
      </c>
      <c r="C30" s="59" t="s">
        <v>262</v>
      </c>
      <c r="D30" s="60"/>
      <c r="E30" s="73">
        <v>0</v>
      </c>
    </row>
    <row r="31" spans="2:5" ht="18" x14ac:dyDescent="0.35">
      <c r="B31" s="58">
        <v>27</v>
      </c>
      <c r="C31" s="59" t="s">
        <v>263</v>
      </c>
      <c r="D31" s="60"/>
      <c r="E31" s="73">
        <v>0</v>
      </c>
    </row>
    <row r="33" spans="2:5" ht="18" x14ac:dyDescent="0.35">
      <c r="B33" s="58">
        <v>29</v>
      </c>
      <c r="C33" s="74" t="s">
        <v>215</v>
      </c>
      <c r="D33" s="57"/>
      <c r="E33" s="79">
        <f>+SUM(E5:E31)</f>
        <v>1</v>
      </c>
    </row>
    <row r="35" spans="2:5" x14ac:dyDescent="0.25">
      <c r="B35" t="s">
        <v>267</v>
      </c>
    </row>
  </sheetData>
  <mergeCells count="1">
    <mergeCell ref="B2:E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workbookViewId="0">
      <selection activeCell="F15" sqref="F15"/>
    </sheetView>
  </sheetViews>
  <sheetFormatPr baseColWidth="10" defaultRowHeight="15" x14ac:dyDescent="0.25"/>
  <cols>
    <col min="4" max="4" width="18.85546875" bestFit="1" customWidth="1"/>
  </cols>
  <sheetData>
    <row r="2" spans="2:5" x14ac:dyDescent="0.25">
      <c r="B2" s="109" t="s">
        <v>298</v>
      </c>
      <c r="C2" s="109"/>
      <c r="D2" s="109"/>
      <c r="E2" s="109"/>
    </row>
    <row r="4" spans="2:5" x14ac:dyDescent="0.25">
      <c r="B4" s="57" t="s">
        <v>234</v>
      </c>
      <c r="C4" s="57" t="s">
        <v>235</v>
      </c>
      <c r="D4" s="57" t="s">
        <v>236</v>
      </c>
      <c r="E4" s="57" t="s">
        <v>99</v>
      </c>
    </row>
    <row r="5" spans="2:5" ht="18" x14ac:dyDescent="0.35">
      <c r="B5" s="58">
        <v>1</v>
      </c>
      <c r="C5" s="59" t="s">
        <v>227</v>
      </c>
      <c r="D5" s="60" t="s">
        <v>237</v>
      </c>
      <c r="E5" s="61">
        <v>6.9516302896175325E-3</v>
      </c>
    </row>
    <row r="6" spans="2:5" ht="18" x14ac:dyDescent="0.35">
      <c r="B6" s="58">
        <v>2</v>
      </c>
      <c r="C6" s="59" t="s">
        <v>227</v>
      </c>
      <c r="D6" s="60" t="s">
        <v>238</v>
      </c>
      <c r="E6" s="61">
        <v>3.2282145698348516E-2</v>
      </c>
    </row>
    <row r="7" spans="2:5" ht="18" x14ac:dyDescent="0.35">
      <c r="B7" s="58">
        <v>3</v>
      </c>
      <c r="C7" s="59" t="s">
        <v>227</v>
      </c>
      <c r="D7" s="60" t="s">
        <v>239</v>
      </c>
      <c r="E7" s="61">
        <v>0.12625433529357211</v>
      </c>
    </row>
    <row r="8" spans="2:5" ht="18" x14ac:dyDescent="0.35">
      <c r="B8" s="58">
        <v>4</v>
      </c>
      <c r="C8" s="59" t="s">
        <v>227</v>
      </c>
      <c r="D8" s="60" t="s">
        <v>240</v>
      </c>
      <c r="E8" s="61">
        <v>0.11602378598424867</v>
      </c>
    </row>
    <row r="9" spans="2:5" ht="18" x14ac:dyDescent="0.35">
      <c r="B9" s="58">
        <v>5</v>
      </c>
      <c r="C9" s="59" t="s">
        <v>227</v>
      </c>
      <c r="D9" s="60" t="s">
        <v>241</v>
      </c>
      <c r="E9" s="61">
        <v>0.21528033710453776</v>
      </c>
    </row>
    <row r="10" spans="2:5" ht="18" x14ac:dyDescent="0.35">
      <c r="B10" s="58">
        <v>6</v>
      </c>
      <c r="C10" s="59" t="s">
        <v>227</v>
      </c>
      <c r="D10" s="60" t="s">
        <v>242</v>
      </c>
      <c r="E10" s="61">
        <v>0.25422157671881812</v>
      </c>
    </row>
    <row r="11" spans="2:5" ht="18" x14ac:dyDescent="0.35">
      <c r="B11" s="58">
        <v>7</v>
      </c>
      <c r="C11" s="59" t="s">
        <v>227</v>
      </c>
      <c r="D11" s="60" t="s">
        <v>243</v>
      </c>
      <c r="E11" s="61">
        <v>0.12495265133797877</v>
      </c>
    </row>
    <row r="12" spans="2:5" ht="18" x14ac:dyDescent="0.35">
      <c r="B12" s="58">
        <v>8</v>
      </c>
      <c r="C12" s="59" t="s">
        <v>227</v>
      </c>
      <c r="D12" s="60" t="s">
        <v>244</v>
      </c>
      <c r="E12" s="61">
        <v>5.0280416837659818E-2</v>
      </c>
    </row>
    <row r="13" spans="2:5" ht="18" x14ac:dyDescent="0.35">
      <c r="B13" s="58">
        <v>9</v>
      </c>
      <c r="C13" s="59" t="s">
        <v>227</v>
      </c>
      <c r="D13" s="60" t="s">
        <v>245</v>
      </c>
      <c r="E13" s="61">
        <v>3.1153120735218743E-2</v>
      </c>
    </row>
    <row r="14" spans="2:5" ht="18" x14ac:dyDescent="0.35">
      <c r="B14" s="58">
        <v>10</v>
      </c>
      <c r="C14" s="59" t="s">
        <v>246</v>
      </c>
      <c r="D14" s="60"/>
      <c r="E14" s="61">
        <v>4.2599999999999999E-2</v>
      </c>
    </row>
    <row r="15" spans="2:5" ht="18" x14ac:dyDescent="0.35">
      <c r="B15" s="58">
        <v>11</v>
      </c>
      <c r="C15" s="59" t="s">
        <v>247</v>
      </c>
      <c r="D15" s="60"/>
      <c r="E15" s="61">
        <v>0</v>
      </c>
    </row>
    <row r="16" spans="2:5" ht="18" x14ac:dyDescent="0.35">
      <c r="B16" s="58">
        <v>12</v>
      </c>
      <c r="C16" s="59" t="s">
        <v>248</v>
      </c>
      <c r="D16" s="60"/>
      <c r="E16" s="61">
        <v>0</v>
      </c>
    </row>
    <row r="17" spans="2:5" ht="18" x14ac:dyDescent="0.35">
      <c r="B17" s="58">
        <v>13</v>
      </c>
      <c r="C17" s="59" t="s">
        <v>249</v>
      </c>
      <c r="D17" s="60"/>
      <c r="E17" s="61">
        <v>0</v>
      </c>
    </row>
    <row r="18" spans="2:5" ht="18" x14ac:dyDescent="0.35">
      <c r="B18" s="58">
        <v>14</v>
      </c>
      <c r="C18" s="59" t="s">
        <v>250</v>
      </c>
      <c r="D18" s="60"/>
      <c r="E18" s="61">
        <v>0</v>
      </c>
    </row>
    <row r="19" spans="2:5" ht="18" x14ac:dyDescent="0.35">
      <c r="B19" s="58">
        <v>15</v>
      </c>
      <c r="C19" s="59" t="s">
        <v>251</v>
      </c>
      <c r="D19" s="60"/>
      <c r="E19" s="61">
        <v>0</v>
      </c>
    </row>
    <row r="20" spans="2:5" ht="18" x14ac:dyDescent="0.35">
      <c r="B20" s="58">
        <v>16</v>
      </c>
      <c r="C20" s="59" t="s">
        <v>252</v>
      </c>
      <c r="D20" s="60"/>
      <c r="E20" s="61">
        <v>0</v>
      </c>
    </row>
    <row r="21" spans="2:5" ht="18" x14ac:dyDescent="0.35">
      <c r="B21" s="58">
        <v>17</v>
      </c>
      <c r="C21" s="59" t="s">
        <v>253</v>
      </c>
      <c r="D21" s="60"/>
      <c r="E21" s="61">
        <v>0</v>
      </c>
    </row>
    <row r="22" spans="2:5" ht="18" x14ac:dyDescent="0.35">
      <c r="B22" s="58">
        <v>18</v>
      </c>
      <c r="C22" s="59" t="s">
        <v>254</v>
      </c>
      <c r="D22" s="60"/>
      <c r="E22" s="61">
        <v>0</v>
      </c>
    </row>
    <row r="23" spans="2:5" ht="18" x14ac:dyDescent="0.35">
      <c r="B23" s="58">
        <v>19</v>
      </c>
      <c r="C23" s="59" t="s">
        <v>255</v>
      </c>
      <c r="D23" s="60"/>
      <c r="E23" s="61">
        <v>0</v>
      </c>
    </row>
    <row r="24" spans="2:5" ht="18" x14ac:dyDescent="0.35">
      <c r="B24" s="58">
        <v>20</v>
      </c>
      <c r="C24" s="59" t="s">
        <v>256</v>
      </c>
      <c r="D24" s="60"/>
      <c r="E24" s="61">
        <v>0</v>
      </c>
    </row>
    <row r="25" spans="2:5" ht="18" x14ac:dyDescent="0.35">
      <c r="B25" s="58">
        <v>21</v>
      </c>
      <c r="C25" s="59" t="s">
        <v>257</v>
      </c>
      <c r="D25" s="60"/>
      <c r="E25" s="61">
        <v>0</v>
      </c>
    </row>
    <row r="26" spans="2:5" ht="18" x14ac:dyDescent="0.35">
      <c r="B26" s="58">
        <v>22</v>
      </c>
      <c r="C26" s="59" t="s">
        <v>258</v>
      </c>
      <c r="D26" s="60"/>
      <c r="E26" s="61">
        <v>0</v>
      </c>
    </row>
    <row r="27" spans="2:5" ht="18" x14ac:dyDescent="0.35">
      <c r="B27" s="58">
        <v>23</v>
      </c>
      <c r="C27" s="59" t="s">
        <v>259</v>
      </c>
      <c r="D27" s="60"/>
      <c r="E27" s="61">
        <v>0</v>
      </c>
    </row>
    <row r="28" spans="2:5" ht="18" x14ac:dyDescent="0.35">
      <c r="B28" s="58">
        <v>24</v>
      </c>
      <c r="C28" s="59" t="s">
        <v>260</v>
      </c>
      <c r="D28" s="60"/>
      <c r="E28" s="61">
        <v>0</v>
      </c>
    </row>
    <row r="29" spans="2:5" ht="18" x14ac:dyDescent="0.35">
      <c r="B29" s="58">
        <v>25</v>
      </c>
      <c r="C29" s="59" t="s">
        <v>261</v>
      </c>
      <c r="D29" s="60"/>
      <c r="E29" s="61">
        <v>0</v>
      </c>
    </row>
    <row r="30" spans="2:5" ht="18" x14ac:dyDescent="0.35">
      <c r="B30" s="58">
        <v>26</v>
      </c>
      <c r="C30" s="59" t="s">
        <v>262</v>
      </c>
      <c r="D30" s="60"/>
      <c r="E30" s="61">
        <v>0</v>
      </c>
    </row>
    <row r="31" spans="2:5" ht="18" x14ac:dyDescent="0.35">
      <c r="B31" s="58">
        <v>27</v>
      </c>
      <c r="C31" s="59" t="s">
        <v>263</v>
      </c>
      <c r="D31" s="60"/>
      <c r="E31" s="61">
        <v>0</v>
      </c>
    </row>
    <row r="33" spans="2:5" ht="18" x14ac:dyDescent="0.35">
      <c r="B33" s="58">
        <v>29</v>
      </c>
      <c r="C33" s="74" t="s">
        <v>215</v>
      </c>
      <c r="D33" s="57"/>
      <c r="E33" s="79">
        <f>+SUM(E5:E31)</f>
        <v>0.99999999999999989</v>
      </c>
    </row>
    <row r="35" spans="2:5" x14ac:dyDescent="0.25">
      <c r="B35" t="s">
        <v>266</v>
      </c>
    </row>
  </sheetData>
  <mergeCells count="1">
    <mergeCell ref="B2:E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E32" sqref="E32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34.140625" customWidth="1"/>
  </cols>
  <sheetData>
    <row r="2" spans="2:5" x14ac:dyDescent="0.25">
      <c r="B2" s="109" t="s">
        <v>299</v>
      </c>
      <c r="C2" s="109"/>
      <c r="D2" s="109"/>
      <c r="E2" s="109"/>
    </row>
    <row r="4" spans="2:5" x14ac:dyDescent="0.25">
      <c r="B4" s="57" t="s">
        <v>234</v>
      </c>
      <c r="C4" s="57" t="s">
        <v>235</v>
      </c>
      <c r="D4" s="57" t="s">
        <v>236</v>
      </c>
      <c r="E4" s="70" t="s">
        <v>63</v>
      </c>
    </row>
    <row r="5" spans="2:5" ht="18" x14ac:dyDescent="0.35">
      <c r="B5" s="58">
        <v>1</v>
      </c>
      <c r="C5" s="59" t="s">
        <v>227</v>
      </c>
      <c r="D5" s="60" t="s">
        <v>237</v>
      </c>
      <c r="E5" s="61">
        <v>4.7011891612286624E-2</v>
      </c>
    </row>
    <row r="6" spans="2:5" ht="18" x14ac:dyDescent="0.35">
      <c r="B6" s="58">
        <v>2</v>
      </c>
      <c r="C6" s="59" t="s">
        <v>227</v>
      </c>
      <c r="D6" s="60" t="s">
        <v>238</v>
      </c>
      <c r="E6" s="61">
        <v>5.7840250488960826E-2</v>
      </c>
    </row>
    <row r="7" spans="2:5" ht="18" x14ac:dyDescent="0.35">
      <c r="B7" s="58">
        <v>3</v>
      </c>
      <c r="C7" s="59" t="s">
        <v>227</v>
      </c>
      <c r="D7" s="60" t="s">
        <v>239</v>
      </c>
      <c r="E7" s="61">
        <v>0.2562135300381394</v>
      </c>
    </row>
    <row r="8" spans="2:5" ht="18" x14ac:dyDescent="0.35">
      <c r="B8" s="58">
        <v>4</v>
      </c>
      <c r="C8" s="59" t="s">
        <v>227</v>
      </c>
      <c r="D8" s="60" t="s">
        <v>240</v>
      </c>
      <c r="E8" s="61">
        <v>0.12552509900470013</v>
      </c>
    </row>
    <row r="9" spans="2:5" ht="18" x14ac:dyDescent="0.35">
      <c r="B9" s="58">
        <v>5</v>
      </c>
      <c r="C9" s="59" t="s">
        <v>227</v>
      </c>
      <c r="D9" s="60" t="s">
        <v>241</v>
      </c>
      <c r="E9" s="61">
        <v>0.11719252996981193</v>
      </c>
    </row>
    <row r="10" spans="2:5" ht="18" x14ac:dyDescent="0.35">
      <c r="B10" s="58">
        <v>6</v>
      </c>
      <c r="C10" s="59" t="s">
        <v>227</v>
      </c>
      <c r="D10" s="60" t="s">
        <v>242</v>
      </c>
      <c r="E10" s="61">
        <v>0.11452936909806437</v>
      </c>
    </row>
    <row r="11" spans="2:5" ht="18" x14ac:dyDescent="0.35">
      <c r="B11" s="58">
        <v>7</v>
      </c>
      <c r="C11" s="59" t="s">
        <v>227</v>
      </c>
      <c r="D11" s="60" t="s">
        <v>243</v>
      </c>
      <c r="E11" s="61">
        <v>5.3779362615420441E-2</v>
      </c>
    </row>
    <row r="12" spans="2:5" ht="18" x14ac:dyDescent="0.35">
      <c r="B12" s="58">
        <v>8</v>
      </c>
      <c r="C12" s="59" t="s">
        <v>227</v>
      </c>
      <c r="D12" s="60" t="s">
        <v>244</v>
      </c>
      <c r="E12" s="61">
        <v>1.7551891267022671E-2</v>
      </c>
    </row>
    <row r="13" spans="2:5" ht="18" x14ac:dyDescent="0.35">
      <c r="B13" s="58">
        <v>9</v>
      </c>
      <c r="C13" s="59" t="s">
        <v>227</v>
      </c>
      <c r="D13" s="60" t="s">
        <v>245</v>
      </c>
      <c r="E13" s="61">
        <v>1.0347125329115111E-2</v>
      </c>
    </row>
    <row r="14" spans="2:5" ht="18" x14ac:dyDescent="0.35">
      <c r="B14" s="58">
        <v>10</v>
      </c>
      <c r="C14" s="59" t="s">
        <v>246</v>
      </c>
      <c r="D14" s="60"/>
      <c r="E14" s="61">
        <v>4.6453669563161444E-2</v>
      </c>
    </row>
    <row r="15" spans="2:5" ht="18" x14ac:dyDescent="0.35">
      <c r="B15" s="58">
        <v>11</v>
      </c>
      <c r="C15" s="59" t="s">
        <v>247</v>
      </c>
      <c r="D15" s="60"/>
      <c r="E15" s="61">
        <v>1.5750741815797312E-3</v>
      </c>
    </row>
    <row r="16" spans="2:5" ht="18" x14ac:dyDescent="0.35">
      <c r="B16" s="58">
        <v>12</v>
      </c>
      <c r="C16" s="59" t="s">
        <v>248</v>
      </c>
      <c r="D16" s="60"/>
      <c r="E16" s="61">
        <v>2.8022410720069117E-3</v>
      </c>
    </row>
    <row r="17" spans="2:5" ht="18" x14ac:dyDescent="0.35">
      <c r="B17" s="58">
        <v>13</v>
      </c>
      <c r="C17" s="59" t="s">
        <v>249</v>
      </c>
      <c r="D17" s="60"/>
      <c r="E17" s="61">
        <v>3.4637076909123559E-3</v>
      </c>
    </row>
    <row r="18" spans="2:5" ht="18" x14ac:dyDescent="0.35">
      <c r="B18" s="58">
        <v>14</v>
      </c>
      <c r="C18" s="59" t="s">
        <v>250</v>
      </c>
      <c r="D18" s="60"/>
      <c r="E18" s="61">
        <v>1.2660314946621972E-2</v>
      </c>
    </row>
    <row r="19" spans="2:5" ht="18" x14ac:dyDescent="0.35">
      <c r="B19" s="58">
        <v>15</v>
      </c>
      <c r="C19" s="59" t="s">
        <v>251</v>
      </c>
      <c r="D19" s="60"/>
      <c r="E19" s="61">
        <v>2.5445816747344821E-2</v>
      </c>
    </row>
    <row r="20" spans="2:5" ht="18" x14ac:dyDescent="0.35">
      <c r="B20" s="58">
        <v>16</v>
      </c>
      <c r="C20" s="59" t="s">
        <v>252</v>
      </c>
      <c r="D20" s="60"/>
      <c r="E20" s="61">
        <v>1.9472925831775852E-2</v>
      </c>
    </row>
    <row r="21" spans="2:5" ht="18" x14ac:dyDescent="0.35">
      <c r="B21" s="58">
        <v>17</v>
      </c>
      <c r="C21" s="59" t="s">
        <v>253</v>
      </c>
      <c r="D21" s="60"/>
      <c r="E21" s="61">
        <v>2.0120942732530765E-2</v>
      </c>
    </row>
    <row r="22" spans="2:5" ht="18" x14ac:dyDescent="0.35">
      <c r="B22" s="58">
        <v>18</v>
      </c>
      <c r="C22" s="59" t="s">
        <v>254</v>
      </c>
      <c r="D22" s="60"/>
      <c r="E22" s="61">
        <v>2.2389979454914014E-2</v>
      </c>
    </row>
    <row r="23" spans="2:5" ht="18" x14ac:dyDescent="0.35">
      <c r="B23" s="58">
        <v>19</v>
      </c>
      <c r="C23" s="59" t="s">
        <v>255</v>
      </c>
      <c r="D23" s="60"/>
      <c r="E23" s="61">
        <v>1.1900381593350419E-2</v>
      </c>
    </row>
    <row r="24" spans="2:5" ht="18" x14ac:dyDescent="0.35">
      <c r="B24" s="58">
        <v>20</v>
      </c>
      <c r="C24" s="59" t="s">
        <v>256</v>
      </c>
      <c r="D24" s="60"/>
      <c r="E24" s="61">
        <v>4.6214231976020271E-3</v>
      </c>
    </row>
    <row r="25" spans="2:5" ht="18" x14ac:dyDescent="0.35">
      <c r="B25" s="58">
        <v>21</v>
      </c>
      <c r="C25" s="59" t="s">
        <v>257</v>
      </c>
      <c r="D25" s="60"/>
      <c r="E25" s="61">
        <v>8.1948822755221265E-3</v>
      </c>
    </row>
    <row r="26" spans="2:5" ht="18" x14ac:dyDescent="0.35">
      <c r="B26" s="58">
        <v>22</v>
      </c>
      <c r="C26" s="59" t="s">
        <v>258</v>
      </c>
      <c r="D26" s="60"/>
      <c r="E26" s="61">
        <v>7.0818111240011855E-3</v>
      </c>
    </row>
    <row r="27" spans="2:5" ht="18" x14ac:dyDescent="0.35">
      <c r="B27" s="58">
        <v>23</v>
      </c>
      <c r="C27" s="59" t="s">
        <v>259</v>
      </c>
      <c r="D27" s="60"/>
      <c r="E27" s="61">
        <v>4.1934357312612977E-3</v>
      </c>
    </row>
    <row r="28" spans="2:5" ht="18" x14ac:dyDescent="0.35">
      <c r="B28" s="58">
        <v>24</v>
      </c>
      <c r="C28" s="59" t="s">
        <v>260</v>
      </c>
      <c r="D28" s="60"/>
      <c r="E28" s="61">
        <v>2.7457870521993824E-3</v>
      </c>
    </row>
    <row r="29" spans="2:5" ht="18" x14ac:dyDescent="0.35">
      <c r="B29" s="58">
        <v>25</v>
      </c>
      <c r="C29" s="59" t="s">
        <v>261</v>
      </c>
      <c r="D29" s="60"/>
      <c r="E29" s="61">
        <v>2.7098846329271543E-3</v>
      </c>
    </row>
    <row r="30" spans="2:5" ht="18" x14ac:dyDescent="0.35">
      <c r="B30" s="58">
        <v>26</v>
      </c>
      <c r="C30" s="59" t="s">
        <v>262</v>
      </c>
      <c r="D30" s="60"/>
      <c r="E30" s="61">
        <v>2.2375900228002207E-3</v>
      </c>
    </row>
    <row r="31" spans="2:5" ht="18" x14ac:dyDescent="0.35">
      <c r="B31" s="58">
        <v>27</v>
      </c>
      <c r="C31" s="59" t="s">
        <v>263</v>
      </c>
      <c r="D31" s="60"/>
      <c r="E31" s="61">
        <v>1.2448548227915219E-3</v>
      </c>
    </row>
    <row r="32" spans="2:5" ht="18" x14ac:dyDescent="0.35">
      <c r="B32" s="58">
        <v>28</v>
      </c>
      <c r="C32" s="59" t="s">
        <v>264</v>
      </c>
      <c r="E32" s="61">
        <v>6.9422790317511592E-4</v>
      </c>
    </row>
    <row r="33" spans="2:5" x14ac:dyDescent="0.25">
      <c r="C33" s="59"/>
      <c r="E33" s="73"/>
    </row>
    <row r="34" spans="2:5" ht="18" x14ac:dyDescent="0.35">
      <c r="B34" s="58">
        <v>29</v>
      </c>
      <c r="C34" s="74" t="s">
        <v>215</v>
      </c>
      <c r="D34" s="57"/>
      <c r="E34" s="75">
        <f>+SUM(E5:E32)</f>
        <v>0.99999999999999989</v>
      </c>
    </row>
  </sheetData>
  <mergeCells count="1">
    <mergeCell ref="B2:E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5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9" max="9" width="12.42578125" bestFit="1" customWidth="1"/>
  </cols>
  <sheetData>
    <row r="2" spans="2:14" x14ac:dyDescent="0.25">
      <c r="B2" s="109" t="s">
        <v>300</v>
      </c>
      <c r="C2" s="109"/>
      <c r="D2" s="109"/>
      <c r="E2" s="109"/>
    </row>
    <row r="4" spans="2:14" x14ac:dyDescent="0.25">
      <c r="B4" s="57" t="s">
        <v>234</v>
      </c>
      <c r="C4" s="57" t="s">
        <v>235</v>
      </c>
      <c r="D4" s="57" t="s">
        <v>236</v>
      </c>
      <c r="E4" s="57" t="s">
        <v>76</v>
      </c>
    </row>
    <row r="5" spans="2:14" ht="18" x14ac:dyDescent="0.35">
      <c r="B5" s="58">
        <v>1</v>
      </c>
      <c r="C5" s="59" t="s">
        <v>227</v>
      </c>
      <c r="D5" s="60" t="s">
        <v>237</v>
      </c>
      <c r="E5" s="61">
        <v>0</v>
      </c>
      <c r="G5" s="63"/>
      <c r="H5" s="67"/>
      <c r="I5" s="67"/>
      <c r="N5" s="63"/>
    </row>
    <row r="6" spans="2:14" ht="18" x14ac:dyDescent="0.35">
      <c r="B6" s="58">
        <v>2</v>
      </c>
      <c r="C6" s="59" t="s">
        <v>227</v>
      </c>
      <c r="D6" s="60" t="s">
        <v>238</v>
      </c>
      <c r="E6" s="61">
        <v>0</v>
      </c>
      <c r="G6" s="63"/>
      <c r="H6" s="67"/>
      <c r="I6" s="67"/>
      <c r="N6" s="63"/>
    </row>
    <row r="7" spans="2:14" ht="18" x14ac:dyDescent="0.35">
      <c r="B7" s="58">
        <v>3</v>
      </c>
      <c r="C7" s="59" t="s">
        <v>227</v>
      </c>
      <c r="D7" s="60" t="s">
        <v>239</v>
      </c>
      <c r="E7" s="61">
        <v>0</v>
      </c>
      <c r="G7" s="63"/>
      <c r="H7" s="67"/>
      <c r="I7" s="67"/>
      <c r="N7" s="63"/>
    </row>
    <row r="8" spans="2:14" ht="18" x14ac:dyDescent="0.35">
      <c r="B8" s="58">
        <v>4</v>
      </c>
      <c r="C8" s="59" t="s">
        <v>227</v>
      </c>
      <c r="D8" s="60" t="s">
        <v>240</v>
      </c>
      <c r="E8" s="61">
        <v>0</v>
      </c>
      <c r="G8" s="63"/>
      <c r="H8" s="67"/>
      <c r="I8" s="67"/>
      <c r="N8" s="63"/>
    </row>
    <row r="9" spans="2:14" ht="18" x14ac:dyDescent="0.35">
      <c r="B9" s="58">
        <v>5</v>
      </c>
      <c r="C9" s="59" t="s">
        <v>227</v>
      </c>
      <c r="D9" s="60" t="s">
        <v>241</v>
      </c>
      <c r="E9" s="61">
        <v>0</v>
      </c>
      <c r="G9" s="63"/>
      <c r="H9" s="67"/>
      <c r="I9" s="67"/>
      <c r="N9" s="63"/>
    </row>
    <row r="10" spans="2:14" ht="18" x14ac:dyDescent="0.35">
      <c r="B10" s="58">
        <v>6</v>
      </c>
      <c r="C10" s="59" t="s">
        <v>227</v>
      </c>
      <c r="D10" s="60" t="s">
        <v>242</v>
      </c>
      <c r="E10" s="61">
        <v>0</v>
      </c>
      <c r="G10" s="63"/>
      <c r="H10" s="67"/>
      <c r="I10" s="67"/>
      <c r="N10" s="63"/>
    </row>
    <row r="11" spans="2:14" ht="18" x14ac:dyDescent="0.35">
      <c r="B11" s="58">
        <v>7</v>
      </c>
      <c r="C11" s="59" t="s">
        <v>227</v>
      </c>
      <c r="D11" s="60" t="s">
        <v>243</v>
      </c>
      <c r="E11" s="61">
        <v>0</v>
      </c>
      <c r="G11" s="63"/>
      <c r="H11" s="67"/>
      <c r="I11" s="67"/>
      <c r="N11" s="63"/>
    </row>
    <row r="12" spans="2:14" ht="18" x14ac:dyDescent="0.35">
      <c r="B12" s="58">
        <v>8</v>
      </c>
      <c r="C12" s="59" t="s">
        <v>227</v>
      </c>
      <c r="D12" s="60" t="s">
        <v>244</v>
      </c>
      <c r="E12" s="61">
        <v>0</v>
      </c>
      <c r="G12" s="63"/>
      <c r="H12" s="67"/>
      <c r="I12" s="67"/>
      <c r="N12" s="63"/>
    </row>
    <row r="13" spans="2:14" ht="18" x14ac:dyDescent="0.35">
      <c r="B13" s="58">
        <v>9</v>
      </c>
      <c r="C13" s="59" t="s">
        <v>227</v>
      </c>
      <c r="D13" s="60" t="s">
        <v>245</v>
      </c>
      <c r="E13" s="61">
        <v>0</v>
      </c>
      <c r="G13" s="63"/>
      <c r="H13" s="67"/>
      <c r="I13" s="67"/>
      <c r="N13" s="63"/>
    </row>
    <row r="14" spans="2:14" ht="18" x14ac:dyDescent="0.35">
      <c r="B14" s="58">
        <v>10</v>
      </c>
      <c r="C14" s="59" t="s">
        <v>246</v>
      </c>
      <c r="D14" s="60"/>
      <c r="E14" s="61">
        <v>0</v>
      </c>
      <c r="G14" s="63"/>
      <c r="H14" s="67"/>
      <c r="I14" s="67"/>
      <c r="N14" s="63"/>
    </row>
    <row r="15" spans="2:14" ht="18" x14ac:dyDescent="0.35">
      <c r="B15" s="58">
        <v>11</v>
      </c>
      <c r="C15" s="59" t="s">
        <v>247</v>
      </c>
      <c r="D15" s="60"/>
      <c r="E15" s="61">
        <v>0</v>
      </c>
      <c r="G15" s="63"/>
      <c r="H15" s="67"/>
      <c r="I15" s="67"/>
      <c r="N15" s="63"/>
    </row>
    <row r="16" spans="2:14" ht="18" x14ac:dyDescent="0.35">
      <c r="B16" s="58">
        <v>12</v>
      </c>
      <c r="C16" s="59" t="s">
        <v>248</v>
      </c>
      <c r="D16" s="60"/>
      <c r="E16" s="61">
        <v>0</v>
      </c>
      <c r="G16" s="63"/>
      <c r="H16" s="69"/>
      <c r="I16" s="67"/>
    </row>
    <row r="17" spans="2:14" ht="18" x14ac:dyDescent="0.35">
      <c r="B17" s="58">
        <v>13</v>
      </c>
      <c r="C17" s="59" t="s">
        <v>249</v>
      </c>
      <c r="D17" s="60"/>
      <c r="E17" s="61">
        <v>0</v>
      </c>
      <c r="G17" s="63"/>
      <c r="H17" s="67"/>
      <c r="I17" s="67"/>
      <c r="N17" s="63"/>
    </row>
    <row r="18" spans="2:14" ht="18" x14ac:dyDescent="0.35">
      <c r="B18" s="58">
        <v>14</v>
      </c>
      <c r="C18" s="59" t="s">
        <v>250</v>
      </c>
      <c r="D18" s="60"/>
      <c r="E18" s="61">
        <v>0</v>
      </c>
      <c r="G18" s="63"/>
      <c r="H18" s="67"/>
      <c r="I18" s="67"/>
      <c r="N18" s="63"/>
    </row>
    <row r="19" spans="2:14" ht="18" x14ac:dyDescent="0.35">
      <c r="B19" s="58">
        <v>15</v>
      </c>
      <c r="C19" s="59" t="s">
        <v>251</v>
      </c>
      <c r="D19" s="60"/>
      <c r="E19" s="61">
        <v>0</v>
      </c>
      <c r="G19" s="63"/>
      <c r="H19" s="67"/>
      <c r="I19" s="67"/>
      <c r="N19" s="63"/>
    </row>
    <row r="20" spans="2:14" ht="18" x14ac:dyDescent="0.35">
      <c r="B20" s="58">
        <v>16</v>
      </c>
      <c r="C20" s="59" t="s">
        <v>252</v>
      </c>
      <c r="D20" s="60"/>
      <c r="E20" s="61">
        <v>1</v>
      </c>
      <c r="H20" s="67"/>
      <c r="I20" s="67"/>
      <c r="N20" s="63"/>
    </row>
    <row r="21" spans="2:14" ht="18" x14ac:dyDescent="0.35">
      <c r="B21" s="58">
        <v>17</v>
      </c>
      <c r="C21" s="59" t="s">
        <v>253</v>
      </c>
      <c r="D21" s="60"/>
      <c r="E21" s="61">
        <v>0</v>
      </c>
      <c r="H21" s="67"/>
      <c r="I21" s="67"/>
      <c r="N21" s="63"/>
    </row>
    <row r="22" spans="2:14" ht="18" x14ac:dyDescent="0.35">
      <c r="B22" s="58">
        <v>18</v>
      </c>
      <c r="C22" s="59" t="s">
        <v>254</v>
      </c>
      <c r="D22" s="60"/>
      <c r="E22" s="61">
        <v>0</v>
      </c>
      <c r="H22" s="67"/>
      <c r="I22" s="67"/>
    </row>
    <row r="23" spans="2:14" ht="18" x14ac:dyDescent="0.35">
      <c r="B23" s="58">
        <v>19</v>
      </c>
      <c r="C23" s="59" t="s">
        <v>255</v>
      </c>
      <c r="D23" s="60"/>
      <c r="E23" s="61">
        <v>0</v>
      </c>
      <c r="G23" s="63"/>
      <c r="H23" s="67"/>
      <c r="I23" s="67"/>
    </row>
    <row r="24" spans="2:14" ht="18" x14ac:dyDescent="0.35">
      <c r="B24" s="58">
        <v>20</v>
      </c>
      <c r="C24" s="59" t="s">
        <v>256</v>
      </c>
      <c r="D24" s="60"/>
      <c r="E24" s="61">
        <v>0</v>
      </c>
      <c r="H24" s="67"/>
      <c r="I24" s="67"/>
    </row>
    <row r="25" spans="2:14" ht="18" x14ac:dyDescent="0.35">
      <c r="B25" s="58">
        <v>21</v>
      </c>
      <c r="C25" s="59" t="s">
        <v>257</v>
      </c>
      <c r="D25" s="60"/>
      <c r="E25" s="61">
        <v>0</v>
      </c>
      <c r="H25" s="67"/>
      <c r="I25" s="67"/>
      <c r="N25" s="63"/>
    </row>
    <row r="26" spans="2:14" ht="18" x14ac:dyDescent="0.35">
      <c r="B26" s="58">
        <v>22</v>
      </c>
      <c r="C26" s="59" t="s">
        <v>258</v>
      </c>
      <c r="D26" s="60"/>
      <c r="E26" s="61">
        <v>0</v>
      </c>
      <c r="H26" s="67"/>
      <c r="I26" s="67"/>
    </row>
    <row r="27" spans="2:14" ht="18" x14ac:dyDescent="0.35">
      <c r="B27" s="58">
        <v>23</v>
      </c>
      <c r="C27" s="59" t="s">
        <v>259</v>
      </c>
      <c r="D27" s="60"/>
      <c r="E27" s="61">
        <v>0</v>
      </c>
      <c r="H27" s="67"/>
      <c r="I27" s="67"/>
    </row>
    <row r="28" spans="2:14" ht="18" x14ac:dyDescent="0.35">
      <c r="B28" s="58">
        <v>24</v>
      </c>
      <c r="C28" s="59" t="s">
        <v>260</v>
      </c>
      <c r="D28" s="60"/>
      <c r="E28" s="61">
        <v>0</v>
      </c>
      <c r="G28" s="63"/>
      <c r="H28" s="67"/>
      <c r="I28" s="67"/>
    </row>
    <row r="29" spans="2:14" ht="18" x14ac:dyDescent="0.35">
      <c r="B29" s="58">
        <v>25</v>
      </c>
      <c r="C29" s="59" t="s">
        <v>261</v>
      </c>
      <c r="D29" s="60"/>
      <c r="E29" s="61">
        <v>0</v>
      </c>
      <c r="G29" s="63"/>
      <c r="H29" s="67"/>
      <c r="I29" s="67"/>
    </row>
    <row r="30" spans="2:14" ht="18" x14ac:dyDescent="0.35">
      <c r="B30" s="58">
        <v>26</v>
      </c>
      <c r="C30" s="59" t="s">
        <v>262</v>
      </c>
      <c r="D30" s="60"/>
      <c r="E30" s="61">
        <v>0</v>
      </c>
      <c r="G30" s="63"/>
      <c r="H30" s="67"/>
      <c r="I30" s="67"/>
      <c r="N30" s="63"/>
    </row>
    <row r="31" spans="2:14" ht="18" x14ac:dyDescent="0.35">
      <c r="B31" s="58">
        <v>27</v>
      </c>
      <c r="C31" s="59" t="s">
        <v>263</v>
      </c>
      <c r="D31" s="60"/>
      <c r="E31" s="61">
        <v>0</v>
      </c>
      <c r="H31" s="67"/>
      <c r="I31" s="67"/>
      <c r="N31" s="63"/>
    </row>
    <row r="32" spans="2:14" x14ac:dyDescent="0.25">
      <c r="E32" s="61"/>
    </row>
    <row r="33" spans="2:14" ht="18" x14ac:dyDescent="0.35">
      <c r="B33" s="58">
        <v>28</v>
      </c>
      <c r="C33" t="s">
        <v>215</v>
      </c>
      <c r="D33" s="60"/>
      <c r="E33" s="61">
        <f>+SUM(E5:E31)</f>
        <v>1</v>
      </c>
      <c r="N33" s="63"/>
    </row>
    <row r="35" spans="2:14" x14ac:dyDescent="0.25">
      <c r="N35" s="63"/>
    </row>
  </sheetData>
  <mergeCells count="1">
    <mergeCell ref="B2:E2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34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6" max="6" width="14.5703125" bestFit="1" customWidth="1"/>
  </cols>
  <sheetData>
    <row r="2" spans="2:42" x14ac:dyDescent="0.25">
      <c r="B2" s="109" t="s">
        <v>301</v>
      </c>
      <c r="C2" s="109"/>
      <c r="D2" s="109"/>
      <c r="E2" s="109"/>
    </row>
    <row r="4" spans="2:42" x14ac:dyDescent="0.25">
      <c r="B4" s="57" t="s">
        <v>234</v>
      </c>
      <c r="C4" s="57" t="s">
        <v>235</v>
      </c>
      <c r="D4" s="57" t="s">
        <v>236</v>
      </c>
      <c r="E4" s="57" t="s">
        <v>79</v>
      </c>
      <c r="R4" s="76"/>
      <c r="S4" s="76"/>
      <c r="AO4" s="76"/>
      <c r="AP4" s="76"/>
    </row>
    <row r="5" spans="2:42" ht="18" x14ac:dyDescent="0.35">
      <c r="B5" s="58">
        <v>1</v>
      </c>
      <c r="C5" s="59" t="s">
        <v>227</v>
      </c>
      <c r="D5" s="60" t="s">
        <v>237</v>
      </c>
      <c r="E5" s="77">
        <v>1.1657727703113057E-2</v>
      </c>
    </row>
    <row r="6" spans="2:42" ht="18" x14ac:dyDescent="0.35">
      <c r="B6" s="58">
        <v>2</v>
      </c>
      <c r="C6" s="59" t="s">
        <v>227</v>
      </c>
      <c r="D6" s="60" t="s">
        <v>238</v>
      </c>
      <c r="E6" s="77">
        <v>1.1279542986772317E-2</v>
      </c>
    </row>
    <row r="7" spans="2:42" ht="18" x14ac:dyDescent="0.35">
      <c r="B7" s="58">
        <v>3</v>
      </c>
      <c r="C7" s="59" t="s">
        <v>227</v>
      </c>
      <c r="D7" s="60" t="s">
        <v>239</v>
      </c>
      <c r="E7" s="77">
        <v>4.1719427778734622E-2</v>
      </c>
      <c r="F7" s="66"/>
    </row>
    <row r="8" spans="2:42" ht="18" x14ac:dyDescent="0.35">
      <c r="B8" s="58">
        <v>4</v>
      </c>
      <c r="C8" s="59" t="s">
        <v>227</v>
      </c>
      <c r="D8" s="60" t="s">
        <v>240</v>
      </c>
      <c r="E8" s="77">
        <v>5.8745854854410411E-2</v>
      </c>
    </row>
    <row r="9" spans="2:42" ht="18" x14ac:dyDescent="0.35">
      <c r="B9" s="58">
        <v>5</v>
      </c>
      <c r="C9" s="59" t="s">
        <v>227</v>
      </c>
      <c r="D9" s="60" t="s">
        <v>241</v>
      </c>
      <c r="E9" s="77">
        <v>0.1706743953274516</v>
      </c>
    </row>
    <row r="10" spans="2:42" ht="18" x14ac:dyDescent="0.35">
      <c r="B10" s="58">
        <v>6</v>
      </c>
      <c r="C10" s="59" t="s">
        <v>227</v>
      </c>
      <c r="D10" s="60" t="s">
        <v>242</v>
      </c>
      <c r="E10" s="77">
        <v>0.24563566150344648</v>
      </c>
    </row>
    <row r="11" spans="2:42" ht="18" x14ac:dyDescent="0.35">
      <c r="B11" s="58">
        <v>7</v>
      </c>
      <c r="C11" s="59" t="s">
        <v>227</v>
      </c>
      <c r="D11" s="60" t="s">
        <v>243</v>
      </c>
      <c r="E11" s="77">
        <v>0.13925372318409271</v>
      </c>
    </row>
    <row r="12" spans="2:42" ht="18" x14ac:dyDescent="0.35">
      <c r="B12" s="58">
        <v>8</v>
      </c>
      <c r="C12" s="59" t="s">
        <v>227</v>
      </c>
      <c r="D12" s="60" t="s">
        <v>244</v>
      </c>
      <c r="E12" s="77">
        <v>9.7278133602749964E-2</v>
      </c>
    </row>
    <row r="13" spans="2:42" ht="18" x14ac:dyDescent="0.35">
      <c r="B13" s="58">
        <v>9</v>
      </c>
      <c r="C13" s="59" t="s">
        <v>227</v>
      </c>
      <c r="D13" s="60" t="s">
        <v>245</v>
      </c>
      <c r="E13" s="77">
        <v>2.917558786760964E-2</v>
      </c>
    </row>
    <row r="14" spans="2:42" ht="18" x14ac:dyDescent="0.35">
      <c r="B14" s="58">
        <v>10</v>
      </c>
      <c r="C14" s="59" t="s">
        <v>246</v>
      </c>
      <c r="D14" s="60"/>
      <c r="E14" s="77">
        <v>2.3160514616954071E-2</v>
      </c>
    </row>
    <row r="15" spans="2:42" ht="18" x14ac:dyDescent="0.35">
      <c r="B15" s="58">
        <v>11</v>
      </c>
      <c r="C15" s="59" t="s">
        <v>247</v>
      </c>
      <c r="D15" s="60"/>
      <c r="E15" s="77">
        <v>5.0124514136842945E-3</v>
      </c>
    </row>
    <row r="16" spans="2:42" ht="18" x14ac:dyDescent="0.35">
      <c r="B16" s="58">
        <v>12</v>
      </c>
      <c r="C16" s="59" t="s">
        <v>248</v>
      </c>
      <c r="D16" s="60"/>
      <c r="E16" s="77">
        <v>7.1982621287762939E-3</v>
      </c>
    </row>
    <row r="17" spans="2:5" ht="18" x14ac:dyDescent="0.35">
      <c r="B17" s="58">
        <v>13</v>
      </c>
      <c r="C17" s="59" t="s">
        <v>249</v>
      </c>
      <c r="D17" s="60"/>
      <c r="E17" s="77">
        <v>1.7048840811507732E-2</v>
      </c>
    </row>
    <row r="18" spans="2:5" ht="18" x14ac:dyDescent="0.35">
      <c r="B18" s="58">
        <v>14</v>
      </c>
      <c r="C18" s="59" t="s">
        <v>250</v>
      </c>
      <c r="D18" s="60"/>
      <c r="E18" s="77">
        <v>2.3874784514633391E-2</v>
      </c>
    </row>
    <row r="19" spans="2:5" ht="18" x14ac:dyDescent="0.35">
      <c r="B19" s="58">
        <v>15</v>
      </c>
      <c r="C19" s="59" t="s">
        <v>251</v>
      </c>
      <c r="D19" s="60"/>
      <c r="E19" s="77">
        <v>3.2568471033024168E-2</v>
      </c>
    </row>
    <row r="20" spans="2:5" ht="18" x14ac:dyDescent="0.35">
      <c r="B20" s="58">
        <v>16</v>
      </c>
      <c r="C20" s="59" t="s">
        <v>252</v>
      </c>
      <c r="D20" s="60"/>
      <c r="E20" s="77">
        <v>1.4619538123423138E-2</v>
      </c>
    </row>
    <row r="21" spans="2:5" ht="18" x14ac:dyDescent="0.35">
      <c r="B21" s="58">
        <v>17</v>
      </c>
      <c r="C21" s="59" t="s">
        <v>253</v>
      </c>
      <c r="D21" s="60"/>
      <c r="E21" s="77">
        <v>1.7102931073728955E-2</v>
      </c>
    </row>
    <row r="22" spans="2:5" ht="18" x14ac:dyDescent="0.35">
      <c r="B22" s="58">
        <v>18</v>
      </c>
      <c r="C22" s="59" t="s">
        <v>254</v>
      </c>
      <c r="D22" s="60"/>
      <c r="E22" s="77">
        <v>5.7617032639780035E-3</v>
      </c>
    </row>
    <row r="23" spans="2:5" ht="18" x14ac:dyDescent="0.35">
      <c r="B23" s="58">
        <v>19</v>
      </c>
      <c r="C23" s="59" t="s">
        <v>255</v>
      </c>
      <c r="D23" s="60"/>
      <c r="E23" s="77">
        <v>6.9506323961714776E-3</v>
      </c>
    </row>
    <row r="24" spans="2:5" ht="18" x14ac:dyDescent="0.35">
      <c r="B24" s="58">
        <v>20</v>
      </c>
      <c r="C24" s="59" t="s">
        <v>256</v>
      </c>
      <c r="D24" s="60"/>
      <c r="E24" s="77">
        <v>5.5746575856240772E-3</v>
      </c>
    </row>
    <row r="25" spans="2:5" ht="18" x14ac:dyDescent="0.35">
      <c r="B25" s="58">
        <v>21</v>
      </c>
      <c r="C25" s="59" t="s">
        <v>257</v>
      </c>
      <c r="D25" s="60"/>
      <c r="E25" s="77">
        <v>4.9893005737953718E-3</v>
      </c>
    </row>
    <row r="26" spans="2:5" ht="18" x14ac:dyDescent="0.35">
      <c r="B26" s="58">
        <v>22</v>
      </c>
      <c r="C26" s="59" t="s">
        <v>258</v>
      </c>
      <c r="D26" s="60"/>
      <c r="E26" s="77">
        <v>7.4782819493485913E-4</v>
      </c>
    </row>
    <row r="27" spans="2:5" ht="18" x14ac:dyDescent="0.35">
      <c r="B27" s="58">
        <v>23</v>
      </c>
      <c r="C27" s="59" t="s">
        <v>259</v>
      </c>
      <c r="D27" s="60"/>
      <c r="E27" s="77">
        <v>7.6187071764622439E-3</v>
      </c>
    </row>
    <row r="28" spans="2:5" ht="18" x14ac:dyDescent="0.35">
      <c r="B28" s="58">
        <v>24</v>
      </c>
      <c r="C28" s="59" t="s">
        <v>260</v>
      </c>
      <c r="D28" s="60"/>
      <c r="E28" s="77">
        <v>1.2300471315059643E-3</v>
      </c>
    </row>
    <row r="29" spans="2:5" ht="18" x14ac:dyDescent="0.35">
      <c r="B29" s="58">
        <v>25</v>
      </c>
      <c r="C29" s="59" t="s">
        <v>261</v>
      </c>
      <c r="D29" s="60"/>
      <c r="E29" s="77">
        <v>1.5155232188209872E-2</v>
      </c>
    </row>
    <row r="30" spans="2:5" ht="18" x14ac:dyDescent="0.35">
      <c r="B30" s="58">
        <v>26</v>
      </c>
      <c r="C30" s="59" t="s">
        <v>262</v>
      </c>
      <c r="D30" s="60"/>
      <c r="E30" s="77">
        <v>2.5125256668697329E-3</v>
      </c>
    </row>
    <row r="31" spans="2:5" ht="18" x14ac:dyDescent="0.35">
      <c r="B31" s="58">
        <v>27</v>
      </c>
      <c r="C31" s="59" t="s">
        <v>263</v>
      </c>
      <c r="D31" s="60"/>
      <c r="E31" s="77">
        <v>3.3571869077300698E-3</v>
      </c>
    </row>
    <row r="32" spans="2:5" ht="18" x14ac:dyDescent="0.35">
      <c r="B32" s="58">
        <v>28</v>
      </c>
      <c r="C32" s="59" t="s">
        <v>264</v>
      </c>
      <c r="E32" s="77">
        <v>9.6330390605502811E-5</v>
      </c>
    </row>
    <row r="33" spans="2:5" x14ac:dyDescent="0.25">
      <c r="E33" s="78"/>
    </row>
    <row r="34" spans="2:5" ht="18" x14ac:dyDescent="0.35">
      <c r="B34" s="58">
        <v>29</v>
      </c>
      <c r="C34" s="74" t="s">
        <v>215</v>
      </c>
      <c r="D34" s="57"/>
      <c r="E34" s="73">
        <f>+SUM(E5:E32)</f>
        <v>1</v>
      </c>
    </row>
  </sheetData>
  <mergeCells count="1">
    <mergeCell ref="B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F15" sqref="F15"/>
    </sheetView>
  </sheetViews>
  <sheetFormatPr baseColWidth="10" defaultRowHeight="15" x14ac:dyDescent="0.25"/>
  <cols>
    <col min="3" max="3" width="6.140625" bestFit="1" customWidth="1"/>
    <col min="4" max="4" width="21.85546875" customWidth="1"/>
    <col min="5" max="5" width="18.28515625" customWidth="1"/>
  </cols>
  <sheetData>
    <row r="2" spans="2:5" x14ac:dyDescent="0.25">
      <c r="B2" s="109" t="s">
        <v>302</v>
      </c>
      <c r="C2" s="109"/>
      <c r="D2" s="109"/>
      <c r="E2" s="109"/>
    </row>
    <row r="4" spans="2:5" x14ac:dyDescent="0.25">
      <c r="B4" s="57" t="s">
        <v>234</v>
      </c>
      <c r="C4" s="57" t="s">
        <v>235</v>
      </c>
      <c r="D4" s="57" t="s">
        <v>236</v>
      </c>
      <c r="E4" s="57" t="s">
        <v>265</v>
      </c>
    </row>
    <row r="5" spans="2:5" ht="18" x14ac:dyDescent="0.35">
      <c r="B5" s="58">
        <v>1</v>
      </c>
      <c r="C5" s="59" t="s">
        <v>227</v>
      </c>
      <c r="D5" s="60" t="s">
        <v>237</v>
      </c>
      <c r="E5" s="77">
        <v>-0.43244058778081518</v>
      </c>
    </row>
    <row r="6" spans="2:5" ht="18" x14ac:dyDescent="0.35">
      <c r="B6" s="58">
        <v>2</v>
      </c>
      <c r="C6" s="59" t="s">
        <v>227</v>
      </c>
      <c r="D6" s="60" t="s">
        <v>238</v>
      </c>
      <c r="E6" s="77">
        <v>-2.9295414012411883E-2</v>
      </c>
    </row>
    <row r="7" spans="2:5" ht="18" x14ac:dyDescent="0.35">
      <c r="B7" s="58">
        <v>3</v>
      </c>
      <c r="C7" s="59" t="s">
        <v>227</v>
      </c>
      <c r="D7" s="60" t="s">
        <v>239</v>
      </c>
      <c r="E7" s="77">
        <v>0.18444937643796686</v>
      </c>
    </row>
    <row r="8" spans="2:5" ht="18" x14ac:dyDescent="0.35">
      <c r="B8" s="58">
        <v>4</v>
      </c>
      <c r="C8" s="59" t="s">
        <v>227</v>
      </c>
      <c r="D8" s="60" t="s">
        <v>240</v>
      </c>
      <c r="E8" s="77">
        <v>-0.11083920216875306</v>
      </c>
    </row>
    <row r="9" spans="2:5" ht="18" x14ac:dyDescent="0.35">
      <c r="B9" s="58">
        <v>5</v>
      </c>
      <c r="C9" s="59" t="s">
        <v>227</v>
      </c>
      <c r="D9" s="60" t="s">
        <v>241</v>
      </c>
      <c r="E9" s="77">
        <v>0.79985533850488011</v>
      </c>
    </row>
    <row r="10" spans="2:5" ht="18" x14ac:dyDescent="0.35">
      <c r="B10" s="58">
        <v>6</v>
      </c>
      <c r="C10" s="59" t="s">
        <v>227</v>
      </c>
      <c r="D10" s="60" t="s">
        <v>242</v>
      </c>
      <c r="E10" s="77">
        <v>1.1048199457432459</v>
      </c>
    </row>
    <row r="11" spans="2:5" ht="18" x14ac:dyDescent="0.35">
      <c r="B11" s="58">
        <v>7</v>
      </c>
      <c r="C11" s="59" t="s">
        <v>227</v>
      </c>
      <c r="D11" s="60" t="s">
        <v>243</v>
      </c>
      <c r="E11" s="77">
        <v>0.14780881032119181</v>
      </c>
    </row>
    <row r="12" spans="2:5" ht="18" x14ac:dyDescent="0.35">
      <c r="B12" s="58">
        <v>8</v>
      </c>
      <c r="C12" s="59" t="s">
        <v>227</v>
      </c>
      <c r="D12" s="60" t="s">
        <v>244</v>
      </c>
      <c r="E12" s="77">
        <v>-0.43259336596584641</v>
      </c>
    </row>
    <row r="13" spans="2:5" ht="18" x14ac:dyDescent="0.35">
      <c r="B13" s="58">
        <v>9</v>
      </c>
      <c r="C13" s="59" t="s">
        <v>227</v>
      </c>
      <c r="D13" s="60" t="s">
        <v>245</v>
      </c>
      <c r="E13" s="77">
        <v>0.61689535561379916</v>
      </c>
    </row>
    <row r="14" spans="2:5" ht="18" x14ac:dyDescent="0.35">
      <c r="B14" s="58">
        <v>10</v>
      </c>
      <c r="C14" s="59" t="s">
        <v>246</v>
      </c>
      <c r="D14" s="60"/>
      <c r="E14" s="77">
        <v>0</v>
      </c>
    </row>
    <row r="15" spans="2:5" ht="18" x14ac:dyDescent="0.35">
      <c r="B15" s="58">
        <v>11</v>
      </c>
      <c r="C15" s="59" t="s">
        <v>247</v>
      </c>
      <c r="D15" s="60"/>
      <c r="E15" s="77">
        <v>-3.3164992693746277E-3</v>
      </c>
    </row>
    <row r="16" spans="2:5" ht="18" x14ac:dyDescent="0.35">
      <c r="B16" s="58">
        <v>12</v>
      </c>
      <c r="C16" s="59" t="s">
        <v>248</v>
      </c>
      <c r="D16" s="60"/>
      <c r="E16" s="77">
        <v>-4.0668701776467579E-2</v>
      </c>
    </row>
    <row r="17" spans="2:5" ht="18" x14ac:dyDescent="0.35">
      <c r="B17" s="58">
        <v>13</v>
      </c>
      <c r="C17" s="59" t="s">
        <v>249</v>
      </c>
      <c r="D17" s="60"/>
      <c r="E17" s="77">
        <v>-0.11625174035762879</v>
      </c>
    </row>
    <row r="18" spans="2:5" ht="18" x14ac:dyDescent="0.35">
      <c r="B18" s="58">
        <v>14</v>
      </c>
      <c r="C18" s="59" t="s">
        <v>250</v>
      </c>
      <c r="D18" s="60"/>
      <c r="E18" s="77">
        <v>-0.16669854259401568</v>
      </c>
    </row>
    <row r="19" spans="2:5" ht="18" x14ac:dyDescent="0.35">
      <c r="B19" s="58">
        <v>15</v>
      </c>
      <c r="C19" s="59" t="s">
        <v>251</v>
      </c>
      <c r="D19" s="60"/>
      <c r="E19" s="77">
        <v>-0.1832623925928005</v>
      </c>
    </row>
    <row r="20" spans="2:5" ht="18" x14ac:dyDescent="0.35">
      <c r="B20" s="58">
        <v>16</v>
      </c>
      <c r="C20" s="59" t="s">
        <v>252</v>
      </c>
      <c r="D20" s="60"/>
      <c r="E20" s="77">
        <v>-8.0278402872644969E-2</v>
      </c>
    </row>
    <row r="21" spans="2:5" ht="18" x14ac:dyDescent="0.35">
      <c r="B21" s="58">
        <v>17</v>
      </c>
      <c r="C21" s="59" t="s">
        <v>253</v>
      </c>
      <c r="D21" s="60"/>
      <c r="E21" s="77">
        <v>-8.5380172887733335E-2</v>
      </c>
    </row>
    <row r="22" spans="2:5" ht="18" x14ac:dyDescent="0.35">
      <c r="B22" s="58">
        <v>18</v>
      </c>
      <c r="C22" s="59" t="s">
        <v>254</v>
      </c>
      <c r="D22" s="60"/>
      <c r="E22" s="77">
        <v>0</v>
      </c>
    </row>
    <row r="23" spans="2:5" ht="18" x14ac:dyDescent="0.35">
      <c r="B23" s="58">
        <v>19</v>
      </c>
      <c r="C23" s="59" t="s">
        <v>255</v>
      </c>
      <c r="D23" s="60"/>
      <c r="E23" s="77">
        <v>-2.6408501434712482E-2</v>
      </c>
    </row>
    <row r="24" spans="2:5" ht="18" x14ac:dyDescent="0.35">
      <c r="B24" s="58">
        <v>20</v>
      </c>
      <c r="C24" s="59" t="s">
        <v>256</v>
      </c>
      <c r="D24" s="60"/>
      <c r="E24" s="77">
        <v>-2.6846419139056839E-2</v>
      </c>
    </row>
    <row r="25" spans="2:5" ht="18" x14ac:dyDescent="0.35">
      <c r="B25" s="58">
        <v>21</v>
      </c>
      <c r="C25" s="59" t="s">
        <v>257</v>
      </c>
      <c r="D25" s="60"/>
      <c r="E25" s="77">
        <v>-1.8218464856257058E-2</v>
      </c>
    </row>
    <row r="26" spans="2:5" ht="18" x14ac:dyDescent="0.35">
      <c r="B26" s="58">
        <v>22</v>
      </c>
      <c r="C26" s="59" t="s">
        <v>258</v>
      </c>
      <c r="D26" s="60"/>
      <c r="E26" s="77">
        <v>-1.4767523107361577E-3</v>
      </c>
    </row>
    <row r="27" spans="2:5" ht="18" x14ac:dyDescent="0.35">
      <c r="B27" s="58">
        <v>23</v>
      </c>
      <c r="C27" s="59" t="s">
        <v>259</v>
      </c>
      <c r="D27" s="60"/>
      <c r="E27" s="77">
        <v>-4.7553278501953004E-2</v>
      </c>
    </row>
    <row r="28" spans="2:5" ht="18" x14ac:dyDescent="0.35">
      <c r="B28" s="58">
        <v>24</v>
      </c>
      <c r="C28" s="59" t="s">
        <v>260</v>
      </c>
      <c r="D28" s="60"/>
      <c r="E28" s="77">
        <v>-7.8382982746442332E-3</v>
      </c>
    </row>
    <row r="29" spans="2:5" ht="18" x14ac:dyDescent="0.35">
      <c r="B29" s="58">
        <v>25</v>
      </c>
      <c r="C29" s="59" t="s">
        <v>261</v>
      </c>
      <c r="D29" s="60"/>
      <c r="E29" s="77">
        <v>-3.2131113622174023E-2</v>
      </c>
    </row>
    <row r="30" spans="2:5" ht="18" x14ac:dyDescent="0.35">
      <c r="B30" s="58">
        <v>26</v>
      </c>
      <c r="C30" s="59" t="s">
        <v>262</v>
      </c>
      <c r="D30" s="60"/>
      <c r="E30" s="77">
        <v>-4.9059304166587372E-3</v>
      </c>
    </row>
    <row r="31" spans="2:5" ht="18" x14ac:dyDescent="0.35">
      <c r="B31" s="58">
        <v>27</v>
      </c>
      <c r="C31" s="59" t="s">
        <v>263</v>
      </c>
      <c r="D31" s="60"/>
      <c r="E31" s="77">
        <v>-7.4250457863993657E-3</v>
      </c>
    </row>
    <row r="32" spans="2:5" ht="18" x14ac:dyDescent="0.35">
      <c r="B32" s="58">
        <v>28</v>
      </c>
      <c r="C32" s="59" t="s">
        <v>264</v>
      </c>
      <c r="E32" s="77">
        <v>0</v>
      </c>
    </row>
    <row r="33" spans="2:5" x14ac:dyDescent="0.25">
      <c r="E33" s="78"/>
    </row>
    <row r="34" spans="2:5" ht="18" x14ac:dyDescent="0.35">
      <c r="B34" s="58">
        <v>29</v>
      </c>
      <c r="C34" s="74" t="s">
        <v>215</v>
      </c>
      <c r="D34" s="57"/>
      <c r="E34" s="73">
        <f>+SUM(E5:E32)</f>
        <v>1</v>
      </c>
    </row>
  </sheetData>
  <mergeCells count="1">
    <mergeCell ref="B2:E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F15" sqref="F15"/>
    </sheetView>
  </sheetViews>
  <sheetFormatPr baseColWidth="10" defaultRowHeight="15" x14ac:dyDescent="0.25"/>
  <sheetData>
    <row r="2" spans="2:5" x14ac:dyDescent="0.25">
      <c r="B2" s="109" t="s">
        <v>303</v>
      </c>
      <c r="C2" s="109"/>
      <c r="D2" s="109"/>
      <c r="E2" s="109"/>
    </row>
    <row r="4" spans="2:5" x14ac:dyDescent="0.25">
      <c r="B4" s="57" t="s">
        <v>234</v>
      </c>
      <c r="C4" s="57" t="s">
        <v>235</v>
      </c>
      <c r="D4" s="57" t="s">
        <v>236</v>
      </c>
      <c r="E4" s="57" t="s">
        <v>148</v>
      </c>
    </row>
    <row r="5" spans="2:5" ht="18" x14ac:dyDescent="0.35">
      <c r="B5" s="58">
        <v>1</v>
      </c>
      <c r="C5" s="59" t="s">
        <v>227</v>
      </c>
      <c r="D5" s="60" t="s">
        <v>237</v>
      </c>
      <c r="E5" s="77">
        <v>8.3208646211175418E-3</v>
      </c>
    </row>
    <row r="6" spans="2:5" ht="18" x14ac:dyDescent="0.35">
      <c r="B6" s="58">
        <v>2</v>
      </c>
      <c r="C6" s="59" t="s">
        <v>227</v>
      </c>
      <c r="D6" s="60" t="s">
        <v>238</v>
      </c>
      <c r="E6" s="77">
        <v>1.5699744568146304E-5</v>
      </c>
    </row>
    <row r="7" spans="2:5" ht="18" x14ac:dyDescent="0.35">
      <c r="B7" s="58">
        <v>3</v>
      </c>
      <c r="C7" s="59" t="s">
        <v>227</v>
      </c>
      <c r="D7" s="60" t="s">
        <v>239</v>
      </c>
      <c r="E7" s="77">
        <v>3.7700319956308667E-2</v>
      </c>
    </row>
    <row r="8" spans="2:5" ht="18" x14ac:dyDescent="0.35">
      <c r="B8" s="58">
        <v>4</v>
      </c>
      <c r="C8" s="59" t="s">
        <v>227</v>
      </c>
      <c r="D8" s="60" t="s">
        <v>240</v>
      </c>
      <c r="E8" s="77">
        <v>5.0618069786979435E-2</v>
      </c>
    </row>
    <row r="9" spans="2:5" ht="18" x14ac:dyDescent="0.35">
      <c r="B9" s="58">
        <v>5</v>
      </c>
      <c r="C9" s="59" t="s">
        <v>227</v>
      </c>
      <c r="D9" s="60" t="s">
        <v>241</v>
      </c>
      <c r="E9" s="77">
        <v>0.16764396579794197</v>
      </c>
    </row>
    <row r="10" spans="2:5" ht="18" x14ac:dyDescent="0.35">
      <c r="B10" s="58">
        <v>6</v>
      </c>
      <c r="C10" s="59" t="s">
        <v>227</v>
      </c>
      <c r="D10" s="60" t="s">
        <v>242</v>
      </c>
      <c r="E10" s="77">
        <v>0.33426608755442527</v>
      </c>
    </row>
    <row r="11" spans="2:5" ht="18" x14ac:dyDescent="0.35">
      <c r="B11" s="58">
        <v>7</v>
      </c>
      <c r="C11" s="59" t="s">
        <v>227</v>
      </c>
      <c r="D11" s="60" t="s">
        <v>243</v>
      </c>
      <c r="E11" s="77">
        <v>9.5237640977912277E-2</v>
      </c>
    </row>
    <row r="12" spans="2:5" ht="18" x14ac:dyDescent="0.35">
      <c r="B12" s="58">
        <v>8</v>
      </c>
      <c r="C12" s="59" t="s">
        <v>227</v>
      </c>
      <c r="D12" s="60" t="s">
        <v>244</v>
      </c>
      <c r="E12" s="77">
        <v>2.2372136009608488E-2</v>
      </c>
    </row>
    <row r="13" spans="2:5" ht="18" x14ac:dyDescent="0.35">
      <c r="B13" s="58">
        <v>9</v>
      </c>
      <c r="C13" s="59" t="s">
        <v>227</v>
      </c>
      <c r="D13" s="60" t="s">
        <v>245</v>
      </c>
      <c r="E13" s="77">
        <v>0.10466496378764203</v>
      </c>
    </row>
    <row r="14" spans="2:5" ht="18" x14ac:dyDescent="0.35">
      <c r="B14" s="58">
        <v>10</v>
      </c>
      <c r="C14" s="59" t="s">
        <v>246</v>
      </c>
      <c r="D14" s="60"/>
      <c r="E14" s="77">
        <v>7.7111912070545269E-2</v>
      </c>
    </row>
    <row r="15" spans="2:5" ht="18" x14ac:dyDescent="0.35">
      <c r="B15" s="58">
        <v>11</v>
      </c>
      <c r="C15" s="59" t="s">
        <v>247</v>
      </c>
      <c r="D15" s="60"/>
      <c r="E15" s="77">
        <v>0</v>
      </c>
    </row>
    <row r="16" spans="2:5" ht="18" x14ac:dyDescent="0.35">
      <c r="B16" s="58">
        <v>12</v>
      </c>
      <c r="C16" s="59" t="s">
        <v>248</v>
      </c>
      <c r="D16" s="60"/>
      <c r="E16" s="77">
        <v>0</v>
      </c>
    </row>
    <row r="17" spans="2:5" ht="18" x14ac:dyDescent="0.35">
      <c r="B17" s="58">
        <v>13</v>
      </c>
      <c r="C17" s="59" t="s">
        <v>249</v>
      </c>
      <c r="D17" s="60"/>
      <c r="E17" s="77">
        <v>2.3549616852219457E-2</v>
      </c>
    </row>
    <row r="18" spans="2:5" ht="18" x14ac:dyDescent="0.35">
      <c r="B18" s="58">
        <v>14</v>
      </c>
      <c r="C18" s="59" t="s">
        <v>250</v>
      </c>
      <c r="D18" s="60"/>
      <c r="E18" s="77"/>
    </row>
    <row r="19" spans="2:5" ht="18" x14ac:dyDescent="0.35">
      <c r="B19" s="58">
        <v>15</v>
      </c>
      <c r="C19" s="59" t="s">
        <v>251</v>
      </c>
      <c r="D19" s="60"/>
      <c r="E19" s="77"/>
    </row>
    <row r="20" spans="2:5" ht="18" x14ac:dyDescent="0.35">
      <c r="B20" s="58">
        <v>16</v>
      </c>
      <c r="C20" s="59" t="s">
        <v>252</v>
      </c>
      <c r="D20" s="60"/>
      <c r="E20" s="77"/>
    </row>
    <row r="21" spans="2:5" ht="18" x14ac:dyDescent="0.35">
      <c r="B21" s="58">
        <v>17</v>
      </c>
      <c r="C21" s="59" t="s">
        <v>253</v>
      </c>
      <c r="D21" s="60"/>
      <c r="E21" s="77"/>
    </row>
    <row r="22" spans="2:5" ht="18" x14ac:dyDescent="0.35">
      <c r="B22" s="58">
        <v>18</v>
      </c>
      <c r="C22" s="59" t="s">
        <v>254</v>
      </c>
      <c r="D22" s="60"/>
      <c r="E22" s="77"/>
    </row>
    <row r="23" spans="2:5" ht="18" x14ac:dyDescent="0.35">
      <c r="B23" s="58">
        <v>19</v>
      </c>
      <c r="C23" s="59" t="s">
        <v>255</v>
      </c>
      <c r="D23" s="60"/>
      <c r="E23" s="77">
        <v>7.8498722840731519E-2</v>
      </c>
    </row>
    <row r="24" spans="2:5" ht="18" x14ac:dyDescent="0.35">
      <c r="B24" s="58">
        <v>20</v>
      </c>
      <c r="C24" s="59" t="s">
        <v>256</v>
      </c>
      <c r="D24" s="60"/>
      <c r="E24" s="77">
        <v>0</v>
      </c>
    </row>
    <row r="25" spans="2:5" ht="18" x14ac:dyDescent="0.35">
      <c r="B25" s="58">
        <v>21</v>
      </c>
      <c r="C25" s="59" t="s">
        <v>257</v>
      </c>
      <c r="D25" s="60"/>
      <c r="E25" s="77">
        <v>0</v>
      </c>
    </row>
    <row r="26" spans="2:5" ht="18" x14ac:dyDescent="0.35">
      <c r="B26" s="58">
        <v>22</v>
      </c>
      <c r="C26" s="59" t="s">
        <v>258</v>
      </c>
      <c r="D26" s="60"/>
      <c r="E26" s="77">
        <v>0</v>
      </c>
    </row>
    <row r="27" spans="2:5" ht="18" x14ac:dyDescent="0.35">
      <c r="B27" s="58">
        <v>23</v>
      </c>
      <c r="C27" s="59" t="s">
        <v>259</v>
      </c>
      <c r="D27" s="60"/>
      <c r="E27" s="77"/>
    </row>
    <row r="28" spans="2:5" ht="18" x14ac:dyDescent="0.35">
      <c r="B28" s="58">
        <v>24</v>
      </c>
      <c r="C28" s="59" t="s">
        <v>260</v>
      </c>
      <c r="D28" s="60"/>
      <c r="E28" s="77"/>
    </row>
    <row r="29" spans="2:5" ht="18" x14ac:dyDescent="0.35">
      <c r="B29" s="58">
        <v>25</v>
      </c>
      <c r="C29" s="59" t="s">
        <v>261</v>
      </c>
      <c r="D29" s="60"/>
      <c r="E29" s="77"/>
    </row>
    <row r="30" spans="2:5" ht="18" x14ac:dyDescent="0.35">
      <c r="B30" s="58">
        <v>26</v>
      </c>
      <c r="C30" s="59" t="s">
        <v>262</v>
      </c>
      <c r="D30" s="60"/>
      <c r="E30" s="77"/>
    </row>
    <row r="31" spans="2:5" ht="18" x14ac:dyDescent="0.35">
      <c r="B31" s="58">
        <v>27</v>
      </c>
      <c r="C31" s="59" t="s">
        <v>263</v>
      </c>
      <c r="D31" s="60"/>
      <c r="E31" s="77"/>
    </row>
    <row r="32" spans="2:5" ht="18" x14ac:dyDescent="0.35">
      <c r="B32" s="58">
        <v>28</v>
      </c>
      <c r="C32" s="59" t="s">
        <v>264</v>
      </c>
      <c r="E32" s="77"/>
    </row>
    <row r="33" spans="2:5" x14ac:dyDescent="0.25">
      <c r="E33" s="78"/>
    </row>
    <row r="34" spans="2:5" ht="18" x14ac:dyDescent="0.35">
      <c r="B34" s="58">
        <v>29</v>
      </c>
      <c r="C34" s="74" t="s">
        <v>215</v>
      </c>
      <c r="D34" s="57"/>
      <c r="E34" s="79">
        <f>+SUM(E5:E32)</f>
        <v>1.0000000000000002</v>
      </c>
    </row>
  </sheetData>
  <mergeCells count="1">
    <mergeCell ref="B2:E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F15" sqref="F15"/>
    </sheetView>
  </sheetViews>
  <sheetFormatPr baseColWidth="10" defaultRowHeight="15" x14ac:dyDescent="0.25"/>
  <sheetData>
    <row r="2" spans="2:5" x14ac:dyDescent="0.25">
      <c r="B2" s="109" t="s">
        <v>304</v>
      </c>
      <c r="C2" s="109"/>
      <c r="D2" s="109"/>
      <c r="E2" s="109"/>
    </row>
    <row r="4" spans="2:5" x14ac:dyDescent="0.25">
      <c r="B4" s="57" t="s">
        <v>234</v>
      </c>
      <c r="C4" s="57" t="s">
        <v>235</v>
      </c>
      <c r="D4" s="57" t="s">
        <v>236</v>
      </c>
      <c r="E4" s="57" t="s">
        <v>105</v>
      </c>
    </row>
    <row r="5" spans="2:5" ht="18" x14ac:dyDescent="0.35">
      <c r="B5" s="58">
        <v>1</v>
      </c>
      <c r="C5" s="59" t="s">
        <v>227</v>
      </c>
      <c r="D5" s="60" t="s">
        <v>237</v>
      </c>
      <c r="E5" s="73">
        <v>1.6716019670328319E-2</v>
      </c>
    </row>
    <row r="6" spans="2:5" ht="18" x14ac:dyDescent="0.35">
      <c r="B6" s="58">
        <v>2</v>
      </c>
      <c r="C6" s="59" t="s">
        <v>227</v>
      </c>
      <c r="D6" s="60" t="s">
        <v>238</v>
      </c>
      <c r="E6" s="73">
        <v>6.5133037332160415E-3</v>
      </c>
    </row>
    <row r="7" spans="2:5" ht="18" x14ac:dyDescent="0.35">
      <c r="B7" s="58">
        <v>3</v>
      </c>
      <c r="C7" s="59" t="s">
        <v>227</v>
      </c>
      <c r="D7" s="60" t="s">
        <v>239</v>
      </c>
      <c r="E7" s="73">
        <v>1.4563281665430668E-2</v>
      </c>
    </row>
    <row r="8" spans="2:5" ht="18" x14ac:dyDescent="0.35">
      <c r="B8" s="58">
        <v>4</v>
      </c>
      <c r="C8" s="59" t="s">
        <v>227</v>
      </c>
      <c r="D8" s="60" t="s">
        <v>240</v>
      </c>
      <c r="E8" s="73">
        <v>3.7905559279799196E-2</v>
      </c>
    </row>
    <row r="9" spans="2:5" ht="18" x14ac:dyDescent="0.35">
      <c r="B9" s="58">
        <v>5</v>
      </c>
      <c r="C9" s="59" t="s">
        <v>227</v>
      </c>
      <c r="D9" s="60" t="s">
        <v>241</v>
      </c>
      <c r="E9" s="73">
        <v>0.13000509508064312</v>
      </c>
    </row>
    <row r="10" spans="2:5" ht="18" x14ac:dyDescent="0.35">
      <c r="B10" s="58">
        <v>6</v>
      </c>
      <c r="C10" s="59" t="s">
        <v>227</v>
      </c>
      <c r="D10" s="60" t="s">
        <v>242</v>
      </c>
      <c r="E10" s="73">
        <v>0.32533044493022378</v>
      </c>
    </row>
    <row r="11" spans="2:5" ht="18" x14ac:dyDescent="0.35">
      <c r="B11" s="58">
        <v>7</v>
      </c>
      <c r="C11" s="59" t="s">
        <v>227</v>
      </c>
      <c r="D11" s="60" t="s">
        <v>243</v>
      </c>
      <c r="E11" s="73">
        <v>0.1860707332437814</v>
      </c>
    </row>
    <row r="12" spans="2:5" ht="18" x14ac:dyDescent="0.35">
      <c r="B12" s="58">
        <v>8</v>
      </c>
      <c r="C12" s="59" t="s">
        <v>227</v>
      </c>
      <c r="D12" s="60" t="s">
        <v>244</v>
      </c>
      <c r="E12" s="73">
        <v>5.5580579834266536E-2</v>
      </c>
    </row>
    <row r="13" spans="2:5" ht="18" x14ac:dyDescent="0.35">
      <c r="B13" s="58">
        <v>9</v>
      </c>
      <c r="C13" s="59" t="s">
        <v>227</v>
      </c>
      <c r="D13" s="60" t="s">
        <v>245</v>
      </c>
      <c r="E13" s="73">
        <v>5.2742409524593137E-2</v>
      </c>
    </row>
    <row r="14" spans="2:5" ht="18" x14ac:dyDescent="0.35">
      <c r="B14" s="58">
        <v>10</v>
      </c>
      <c r="C14" s="59" t="s">
        <v>246</v>
      </c>
      <c r="D14" s="60"/>
      <c r="E14" s="73">
        <v>4.5527000046910369E-2</v>
      </c>
    </row>
    <row r="15" spans="2:5" ht="18" x14ac:dyDescent="0.35">
      <c r="B15" s="58">
        <v>11</v>
      </c>
      <c r="C15" s="59" t="s">
        <v>247</v>
      </c>
      <c r="D15" s="60"/>
      <c r="E15" s="73">
        <v>8.4842022200015492E-4</v>
      </c>
    </row>
    <row r="16" spans="2:5" ht="18" x14ac:dyDescent="0.35">
      <c r="B16" s="58">
        <v>12</v>
      </c>
      <c r="C16" s="59" t="s">
        <v>248</v>
      </c>
      <c r="D16" s="60"/>
      <c r="E16" s="73">
        <v>1.6194882531806161E-3</v>
      </c>
    </row>
    <row r="17" spans="2:5" ht="18" x14ac:dyDescent="0.35">
      <c r="B17" s="58">
        <v>13</v>
      </c>
      <c r="C17" s="59" t="s">
        <v>249</v>
      </c>
      <c r="D17" s="60"/>
      <c r="E17" s="73">
        <v>2.9861604918299837E-3</v>
      </c>
    </row>
    <row r="18" spans="2:5" ht="18" x14ac:dyDescent="0.35">
      <c r="B18" s="58">
        <v>14</v>
      </c>
      <c r="C18" s="59" t="s">
        <v>250</v>
      </c>
      <c r="D18" s="60"/>
      <c r="E18" s="73">
        <v>0</v>
      </c>
    </row>
    <row r="19" spans="2:5" ht="18" x14ac:dyDescent="0.35">
      <c r="B19" s="58">
        <v>15</v>
      </c>
      <c r="C19" s="59" t="s">
        <v>251</v>
      </c>
      <c r="D19" s="60"/>
      <c r="E19" s="73">
        <v>2.1719371260478029E-2</v>
      </c>
    </row>
    <row r="20" spans="2:5" ht="18" x14ac:dyDescent="0.35">
      <c r="B20" s="58">
        <v>16</v>
      </c>
      <c r="C20" s="59" t="s">
        <v>252</v>
      </c>
      <c r="D20" s="60"/>
      <c r="E20" s="73">
        <v>0</v>
      </c>
    </row>
    <row r="21" spans="2:5" ht="18" x14ac:dyDescent="0.35">
      <c r="B21" s="58">
        <v>17</v>
      </c>
      <c r="C21" s="59" t="s">
        <v>253</v>
      </c>
      <c r="D21" s="60"/>
      <c r="E21" s="73">
        <v>0</v>
      </c>
    </row>
    <row r="22" spans="2:5" ht="18" x14ac:dyDescent="0.35">
      <c r="B22" s="58">
        <v>18</v>
      </c>
      <c r="C22" s="59" t="s">
        <v>254</v>
      </c>
      <c r="D22" s="60"/>
      <c r="E22" s="73">
        <v>0</v>
      </c>
    </row>
    <row r="23" spans="2:5" ht="18" x14ac:dyDescent="0.35">
      <c r="B23" s="58">
        <v>19</v>
      </c>
      <c r="C23" s="59" t="s">
        <v>255</v>
      </c>
      <c r="D23" s="60"/>
      <c r="E23" s="73">
        <v>4.3431322912356379E-2</v>
      </c>
    </row>
    <row r="24" spans="2:5" ht="18" x14ac:dyDescent="0.35">
      <c r="B24" s="58">
        <v>20</v>
      </c>
      <c r="C24" s="59" t="s">
        <v>256</v>
      </c>
      <c r="D24" s="60"/>
      <c r="E24" s="73">
        <v>5.3128008953405659E-3</v>
      </c>
    </row>
    <row r="25" spans="2:5" ht="18" x14ac:dyDescent="0.35">
      <c r="B25" s="58">
        <v>21</v>
      </c>
      <c r="C25" s="59" t="s">
        <v>257</v>
      </c>
      <c r="D25" s="60"/>
      <c r="E25" s="73">
        <v>2.5648004323156805E-2</v>
      </c>
    </row>
    <row r="26" spans="2:5" ht="18" x14ac:dyDescent="0.35">
      <c r="B26" s="58">
        <v>22</v>
      </c>
      <c r="C26" s="59" t="s">
        <v>258</v>
      </c>
      <c r="D26" s="60"/>
      <c r="E26" s="73">
        <v>2.7480004632464729E-2</v>
      </c>
    </row>
    <row r="27" spans="2:5" ht="18" x14ac:dyDescent="0.35">
      <c r="B27" s="58">
        <v>23</v>
      </c>
      <c r="C27" s="59" t="s">
        <v>259</v>
      </c>
      <c r="D27" s="60"/>
      <c r="E27" s="73">
        <v>0</v>
      </c>
    </row>
    <row r="28" spans="2:5" ht="18" x14ac:dyDescent="0.35">
      <c r="B28" s="58">
        <v>24</v>
      </c>
      <c r="C28" s="59" t="s">
        <v>260</v>
      </c>
      <c r="D28" s="60"/>
      <c r="E28" s="73">
        <v>0</v>
      </c>
    </row>
    <row r="29" spans="2:5" ht="18" x14ac:dyDescent="0.35">
      <c r="B29" s="58">
        <v>25</v>
      </c>
      <c r="C29" s="59" t="s">
        <v>261</v>
      </c>
      <c r="D29" s="60"/>
      <c r="E29" s="73">
        <v>0</v>
      </c>
    </row>
    <row r="30" spans="2:5" ht="18" x14ac:dyDescent="0.35">
      <c r="B30" s="58">
        <v>26</v>
      </c>
      <c r="C30" s="59" t="s">
        <v>262</v>
      </c>
      <c r="D30" s="60"/>
      <c r="E30" s="73">
        <v>0</v>
      </c>
    </row>
    <row r="31" spans="2:5" ht="18" x14ac:dyDescent="0.35">
      <c r="B31" s="58">
        <v>27</v>
      </c>
      <c r="C31" s="59" t="s">
        <v>263</v>
      </c>
      <c r="D31" s="60"/>
      <c r="E31" s="73">
        <v>0</v>
      </c>
    </row>
    <row r="32" spans="2:5" ht="18" x14ac:dyDescent="0.35">
      <c r="B32" s="58">
        <v>28</v>
      </c>
      <c r="C32" s="59" t="s">
        <v>264</v>
      </c>
      <c r="E32" s="73">
        <v>0</v>
      </c>
    </row>
    <row r="33" spans="2:5" x14ac:dyDescent="0.25">
      <c r="E33" s="78"/>
    </row>
    <row r="34" spans="2:5" ht="18" x14ac:dyDescent="0.35">
      <c r="B34" s="58">
        <v>29</v>
      </c>
      <c r="C34" s="74" t="s">
        <v>215</v>
      </c>
      <c r="D34" s="57"/>
      <c r="E34" s="79">
        <f>+SUM(E5:E32)</f>
        <v>1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</cols>
  <sheetData>
    <row r="2" spans="2:49" x14ac:dyDescent="0.25">
      <c r="B2" s="109" t="s">
        <v>273</v>
      </c>
      <c r="C2" s="109"/>
      <c r="D2" s="109"/>
      <c r="E2" s="109"/>
    </row>
    <row r="4" spans="2:49" x14ac:dyDescent="0.25">
      <c r="B4" s="57" t="s">
        <v>234</v>
      </c>
      <c r="C4" s="57" t="s">
        <v>235</v>
      </c>
      <c r="D4" s="57" t="s">
        <v>236</v>
      </c>
      <c r="E4" s="57" t="s">
        <v>69</v>
      </c>
    </row>
    <row r="5" spans="2:49" ht="18" x14ac:dyDescent="0.35">
      <c r="B5" s="58">
        <v>1</v>
      </c>
      <c r="C5" s="59" t="s">
        <v>227</v>
      </c>
      <c r="D5" s="60" t="s">
        <v>237</v>
      </c>
      <c r="E5" s="61">
        <v>1.0824479048544161E-3</v>
      </c>
      <c r="F5" s="62"/>
      <c r="G5" s="62"/>
      <c r="H5" s="62"/>
      <c r="I5" s="62"/>
      <c r="J5" s="62"/>
      <c r="K5" s="62"/>
      <c r="L5" s="62"/>
      <c r="AT5">
        <v>0</v>
      </c>
      <c r="AU5">
        <v>0</v>
      </c>
      <c r="AV5">
        <v>0</v>
      </c>
      <c r="AW5">
        <v>0</v>
      </c>
    </row>
    <row r="6" spans="2:49" ht="18" x14ac:dyDescent="0.35">
      <c r="B6" s="58">
        <v>2</v>
      </c>
      <c r="C6" s="59" t="s">
        <v>227</v>
      </c>
      <c r="D6" s="60" t="s">
        <v>238</v>
      </c>
      <c r="E6" s="61">
        <v>5.0271155785488811E-3</v>
      </c>
      <c r="F6" s="62"/>
    </row>
    <row r="7" spans="2:49" ht="18" x14ac:dyDescent="0.35">
      <c r="B7" s="58">
        <v>3</v>
      </c>
      <c r="C7" s="59" t="s">
        <v>227</v>
      </c>
      <c r="D7" s="60" t="s">
        <v>239</v>
      </c>
      <c r="E7" s="61">
        <v>3.0858412747317328E-2</v>
      </c>
      <c r="F7" s="62"/>
      <c r="R7" s="66"/>
    </row>
    <row r="8" spans="2:49" ht="18" x14ac:dyDescent="0.35">
      <c r="B8" s="58">
        <v>4</v>
      </c>
      <c r="C8" s="59" t="s">
        <v>227</v>
      </c>
      <c r="D8" s="60" t="s">
        <v>240</v>
      </c>
      <c r="E8" s="61">
        <v>3.3883240404351617E-2</v>
      </c>
      <c r="F8" s="62"/>
    </row>
    <row r="9" spans="2:49" ht="18" x14ac:dyDescent="0.35">
      <c r="B9" s="58">
        <v>5</v>
      </c>
      <c r="C9" s="59" t="s">
        <v>227</v>
      </c>
      <c r="D9" s="60" t="s">
        <v>241</v>
      </c>
      <c r="E9" s="61">
        <v>7.2320928063126094E-2</v>
      </c>
      <c r="F9" s="62"/>
    </row>
    <row r="10" spans="2:49" ht="18" x14ac:dyDescent="0.35">
      <c r="B10" s="58">
        <v>6</v>
      </c>
      <c r="C10" s="59" t="s">
        <v>227</v>
      </c>
      <c r="D10" s="60" t="s">
        <v>242</v>
      </c>
      <c r="E10" s="61">
        <v>9.9369466517752081E-2</v>
      </c>
      <c r="F10" s="62"/>
    </row>
    <row r="11" spans="2:49" ht="18" x14ac:dyDescent="0.35">
      <c r="B11" s="58">
        <v>7</v>
      </c>
      <c r="C11" s="59" t="s">
        <v>227</v>
      </c>
      <c r="D11" s="60" t="s">
        <v>243</v>
      </c>
      <c r="E11" s="61">
        <v>5.4286607814022218E-2</v>
      </c>
      <c r="F11" s="62"/>
    </row>
    <row r="12" spans="2:49" ht="18" x14ac:dyDescent="0.35">
      <c r="B12" s="58">
        <v>8</v>
      </c>
      <c r="C12" s="59" t="s">
        <v>227</v>
      </c>
      <c r="D12" s="60" t="s">
        <v>244</v>
      </c>
      <c r="E12" s="61">
        <v>2.5722357015603225E-2</v>
      </c>
      <c r="F12" s="62"/>
    </row>
    <row r="13" spans="2:49" ht="18" x14ac:dyDescent="0.35">
      <c r="B13" s="58">
        <v>9</v>
      </c>
      <c r="C13" s="59" t="s">
        <v>227</v>
      </c>
      <c r="D13" s="60" t="s">
        <v>245</v>
      </c>
      <c r="E13" s="61">
        <v>1.9492085702915388E-2</v>
      </c>
      <c r="F13" s="62"/>
    </row>
    <row r="14" spans="2:49" ht="18" x14ac:dyDescent="0.35">
      <c r="B14" s="58">
        <v>10</v>
      </c>
      <c r="C14" s="59" t="s">
        <v>246</v>
      </c>
      <c r="D14" s="60"/>
      <c r="E14" s="61">
        <v>9.17267174744998E-2</v>
      </c>
      <c r="F14" s="65"/>
    </row>
    <row r="15" spans="2:49" ht="18" x14ac:dyDescent="0.35">
      <c r="B15" s="58">
        <v>11</v>
      </c>
      <c r="C15" s="59" t="s">
        <v>247</v>
      </c>
      <c r="D15" s="60"/>
      <c r="E15" s="61">
        <v>2.9497641472428691E-3</v>
      </c>
      <c r="F15" s="65"/>
    </row>
    <row r="16" spans="2:49" ht="18" x14ac:dyDescent="0.35">
      <c r="B16" s="58">
        <v>12</v>
      </c>
      <c r="C16" s="59" t="s">
        <v>248</v>
      </c>
      <c r="D16" s="60"/>
      <c r="E16" s="61">
        <v>1.1326923159214517E-2</v>
      </c>
      <c r="F16" s="65"/>
    </row>
    <row r="17" spans="2:6" ht="18" x14ac:dyDescent="0.35">
      <c r="B17" s="58">
        <v>13</v>
      </c>
      <c r="C17" s="59" t="s">
        <v>249</v>
      </c>
      <c r="D17" s="60"/>
      <c r="E17" s="61">
        <v>1.7746368780426576E-2</v>
      </c>
      <c r="F17" s="65"/>
    </row>
    <row r="18" spans="2:6" ht="18" x14ac:dyDescent="0.35">
      <c r="B18" s="58">
        <v>14</v>
      </c>
      <c r="C18" s="59" t="s">
        <v>250</v>
      </c>
      <c r="D18" s="60"/>
      <c r="E18" s="61">
        <v>4.2296237339050281E-2</v>
      </c>
      <c r="F18" s="65"/>
    </row>
    <row r="19" spans="2:6" ht="18" x14ac:dyDescent="0.35">
      <c r="B19" s="58">
        <v>15</v>
      </c>
      <c r="C19" s="59" t="s">
        <v>251</v>
      </c>
      <c r="D19" s="60"/>
      <c r="E19" s="61">
        <v>0.10548990618665958</v>
      </c>
      <c r="F19" s="65"/>
    </row>
    <row r="20" spans="2:6" ht="18" x14ac:dyDescent="0.35">
      <c r="B20" s="58">
        <v>16</v>
      </c>
      <c r="C20" s="59" t="s">
        <v>252</v>
      </c>
      <c r="D20" s="60"/>
      <c r="E20" s="61">
        <v>7.0507992748258738E-2</v>
      </c>
      <c r="F20" s="65"/>
    </row>
    <row r="21" spans="2:6" ht="18" x14ac:dyDescent="0.35">
      <c r="B21" s="58">
        <v>17</v>
      </c>
      <c r="C21" s="59" t="s">
        <v>253</v>
      </c>
      <c r="D21" s="60"/>
      <c r="E21" s="61">
        <v>9.8352810620292039E-2</v>
      </c>
      <c r="F21" s="65"/>
    </row>
    <row r="22" spans="2:6" ht="18" x14ac:dyDescent="0.35">
      <c r="B22" s="58">
        <v>18</v>
      </c>
      <c r="C22" s="59" t="s">
        <v>254</v>
      </c>
      <c r="D22" s="60"/>
      <c r="E22" s="61">
        <v>9.6986868699835818E-2</v>
      </c>
      <c r="F22" s="65"/>
    </row>
    <row r="23" spans="2:6" ht="18" x14ac:dyDescent="0.35">
      <c r="B23" s="58">
        <v>19</v>
      </c>
      <c r="C23" s="59" t="s">
        <v>255</v>
      </c>
      <c r="D23" s="60"/>
      <c r="E23" s="61">
        <v>1.9133349879399148E-2</v>
      </c>
      <c r="F23" s="65"/>
    </row>
    <row r="24" spans="2:6" ht="18" x14ac:dyDescent="0.35">
      <c r="B24" s="58">
        <v>20</v>
      </c>
      <c r="C24" s="59" t="s">
        <v>256</v>
      </c>
      <c r="D24" s="60"/>
      <c r="E24" s="61">
        <v>1.4395612154511727E-2</v>
      </c>
      <c r="F24" s="65"/>
    </row>
    <row r="25" spans="2:6" ht="18" x14ac:dyDescent="0.35">
      <c r="B25" s="58">
        <v>21</v>
      </c>
      <c r="C25" s="59" t="s">
        <v>257</v>
      </c>
      <c r="D25" s="60"/>
      <c r="E25" s="61">
        <v>2.8726323792244175E-2</v>
      </c>
      <c r="F25" s="65"/>
    </row>
    <row r="26" spans="2:6" ht="18" x14ac:dyDescent="0.35">
      <c r="B26" s="58">
        <v>22</v>
      </c>
      <c r="C26" s="59" t="s">
        <v>258</v>
      </c>
      <c r="D26" s="60"/>
      <c r="E26" s="61">
        <v>8.7350033448727882E-3</v>
      </c>
      <c r="F26" s="65"/>
    </row>
    <row r="27" spans="2:6" ht="18" x14ac:dyDescent="0.35">
      <c r="B27" s="58">
        <v>23</v>
      </c>
      <c r="C27" s="59" t="s">
        <v>259</v>
      </c>
      <c r="D27" s="60"/>
      <c r="E27" s="61">
        <v>2.1343355114232042E-2</v>
      </c>
      <c r="F27" s="65"/>
    </row>
    <row r="28" spans="2:6" ht="18" x14ac:dyDescent="0.35">
      <c r="B28" s="58">
        <v>24</v>
      </c>
      <c r="C28" s="59" t="s">
        <v>260</v>
      </c>
      <c r="D28" s="60"/>
      <c r="E28" s="61">
        <v>7.8517144434317107E-3</v>
      </c>
      <c r="F28" s="65"/>
    </row>
    <row r="29" spans="2:6" ht="18" x14ac:dyDescent="0.35">
      <c r="B29" s="58">
        <v>25</v>
      </c>
      <c r="C29" s="59" t="s">
        <v>261</v>
      </c>
      <c r="D29" s="60"/>
      <c r="E29" s="61">
        <v>1.1462073136463679E-2</v>
      </c>
      <c r="F29" s="65"/>
    </row>
    <row r="30" spans="2:6" ht="18" x14ac:dyDescent="0.35">
      <c r="B30" s="58">
        <v>26</v>
      </c>
      <c r="C30" s="59" t="s">
        <v>262</v>
      </c>
      <c r="D30" s="60"/>
      <c r="E30" s="61">
        <v>8.666180269387069E-3</v>
      </c>
      <c r="F30" s="65"/>
    </row>
    <row r="31" spans="2:6" ht="18" x14ac:dyDescent="0.35">
      <c r="B31" s="58">
        <v>27</v>
      </c>
      <c r="C31" s="59" t="s">
        <v>263</v>
      </c>
      <c r="D31" s="60"/>
      <c r="E31" s="61">
        <v>2.6013696148617904E-4</v>
      </c>
      <c r="F31" s="65"/>
    </row>
    <row r="32" spans="2:6" x14ac:dyDescent="0.25">
      <c r="F32" s="65"/>
    </row>
    <row r="33" spans="2:6" ht="18" x14ac:dyDescent="0.35">
      <c r="B33" s="58">
        <v>28</v>
      </c>
      <c r="C33" t="s">
        <v>215</v>
      </c>
      <c r="D33" s="60"/>
      <c r="E33" s="61">
        <v>1</v>
      </c>
      <c r="F33" s="65"/>
    </row>
    <row r="34" spans="2:6" x14ac:dyDescent="0.25">
      <c r="F34" s="65"/>
    </row>
    <row r="35" spans="2:6" x14ac:dyDescent="0.25">
      <c r="F35" s="65"/>
    </row>
    <row r="36" spans="2:6" x14ac:dyDescent="0.25">
      <c r="F36" s="65"/>
    </row>
    <row r="37" spans="2:6" x14ac:dyDescent="0.25">
      <c r="F37" s="65"/>
    </row>
    <row r="38" spans="2:6" x14ac:dyDescent="0.25">
      <c r="F38" s="65"/>
    </row>
    <row r="39" spans="2:6" x14ac:dyDescent="0.25">
      <c r="F39" s="65"/>
    </row>
    <row r="40" spans="2:6" x14ac:dyDescent="0.25">
      <c r="F40" s="65"/>
    </row>
    <row r="41" spans="2:6" x14ac:dyDescent="0.25">
      <c r="F41" s="65"/>
    </row>
    <row r="42" spans="2:6" x14ac:dyDescent="0.25">
      <c r="F42" s="65"/>
    </row>
    <row r="43" spans="2:6" x14ac:dyDescent="0.25">
      <c r="F43" s="65"/>
    </row>
    <row r="44" spans="2:6" x14ac:dyDescent="0.25">
      <c r="F44" s="65"/>
    </row>
    <row r="45" spans="2:6" x14ac:dyDescent="0.25">
      <c r="F45" s="65"/>
    </row>
    <row r="46" spans="2:6" x14ac:dyDescent="0.25">
      <c r="F46" s="65"/>
    </row>
    <row r="47" spans="2:6" x14ac:dyDescent="0.25">
      <c r="F47" s="65"/>
    </row>
    <row r="48" spans="2:6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F15" sqref="F15"/>
    </sheetView>
  </sheetViews>
  <sheetFormatPr baseColWidth="10" defaultRowHeight="15" x14ac:dyDescent="0.25"/>
  <cols>
    <col min="2" max="2" width="14" customWidth="1"/>
    <col min="4" max="4" width="18.85546875" bestFit="1" customWidth="1"/>
  </cols>
  <sheetData>
    <row r="2" spans="2:5" x14ac:dyDescent="0.25">
      <c r="B2" s="109" t="s">
        <v>305</v>
      </c>
      <c r="C2" s="109"/>
      <c r="D2" s="109"/>
      <c r="E2" s="109"/>
    </row>
    <row r="4" spans="2:5" x14ac:dyDescent="0.25">
      <c r="B4" s="57" t="s">
        <v>234</v>
      </c>
      <c r="C4" s="57" t="s">
        <v>235</v>
      </c>
      <c r="D4" s="57" t="s">
        <v>236</v>
      </c>
      <c r="E4" s="57" t="s">
        <v>174</v>
      </c>
    </row>
    <row r="5" spans="2:5" ht="18" x14ac:dyDescent="0.35">
      <c r="B5" s="58">
        <v>1</v>
      </c>
      <c r="C5" s="59" t="s">
        <v>227</v>
      </c>
      <c r="D5" s="60" t="s">
        <v>237</v>
      </c>
      <c r="E5" s="77">
        <v>7.9252117590953106E-3</v>
      </c>
    </row>
    <row r="6" spans="2:5" ht="18" x14ac:dyDescent="0.35">
      <c r="B6" s="58">
        <v>2</v>
      </c>
      <c r="C6" s="59" t="s">
        <v>227</v>
      </c>
      <c r="D6" s="60" t="s">
        <v>238</v>
      </c>
      <c r="E6" s="77">
        <v>0.19829674851173321</v>
      </c>
    </row>
    <row r="7" spans="2:5" ht="18" x14ac:dyDescent="0.35">
      <c r="B7" s="58">
        <v>3</v>
      </c>
      <c r="C7" s="59" t="s">
        <v>227</v>
      </c>
      <c r="D7" s="60" t="s">
        <v>239</v>
      </c>
      <c r="E7" s="77">
        <v>0.10431295602380471</v>
      </c>
    </row>
    <row r="8" spans="2:5" ht="18" x14ac:dyDescent="0.35">
      <c r="B8" s="58">
        <v>4</v>
      </c>
      <c r="C8" s="59" t="s">
        <v>227</v>
      </c>
      <c r="D8" s="60" t="s">
        <v>240</v>
      </c>
      <c r="E8" s="77">
        <v>6.8230951614142943E-2</v>
      </c>
    </row>
    <row r="9" spans="2:5" ht="18" x14ac:dyDescent="0.35">
      <c r="B9" s="58">
        <v>5</v>
      </c>
      <c r="C9" s="59" t="s">
        <v>227</v>
      </c>
      <c r="D9" s="60" t="s">
        <v>241</v>
      </c>
      <c r="E9" s="77">
        <v>0.25097303647193009</v>
      </c>
    </row>
    <row r="10" spans="2:5" ht="18" x14ac:dyDescent="0.35">
      <c r="B10" s="58">
        <v>6</v>
      </c>
      <c r="C10" s="59" t="s">
        <v>227</v>
      </c>
      <c r="D10" s="60" t="s">
        <v>242</v>
      </c>
      <c r="E10" s="77">
        <v>0.26983316084017772</v>
      </c>
    </row>
    <row r="11" spans="2:5" ht="18" x14ac:dyDescent="0.35">
      <c r="B11" s="58">
        <v>7</v>
      </c>
      <c r="C11" s="59" t="s">
        <v>227</v>
      </c>
      <c r="D11" s="60" t="s">
        <v>243</v>
      </c>
      <c r="E11" s="77">
        <v>6.7401249961110868E-2</v>
      </c>
    </row>
    <row r="12" spans="2:5" ht="18" x14ac:dyDescent="0.35">
      <c r="B12" s="58">
        <v>8</v>
      </c>
      <c r="C12" s="59" t="s">
        <v>227</v>
      </c>
      <c r="D12" s="60" t="s">
        <v>244</v>
      </c>
      <c r="E12" s="77">
        <v>1.0143585319494127E-2</v>
      </c>
    </row>
    <row r="13" spans="2:5" ht="18" x14ac:dyDescent="0.35">
      <c r="B13" s="58">
        <v>9</v>
      </c>
      <c r="C13" s="59" t="s">
        <v>227</v>
      </c>
      <c r="D13" s="60" t="s">
        <v>245</v>
      </c>
      <c r="E13" s="77">
        <v>8.7946658160219758E-4</v>
      </c>
    </row>
    <row r="14" spans="2:5" ht="18" x14ac:dyDescent="0.35">
      <c r="B14" s="58">
        <v>10</v>
      </c>
      <c r="C14" s="59" t="s">
        <v>246</v>
      </c>
      <c r="D14" s="60"/>
      <c r="E14" s="77">
        <v>1.4858514862441101E-2</v>
      </c>
    </row>
    <row r="15" spans="2:5" ht="18" x14ac:dyDescent="0.35">
      <c r="B15" s="58">
        <v>11</v>
      </c>
      <c r="C15" s="59" t="s">
        <v>247</v>
      </c>
      <c r="D15" s="60"/>
      <c r="E15" s="77">
        <v>1.0164247315046211E-3</v>
      </c>
    </row>
    <row r="16" spans="2:5" ht="18" x14ac:dyDescent="0.35">
      <c r="B16" s="58">
        <v>12</v>
      </c>
      <c r="C16" s="59" t="s">
        <v>248</v>
      </c>
      <c r="D16" s="60"/>
      <c r="E16" s="77">
        <v>3.0891747061639681E-3</v>
      </c>
    </row>
    <row r="17" spans="2:5" ht="18" x14ac:dyDescent="0.35">
      <c r="B17" s="58">
        <v>13</v>
      </c>
      <c r="C17" s="59" t="s">
        <v>249</v>
      </c>
      <c r="D17" s="60"/>
      <c r="E17" s="77">
        <v>1.4120898996432373E-3</v>
      </c>
    </row>
    <row r="18" spans="2:5" ht="18" x14ac:dyDescent="0.35">
      <c r="B18" s="58">
        <v>14</v>
      </c>
      <c r="C18" s="59" t="s">
        <v>250</v>
      </c>
      <c r="D18" s="60"/>
      <c r="E18" s="77">
        <v>0</v>
      </c>
    </row>
    <row r="19" spans="2:5" ht="18" x14ac:dyDescent="0.35">
      <c r="B19" s="58">
        <v>15</v>
      </c>
      <c r="C19" s="59" t="s">
        <v>251</v>
      </c>
      <c r="D19" s="60"/>
      <c r="E19" s="77">
        <v>1.4775723631704684E-4</v>
      </c>
    </row>
    <row r="20" spans="2:5" ht="18" x14ac:dyDescent="0.35">
      <c r="B20" s="58">
        <v>16</v>
      </c>
      <c r="C20" s="59" t="s">
        <v>252</v>
      </c>
      <c r="D20" s="60"/>
      <c r="E20" s="77">
        <v>0</v>
      </c>
    </row>
    <row r="21" spans="2:5" ht="18" x14ac:dyDescent="0.35">
      <c r="B21" s="58">
        <v>17</v>
      </c>
      <c r="C21" s="59" t="s">
        <v>253</v>
      </c>
      <c r="D21" s="60"/>
      <c r="E21" s="77">
        <v>0</v>
      </c>
    </row>
    <row r="22" spans="2:5" ht="18" x14ac:dyDescent="0.35">
      <c r="B22" s="58">
        <v>18</v>
      </c>
      <c r="C22" s="59" t="s">
        <v>254</v>
      </c>
      <c r="D22" s="60"/>
      <c r="E22" s="77">
        <v>0</v>
      </c>
    </row>
    <row r="23" spans="2:5" ht="18" x14ac:dyDescent="0.35">
      <c r="B23" s="58">
        <v>19</v>
      </c>
      <c r="C23" s="59" t="s">
        <v>255</v>
      </c>
      <c r="D23" s="60"/>
      <c r="E23" s="77">
        <v>1.332066736130324E-3</v>
      </c>
    </row>
    <row r="24" spans="2:5" ht="18" x14ac:dyDescent="0.35">
      <c r="B24" s="58">
        <v>20</v>
      </c>
      <c r="C24" s="59" t="s">
        <v>256</v>
      </c>
      <c r="D24" s="60"/>
      <c r="E24" s="77">
        <v>4.0577295966759694E-5</v>
      </c>
    </row>
    <row r="25" spans="2:5" ht="18" x14ac:dyDescent="0.35">
      <c r="B25" s="58">
        <v>21</v>
      </c>
      <c r="C25" s="59" t="s">
        <v>257</v>
      </c>
      <c r="D25" s="60"/>
      <c r="E25" s="77">
        <v>9.9182504855894029E-5</v>
      </c>
    </row>
    <row r="26" spans="2:5" ht="18" x14ac:dyDescent="0.35">
      <c r="B26" s="58">
        <v>22</v>
      </c>
      <c r="C26" s="59" t="s">
        <v>258</v>
      </c>
      <c r="D26" s="60"/>
      <c r="E26" s="77">
        <v>7.8449438869068735E-6</v>
      </c>
    </row>
    <row r="27" spans="2:5" ht="18" x14ac:dyDescent="0.35">
      <c r="B27" s="58">
        <v>23</v>
      </c>
      <c r="C27" s="59" t="s">
        <v>259</v>
      </c>
      <c r="D27" s="60"/>
      <c r="E27" s="77">
        <v>0</v>
      </c>
    </row>
    <row r="28" spans="2:5" ht="18" x14ac:dyDescent="0.35">
      <c r="B28" s="58">
        <v>24</v>
      </c>
      <c r="C28" s="59" t="s">
        <v>260</v>
      </c>
      <c r="D28" s="60"/>
      <c r="E28" s="77">
        <v>0</v>
      </c>
    </row>
    <row r="29" spans="2:5" ht="18" x14ac:dyDescent="0.35">
      <c r="B29" s="58">
        <v>25</v>
      </c>
      <c r="C29" s="59" t="s">
        <v>261</v>
      </c>
      <c r="D29" s="60"/>
      <c r="E29" s="77">
        <v>0</v>
      </c>
    </row>
    <row r="30" spans="2:5" ht="18" x14ac:dyDescent="0.35">
      <c r="B30" s="58">
        <v>26</v>
      </c>
      <c r="C30" s="59" t="s">
        <v>262</v>
      </c>
      <c r="D30" s="60"/>
      <c r="E30" s="77">
        <v>0</v>
      </c>
    </row>
    <row r="31" spans="2:5" ht="18" x14ac:dyDescent="0.35">
      <c r="B31" s="58">
        <v>27</v>
      </c>
      <c r="C31" s="59" t="s">
        <v>263</v>
      </c>
      <c r="D31" s="60"/>
      <c r="E31" s="77">
        <v>0</v>
      </c>
    </row>
    <row r="32" spans="2:5" ht="18" x14ac:dyDescent="0.35">
      <c r="B32" s="58">
        <v>28</v>
      </c>
      <c r="C32" s="59" t="s">
        <v>264</v>
      </c>
      <c r="E32" s="77">
        <v>0</v>
      </c>
    </row>
    <row r="33" spans="2:5" x14ac:dyDescent="0.25">
      <c r="E33" s="78"/>
    </row>
    <row r="34" spans="2:5" ht="18" x14ac:dyDescent="0.35">
      <c r="B34" s="58">
        <v>29</v>
      </c>
      <c r="C34" s="74" t="s">
        <v>215</v>
      </c>
      <c r="D34" s="57"/>
      <c r="E34" s="79">
        <f>+SUM(E5:E32)</f>
        <v>1.0000000000000009</v>
      </c>
    </row>
  </sheetData>
  <mergeCells count="1">
    <mergeCell ref="B2:E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12" width="11.5703125" bestFit="1" customWidth="1"/>
  </cols>
  <sheetData>
    <row r="2" spans="2:49" x14ac:dyDescent="0.25">
      <c r="B2" s="109" t="s">
        <v>306</v>
      </c>
      <c r="C2" s="109"/>
      <c r="D2" s="109"/>
      <c r="E2" s="109"/>
    </row>
    <row r="4" spans="2:49" x14ac:dyDescent="0.25">
      <c r="B4" s="57" t="s">
        <v>234</v>
      </c>
      <c r="C4" s="57" t="s">
        <v>235</v>
      </c>
      <c r="D4" s="57" t="s">
        <v>236</v>
      </c>
      <c r="E4" s="57" t="s">
        <v>74</v>
      </c>
    </row>
    <row r="5" spans="2:49" ht="18" x14ac:dyDescent="0.35">
      <c r="B5" s="58">
        <v>1</v>
      </c>
      <c r="C5" s="59" t="s">
        <v>227</v>
      </c>
      <c r="D5" s="60" t="s">
        <v>237</v>
      </c>
      <c r="E5" s="61">
        <v>6.609607026322812E-3</v>
      </c>
      <c r="F5" s="62"/>
      <c r="G5" s="71"/>
      <c r="H5" s="71"/>
      <c r="I5" s="71"/>
      <c r="J5" s="71"/>
      <c r="K5" s="71"/>
      <c r="L5" s="71"/>
      <c r="AT5">
        <v>0</v>
      </c>
      <c r="AU5">
        <v>0</v>
      </c>
      <c r="AV5">
        <v>0</v>
      </c>
      <c r="AW5">
        <v>0</v>
      </c>
    </row>
    <row r="6" spans="2:49" ht="18" x14ac:dyDescent="0.35">
      <c r="B6" s="58">
        <v>2</v>
      </c>
      <c r="C6" s="59" t="s">
        <v>227</v>
      </c>
      <c r="D6" s="60" t="s">
        <v>238</v>
      </c>
      <c r="E6" s="61">
        <v>3.0693849952184448E-2</v>
      </c>
      <c r="F6" s="62"/>
      <c r="G6" s="63"/>
    </row>
    <row r="7" spans="2:49" ht="18" x14ac:dyDescent="0.35">
      <c r="B7" s="58">
        <v>3</v>
      </c>
      <c r="C7" s="59" t="s">
        <v>227</v>
      </c>
      <c r="D7" s="60" t="s">
        <v>239</v>
      </c>
      <c r="E7" s="61">
        <v>0.10890594457985395</v>
      </c>
      <c r="F7" s="62"/>
      <c r="G7" s="63"/>
      <c r="R7" s="66"/>
    </row>
    <row r="8" spans="2:49" ht="18" x14ac:dyDescent="0.35">
      <c r="B8" s="58">
        <v>4</v>
      </c>
      <c r="C8" s="59" t="s">
        <v>227</v>
      </c>
      <c r="D8" s="60" t="s">
        <v>240</v>
      </c>
      <c r="E8" s="61">
        <v>9.4586023217044415E-2</v>
      </c>
      <c r="F8" s="62"/>
      <c r="G8" s="63"/>
    </row>
    <row r="9" spans="2:49" ht="18" x14ac:dyDescent="0.35">
      <c r="B9" s="58">
        <v>5</v>
      </c>
      <c r="C9" s="59" t="s">
        <v>227</v>
      </c>
      <c r="D9" s="60" t="s">
        <v>241</v>
      </c>
      <c r="E9" s="61">
        <v>0.16610322115339654</v>
      </c>
      <c r="F9" s="62"/>
      <c r="G9" s="63"/>
    </row>
    <row r="10" spans="2:49" ht="18" x14ac:dyDescent="0.35">
      <c r="B10" s="58">
        <v>6</v>
      </c>
      <c r="C10" s="59" t="s">
        <v>227</v>
      </c>
      <c r="D10" s="60" t="s">
        <v>242</v>
      </c>
      <c r="E10" s="61">
        <v>0.18180032573034802</v>
      </c>
      <c r="F10" s="62"/>
      <c r="G10" s="63"/>
    </row>
    <row r="11" spans="2:49" ht="18" x14ac:dyDescent="0.35">
      <c r="B11" s="58">
        <v>7</v>
      </c>
      <c r="C11" s="59" t="s">
        <v>227</v>
      </c>
      <c r="D11" s="60" t="s">
        <v>243</v>
      </c>
      <c r="E11" s="61">
        <v>8.4103138392911128E-2</v>
      </c>
      <c r="F11" s="62"/>
      <c r="G11" s="63"/>
    </row>
    <row r="12" spans="2:49" ht="18" x14ac:dyDescent="0.35">
      <c r="B12" s="58">
        <v>8</v>
      </c>
      <c r="C12" s="59" t="s">
        <v>227</v>
      </c>
      <c r="D12" s="60" t="s">
        <v>244</v>
      </c>
      <c r="E12" s="61">
        <v>3.1244321217426554E-2</v>
      </c>
      <c r="F12" s="62"/>
      <c r="G12" s="63"/>
    </row>
    <row r="13" spans="2:49" ht="18" x14ac:dyDescent="0.35">
      <c r="B13" s="58">
        <v>9</v>
      </c>
      <c r="C13" s="59" t="s">
        <v>227</v>
      </c>
      <c r="D13" s="60" t="s">
        <v>245</v>
      </c>
      <c r="E13" s="61">
        <v>1.6279710649462955E-2</v>
      </c>
      <c r="F13" s="62"/>
      <c r="G13" s="63"/>
    </row>
    <row r="14" spans="2:49" ht="18" x14ac:dyDescent="0.35">
      <c r="B14" s="58">
        <v>10</v>
      </c>
      <c r="C14" s="59" t="s">
        <v>246</v>
      </c>
      <c r="D14" s="60"/>
      <c r="E14" s="61">
        <v>9.180349736114668E-2</v>
      </c>
      <c r="F14" s="65"/>
      <c r="G14" s="63"/>
    </row>
    <row r="15" spans="2:49" ht="18" x14ac:dyDescent="0.35">
      <c r="B15" s="58">
        <v>11</v>
      </c>
      <c r="C15" s="59" t="s">
        <v>247</v>
      </c>
      <c r="D15" s="60"/>
      <c r="E15" s="61">
        <v>2.8880857100085609E-3</v>
      </c>
      <c r="F15" s="65"/>
      <c r="G15" s="63"/>
    </row>
    <row r="16" spans="2:49" ht="18" x14ac:dyDescent="0.35">
      <c r="B16" s="58">
        <v>12</v>
      </c>
      <c r="C16" s="59" t="s">
        <v>248</v>
      </c>
      <c r="D16" s="60"/>
      <c r="E16" s="61">
        <v>8.9932054573222103E-3</v>
      </c>
      <c r="F16" s="65"/>
    </row>
    <row r="17" spans="2:7" ht="18" x14ac:dyDescent="0.35">
      <c r="B17" s="58">
        <v>13</v>
      </c>
      <c r="C17" s="59" t="s">
        <v>249</v>
      </c>
      <c r="D17" s="60"/>
      <c r="E17" s="61">
        <v>1.1778931186900777E-2</v>
      </c>
      <c r="F17" s="65"/>
      <c r="G17" s="63"/>
    </row>
    <row r="18" spans="2:7" ht="18" x14ac:dyDescent="0.35">
      <c r="B18" s="58">
        <v>14</v>
      </c>
      <c r="C18" s="59" t="s">
        <v>250</v>
      </c>
      <c r="D18" s="60"/>
      <c r="E18" s="61">
        <v>2.1942113655433367E-2</v>
      </c>
      <c r="F18" s="65"/>
      <c r="G18" s="63"/>
    </row>
    <row r="19" spans="2:7" ht="18" x14ac:dyDescent="0.35">
      <c r="B19" s="58">
        <v>15</v>
      </c>
      <c r="C19" s="59" t="s">
        <v>251</v>
      </c>
      <c r="D19" s="60"/>
      <c r="E19" s="61">
        <v>3.6976694822573167E-2</v>
      </c>
      <c r="F19" s="65"/>
      <c r="G19" s="63"/>
    </row>
    <row r="20" spans="2:7" ht="18" x14ac:dyDescent="0.35">
      <c r="B20" s="58">
        <v>16</v>
      </c>
      <c r="C20" s="59" t="s">
        <v>252</v>
      </c>
      <c r="D20" s="60"/>
      <c r="E20" s="61">
        <v>2.1697193993923308E-2</v>
      </c>
      <c r="F20" s="65"/>
      <c r="G20" s="63"/>
    </row>
    <row r="21" spans="2:7" ht="18" x14ac:dyDescent="0.35">
      <c r="B21" s="58">
        <v>17</v>
      </c>
      <c r="C21" s="59" t="s">
        <v>253</v>
      </c>
      <c r="D21" s="60"/>
      <c r="E21" s="61">
        <v>1.8434245854343691E-2</v>
      </c>
      <c r="F21" s="65"/>
      <c r="G21" s="63"/>
    </row>
    <row r="22" spans="2:7" ht="18" x14ac:dyDescent="0.35">
      <c r="B22" s="58">
        <v>18</v>
      </c>
      <c r="C22" s="59" t="s">
        <v>254</v>
      </c>
      <c r="D22" s="60"/>
      <c r="E22" s="61">
        <v>2.9205096762899833E-2</v>
      </c>
      <c r="F22" s="65"/>
    </row>
    <row r="23" spans="2:7" ht="18" x14ac:dyDescent="0.35">
      <c r="B23" s="58">
        <v>19</v>
      </c>
      <c r="C23" s="59" t="s">
        <v>255</v>
      </c>
      <c r="D23" s="60"/>
      <c r="E23" s="61">
        <v>9.1568527378123321E-3</v>
      </c>
      <c r="F23" s="65"/>
    </row>
    <row r="24" spans="2:7" ht="18" x14ac:dyDescent="0.35">
      <c r="B24" s="58">
        <v>20</v>
      </c>
      <c r="C24" s="59" t="s">
        <v>256</v>
      </c>
      <c r="D24" s="60"/>
      <c r="E24" s="61">
        <v>5.0466243339743113E-3</v>
      </c>
      <c r="F24" s="65"/>
    </row>
    <row r="25" spans="2:7" ht="18" x14ac:dyDescent="0.35">
      <c r="B25" s="58">
        <v>21</v>
      </c>
      <c r="C25" s="59" t="s">
        <v>257</v>
      </c>
      <c r="D25" s="60"/>
      <c r="E25" s="61">
        <v>6.2030141128184436E-3</v>
      </c>
      <c r="F25" s="65"/>
      <c r="G25" s="63"/>
    </row>
    <row r="26" spans="2:7" ht="18" x14ac:dyDescent="0.35">
      <c r="B26" s="58">
        <v>22</v>
      </c>
      <c r="C26" s="59" t="s">
        <v>258</v>
      </c>
      <c r="D26" s="60"/>
      <c r="E26" s="61">
        <v>1.5724519703511953E-3</v>
      </c>
      <c r="F26" s="65"/>
    </row>
    <row r="27" spans="2:7" ht="18" x14ac:dyDescent="0.35">
      <c r="B27" s="58">
        <v>23</v>
      </c>
      <c r="C27" s="59" t="s">
        <v>259</v>
      </c>
      <c r="D27" s="60"/>
      <c r="E27" s="61">
        <v>3.3824365000231808E-3</v>
      </c>
      <c r="F27" s="65"/>
    </row>
    <row r="28" spans="2:7" ht="18" x14ac:dyDescent="0.35">
      <c r="B28" s="58">
        <v>24</v>
      </c>
      <c r="C28" s="59" t="s">
        <v>260</v>
      </c>
      <c r="D28" s="60"/>
      <c r="E28" s="61">
        <v>3.6653441165924445E-3</v>
      </c>
      <c r="F28" s="65"/>
    </row>
    <row r="29" spans="2:7" ht="18" x14ac:dyDescent="0.35">
      <c r="B29" s="58">
        <v>25</v>
      </c>
      <c r="C29" s="59" t="s">
        <v>261</v>
      </c>
      <c r="D29" s="60"/>
      <c r="E29" s="61">
        <v>4.338346356674897E-3</v>
      </c>
      <c r="F29" s="65"/>
    </row>
    <row r="30" spans="2:7" ht="18" x14ac:dyDescent="0.35">
      <c r="B30" s="58">
        <v>26</v>
      </c>
      <c r="C30" s="59" t="s">
        <v>262</v>
      </c>
      <c r="D30" s="60"/>
      <c r="E30" s="61">
        <v>2.5431542631026227E-3</v>
      </c>
      <c r="F30" s="65"/>
      <c r="G30" s="63"/>
    </row>
    <row r="31" spans="2:7" ht="18" x14ac:dyDescent="0.35">
      <c r="B31" s="58">
        <v>27</v>
      </c>
      <c r="C31" s="59" t="s">
        <v>263</v>
      </c>
      <c r="D31" s="60"/>
      <c r="E31" s="61">
        <v>4.6568885148248262E-5</v>
      </c>
      <c r="F31" s="65"/>
      <c r="G31" s="63"/>
    </row>
    <row r="32" spans="2:7" x14ac:dyDescent="0.25">
      <c r="F32" s="65"/>
    </row>
    <row r="33" spans="2:7" ht="18" x14ac:dyDescent="0.35">
      <c r="B33" s="58">
        <v>28</v>
      </c>
      <c r="C33" t="s">
        <v>215</v>
      </c>
      <c r="D33" s="60"/>
      <c r="E33" s="61">
        <v>1</v>
      </c>
      <c r="F33" s="65"/>
      <c r="G33" s="63"/>
    </row>
    <row r="34" spans="2:7" x14ac:dyDescent="0.25">
      <c r="F34" s="65"/>
    </row>
    <row r="35" spans="2:7" x14ac:dyDescent="0.25">
      <c r="F35" s="65"/>
      <c r="G35" s="63"/>
    </row>
    <row r="36" spans="2:7" x14ac:dyDescent="0.25">
      <c r="F36" s="65"/>
    </row>
    <row r="37" spans="2:7" x14ac:dyDescent="0.25">
      <c r="F37" s="65"/>
    </row>
    <row r="38" spans="2:7" x14ac:dyDescent="0.25">
      <c r="F38" s="65"/>
    </row>
    <row r="39" spans="2:7" x14ac:dyDescent="0.25">
      <c r="F39" s="65"/>
    </row>
    <row r="40" spans="2:7" x14ac:dyDescent="0.25">
      <c r="F40" s="65"/>
    </row>
    <row r="41" spans="2:7" x14ac:dyDescent="0.25">
      <c r="F41" s="65"/>
    </row>
    <row r="42" spans="2:7" x14ac:dyDescent="0.25">
      <c r="F42" s="65"/>
    </row>
    <row r="43" spans="2:7" x14ac:dyDescent="0.25">
      <c r="F43" s="65"/>
    </row>
    <row r="44" spans="2:7" x14ac:dyDescent="0.25">
      <c r="F44" s="65"/>
    </row>
    <row r="45" spans="2:7" x14ac:dyDescent="0.25">
      <c r="F45" s="65"/>
    </row>
    <row r="46" spans="2:7" x14ac:dyDescent="0.25">
      <c r="F46" s="65"/>
      <c r="G46" s="63"/>
    </row>
    <row r="47" spans="2:7" x14ac:dyDescent="0.25">
      <c r="F47" s="65"/>
    </row>
    <row r="48" spans="2:7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11.5703125" bestFit="1" customWidth="1"/>
    <col min="8" max="8" width="22.7109375" bestFit="1" customWidth="1"/>
    <col min="9" max="9" width="15.5703125" bestFit="1" customWidth="1"/>
    <col min="10" max="10" width="8.140625" bestFit="1" customWidth="1"/>
    <col min="11" max="15" width="11.5703125" bestFit="1" customWidth="1"/>
  </cols>
  <sheetData>
    <row r="2" spans="2:52" x14ac:dyDescent="0.25">
      <c r="B2" s="109" t="s">
        <v>307</v>
      </c>
      <c r="C2" s="109"/>
      <c r="D2" s="109"/>
      <c r="E2" s="109"/>
    </row>
    <row r="4" spans="2:52" x14ac:dyDescent="0.25">
      <c r="B4" s="57" t="s">
        <v>234</v>
      </c>
      <c r="C4" s="57" t="s">
        <v>235</v>
      </c>
      <c r="D4" s="57" t="s">
        <v>236</v>
      </c>
      <c r="E4" s="57" t="s">
        <v>146</v>
      </c>
    </row>
    <row r="5" spans="2:52" ht="18" x14ac:dyDescent="0.35">
      <c r="B5" s="58">
        <v>1</v>
      </c>
      <c r="C5" s="59" t="s">
        <v>227</v>
      </c>
      <c r="D5" s="60" t="s">
        <v>237</v>
      </c>
      <c r="E5" s="61">
        <v>2.4954456370189148E-3</v>
      </c>
      <c r="F5" s="62"/>
      <c r="G5" s="71"/>
      <c r="H5" s="80"/>
      <c r="I5" s="80"/>
      <c r="J5" s="71"/>
      <c r="K5" s="71"/>
      <c r="L5" s="71"/>
      <c r="M5" s="71"/>
      <c r="N5" s="71"/>
      <c r="O5" s="71"/>
      <c r="AW5">
        <v>0</v>
      </c>
      <c r="AX5">
        <v>0</v>
      </c>
      <c r="AY5">
        <v>0</v>
      </c>
      <c r="AZ5">
        <v>0</v>
      </c>
    </row>
    <row r="6" spans="2:52" ht="18" x14ac:dyDescent="0.35">
      <c r="B6" s="58">
        <v>2</v>
      </c>
      <c r="C6" s="59" t="s">
        <v>227</v>
      </c>
      <c r="D6" s="60" t="s">
        <v>238</v>
      </c>
      <c r="E6" s="61">
        <v>1.1589374029937127E-2</v>
      </c>
      <c r="F6" s="62"/>
      <c r="H6" s="65"/>
      <c r="I6" s="65"/>
      <c r="J6" s="63"/>
    </row>
    <row r="7" spans="2:52" ht="18" x14ac:dyDescent="0.35">
      <c r="B7" s="58">
        <v>3</v>
      </c>
      <c r="C7" s="59" t="s">
        <v>227</v>
      </c>
      <c r="D7" s="60" t="s">
        <v>239</v>
      </c>
      <c r="E7" s="61">
        <v>7.1140136269171081E-2</v>
      </c>
      <c r="F7" s="62"/>
      <c r="H7" s="65"/>
      <c r="I7" s="65"/>
      <c r="J7" s="63"/>
      <c r="U7" s="66"/>
    </row>
    <row r="8" spans="2:52" ht="18" x14ac:dyDescent="0.35">
      <c r="B8" s="58">
        <v>4</v>
      </c>
      <c r="C8" s="59" t="s">
        <v>227</v>
      </c>
      <c r="D8" s="60" t="s">
        <v>240</v>
      </c>
      <c r="E8" s="61">
        <v>7.811349077947019E-2</v>
      </c>
      <c r="F8" s="62"/>
      <c r="H8" s="65"/>
      <c r="I8" s="65"/>
      <c r="J8" s="63"/>
    </row>
    <row r="9" spans="2:52" ht="18" x14ac:dyDescent="0.35">
      <c r="B9" s="58">
        <v>5</v>
      </c>
      <c r="C9" s="59" t="s">
        <v>227</v>
      </c>
      <c r="D9" s="60" t="s">
        <v>241</v>
      </c>
      <c r="E9" s="61">
        <v>0.16672667903085786</v>
      </c>
      <c r="F9" s="62"/>
      <c r="H9" s="65"/>
      <c r="I9" s="65"/>
      <c r="J9" s="63"/>
    </row>
    <row r="10" spans="2:52" ht="18" x14ac:dyDescent="0.35">
      <c r="B10" s="58">
        <v>6</v>
      </c>
      <c r="C10" s="59" t="s">
        <v>227</v>
      </c>
      <c r="D10" s="60" t="s">
        <v>242</v>
      </c>
      <c r="E10" s="61">
        <v>0.22908363586141586</v>
      </c>
      <c r="F10" s="62"/>
      <c r="H10" s="65"/>
      <c r="I10" s="65"/>
      <c r="J10" s="63"/>
    </row>
    <row r="11" spans="2:52" ht="18" x14ac:dyDescent="0.35">
      <c r="B11" s="58">
        <v>7</v>
      </c>
      <c r="C11" s="59" t="s">
        <v>227</v>
      </c>
      <c r="D11" s="60" t="s">
        <v>243</v>
      </c>
      <c r="E11" s="61">
        <v>0.12515085299765868</v>
      </c>
      <c r="F11" s="62"/>
      <c r="H11" s="65"/>
      <c r="I11" s="65"/>
      <c r="J11" s="63"/>
    </row>
    <row r="12" spans="2:52" ht="18" x14ac:dyDescent="0.35">
      <c r="B12" s="58">
        <v>8</v>
      </c>
      <c r="C12" s="59" t="s">
        <v>227</v>
      </c>
      <c r="D12" s="60" t="s">
        <v>244</v>
      </c>
      <c r="E12" s="61">
        <v>5.9299614605529689E-2</v>
      </c>
      <c r="F12" s="62"/>
      <c r="H12" s="65"/>
      <c r="I12" s="65"/>
      <c r="J12" s="63"/>
    </row>
    <row r="13" spans="2:52" ht="18" x14ac:dyDescent="0.35">
      <c r="B13" s="58">
        <v>9</v>
      </c>
      <c r="C13" s="59" t="s">
        <v>227</v>
      </c>
      <c r="D13" s="60" t="s">
        <v>245</v>
      </c>
      <c r="E13" s="61">
        <v>4.4936518427906247E-2</v>
      </c>
      <c r="F13" s="62"/>
      <c r="H13" s="65"/>
      <c r="I13" s="65"/>
      <c r="J13" s="63"/>
    </row>
    <row r="14" spans="2:52" ht="18" x14ac:dyDescent="0.35">
      <c r="B14" s="58">
        <v>10</v>
      </c>
      <c r="C14" s="59" t="s">
        <v>246</v>
      </c>
      <c r="D14" s="60"/>
      <c r="E14" s="61">
        <v>0.21146425236103439</v>
      </c>
      <c r="F14" s="65"/>
      <c r="H14" s="65"/>
      <c r="I14" s="65"/>
      <c r="J14" s="63"/>
    </row>
    <row r="15" spans="2:52" ht="18" x14ac:dyDescent="0.35">
      <c r="B15" s="58">
        <v>11</v>
      </c>
      <c r="C15" s="59" t="s">
        <v>247</v>
      </c>
      <c r="D15" s="60"/>
      <c r="E15" s="61">
        <v>0</v>
      </c>
      <c r="F15" s="65"/>
      <c r="H15" s="65"/>
      <c r="I15" s="65"/>
      <c r="J15" s="63"/>
    </row>
    <row r="16" spans="2:52" ht="18" x14ac:dyDescent="0.35">
      <c r="B16" s="58">
        <v>12</v>
      </c>
      <c r="C16" s="59" t="s">
        <v>248</v>
      </c>
      <c r="D16" s="60"/>
      <c r="E16" s="61">
        <v>0</v>
      </c>
      <c r="F16" s="65"/>
      <c r="H16" s="65"/>
      <c r="I16" s="65"/>
    </row>
    <row r="17" spans="2:10" ht="18" x14ac:dyDescent="0.35">
      <c r="B17" s="58">
        <v>13</v>
      </c>
      <c r="C17" s="59" t="s">
        <v>249</v>
      </c>
      <c r="D17" s="60"/>
      <c r="E17" s="61">
        <v>0</v>
      </c>
      <c r="F17" s="65"/>
      <c r="H17" s="65"/>
      <c r="I17" s="65"/>
      <c r="J17" s="63"/>
    </row>
    <row r="18" spans="2:10" ht="18" x14ac:dyDescent="0.35">
      <c r="B18" s="58">
        <v>14</v>
      </c>
      <c r="C18" s="59" t="s">
        <v>250</v>
      </c>
      <c r="D18" s="60"/>
      <c r="E18" s="61">
        <v>0</v>
      </c>
      <c r="F18" s="65"/>
      <c r="H18" s="65"/>
      <c r="I18" s="65"/>
      <c r="J18" s="63"/>
    </row>
    <row r="19" spans="2:10" ht="18" x14ac:dyDescent="0.35">
      <c r="B19" s="58">
        <v>15</v>
      </c>
      <c r="C19" s="59" t="s">
        <v>251</v>
      </c>
      <c r="D19" s="60"/>
      <c r="E19" s="61">
        <v>0</v>
      </c>
      <c r="F19" s="65"/>
      <c r="H19" s="65"/>
      <c r="I19" s="65"/>
      <c r="J19" s="63"/>
    </row>
    <row r="20" spans="2:10" ht="18" x14ac:dyDescent="0.35">
      <c r="B20" s="58">
        <v>16</v>
      </c>
      <c r="C20" s="59" t="s">
        <v>252</v>
      </c>
      <c r="D20" s="60"/>
      <c r="E20" s="61">
        <v>0</v>
      </c>
      <c r="F20" s="65"/>
      <c r="H20" s="65"/>
      <c r="I20" s="65"/>
      <c r="J20" s="63"/>
    </row>
    <row r="21" spans="2:10" ht="18" x14ac:dyDescent="0.35">
      <c r="B21" s="58">
        <v>17</v>
      </c>
      <c r="C21" s="59" t="s">
        <v>253</v>
      </c>
      <c r="D21" s="60"/>
      <c r="E21" s="61">
        <v>0</v>
      </c>
      <c r="F21" s="65"/>
      <c r="H21" s="65"/>
      <c r="I21" s="65"/>
      <c r="J21" s="63"/>
    </row>
    <row r="22" spans="2:10" ht="18" x14ac:dyDescent="0.35">
      <c r="B22" s="58">
        <v>18</v>
      </c>
      <c r="C22" s="59" t="s">
        <v>254</v>
      </c>
      <c r="D22" s="60"/>
      <c r="E22" s="61">
        <v>0</v>
      </c>
      <c r="F22" s="65"/>
      <c r="H22" s="65"/>
      <c r="I22" s="65"/>
    </row>
    <row r="23" spans="2:10" ht="18" x14ac:dyDescent="0.35">
      <c r="B23" s="58">
        <v>19</v>
      </c>
      <c r="C23" s="59" t="s">
        <v>255</v>
      </c>
      <c r="D23" s="60"/>
      <c r="E23" s="61">
        <v>0</v>
      </c>
      <c r="F23" s="65"/>
      <c r="H23" s="65"/>
      <c r="I23" s="65"/>
    </row>
    <row r="24" spans="2:10" ht="18" x14ac:dyDescent="0.35">
      <c r="B24" s="58">
        <v>20</v>
      </c>
      <c r="C24" s="59" t="s">
        <v>256</v>
      </c>
      <c r="D24" s="60"/>
      <c r="E24" s="61">
        <v>0</v>
      </c>
      <c r="F24" s="65"/>
      <c r="H24" s="65"/>
      <c r="I24" s="65"/>
    </row>
    <row r="25" spans="2:10" ht="18" x14ac:dyDescent="0.35">
      <c r="B25" s="58">
        <v>21</v>
      </c>
      <c r="C25" s="59" t="s">
        <v>257</v>
      </c>
      <c r="D25" s="60"/>
      <c r="E25" s="61">
        <v>0</v>
      </c>
      <c r="F25" s="65"/>
      <c r="H25" s="65"/>
      <c r="I25" s="65"/>
      <c r="J25" s="63"/>
    </row>
    <row r="26" spans="2:10" ht="18" x14ac:dyDescent="0.35">
      <c r="B26" s="58">
        <v>22</v>
      </c>
      <c r="C26" s="59" t="s">
        <v>258</v>
      </c>
      <c r="D26" s="60"/>
      <c r="E26" s="61">
        <v>0</v>
      </c>
      <c r="F26" s="65"/>
      <c r="H26" s="65"/>
      <c r="I26" s="65"/>
    </row>
    <row r="27" spans="2:10" ht="18" x14ac:dyDescent="0.35">
      <c r="B27" s="58">
        <v>23</v>
      </c>
      <c r="C27" s="59" t="s">
        <v>259</v>
      </c>
      <c r="D27" s="60"/>
      <c r="E27" s="61">
        <v>0</v>
      </c>
      <c r="F27" s="65"/>
      <c r="H27" s="65"/>
      <c r="I27" s="65"/>
    </row>
    <row r="28" spans="2:10" ht="18" x14ac:dyDescent="0.35">
      <c r="B28" s="58">
        <v>24</v>
      </c>
      <c r="C28" s="59" t="s">
        <v>260</v>
      </c>
      <c r="D28" s="60"/>
      <c r="E28" s="61">
        <v>0</v>
      </c>
      <c r="F28" s="65"/>
      <c r="H28" s="65"/>
      <c r="I28" s="65"/>
    </row>
    <row r="29" spans="2:10" ht="18" x14ac:dyDescent="0.35">
      <c r="B29" s="58">
        <v>25</v>
      </c>
      <c r="C29" s="59" t="s">
        <v>261</v>
      </c>
      <c r="D29" s="60"/>
      <c r="E29" s="61">
        <v>0</v>
      </c>
      <c r="F29" s="65"/>
      <c r="H29" s="65"/>
      <c r="I29" s="65"/>
    </row>
    <row r="30" spans="2:10" ht="18" x14ac:dyDescent="0.35">
      <c r="B30" s="58">
        <v>26</v>
      </c>
      <c r="C30" s="59" t="s">
        <v>262</v>
      </c>
      <c r="D30" s="60"/>
      <c r="E30" s="61">
        <v>0</v>
      </c>
      <c r="F30" s="65"/>
      <c r="H30" s="65"/>
      <c r="I30" s="65"/>
      <c r="J30" s="63"/>
    </row>
    <row r="31" spans="2:10" ht="18" x14ac:dyDescent="0.35">
      <c r="B31" s="58">
        <v>27</v>
      </c>
      <c r="C31" s="59" t="s">
        <v>263</v>
      </c>
      <c r="D31" s="60"/>
      <c r="E31" s="61">
        <v>0</v>
      </c>
      <c r="F31" s="65"/>
      <c r="H31" s="65"/>
      <c r="I31" s="65"/>
      <c r="J31" s="63"/>
    </row>
    <row r="32" spans="2:10" x14ac:dyDescent="0.25">
      <c r="F32" s="65"/>
      <c r="H32" s="65"/>
      <c r="I32" s="65"/>
    </row>
    <row r="33" spans="2:10" ht="18" x14ac:dyDescent="0.35">
      <c r="B33" s="58">
        <v>28</v>
      </c>
      <c r="C33" t="s">
        <v>215</v>
      </c>
      <c r="D33" s="60"/>
      <c r="E33" s="61">
        <v>1</v>
      </c>
      <c r="F33" s="65"/>
      <c r="H33" s="65"/>
      <c r="I33" s="65"/>
      <c r="J33" s="63"/>
    </row>
    <row r="34" spans="2:10" x14ac:dyDescent="0.25">
      <c r="F34" s="65"/>
      <c r="H34" s="65"/>
      <c r="I34" s="65"/>
    </row>
    <row r="35" spans="2:10" x14ac:dyDescent="0.25">
      <c r="F35" s="65"/>
      <c r="H35" s="65"/>
      <c r="I35" s="65"/>
      <c r="J35" s="63"/>
    </row>
    <row r="36" spans="2:10" x14ac:dyDescent="0.25">
      <c r="F36" s="65"/>
      <c r="H36" s="65"/>
      <c r="I36" s="65"/>
    </row>
    <row r="37" spans="2:10" x14ac:dyDescent="0.25">
      <c r="F37" s="65"/>
      <c r="H37" s="65"/>
      <c r="I37" s="65"/>
    </row>
    <row r="38" spans="2:10" x14ac:dyDescent="0.25">
      <c r="F38" s="65"/>
      <c r="H38" s="65"/>
      <c r="I38" s="65"/>
    </row>
    <row r="39" spans="2:10" x14ac:dyDescent="0.25">
      <c r="F39" s="65"/>
      <c r="H39" s="65"/>
      <c r="I39" s="65"/>
    </row>
    <row r="40" spans="2:10" x14ac:dyDescent="0.25">
      <c r="F40" s="65"/>
    </row>
    <row r="41" spans="2:10" x14ac:dyDescent="0.25">
      <c r="F41" s="65"/>
    </row>
    <row r="42" spans="2:10" x14ac:dyDescent="0.25">
      <c r="F42" s="65"/>
    </row>
    <row r="43" spans="2:10" x14ac:dyDescent="0.25">
      <c r="F43" s="65"/>
    </row>
    <row r="44" spans="2:10" x14ac:dyDescent="0.25">
      <c r="F44" s="65"/>
    </row>
    <row r="45" spans="2:10" x14ac:dyDescent="0.25">
      <c r="F45" s="65"/>
    </row>
    <row r="46" spans="2:10" x14ac:dyDescent="0.25">
      <c r="F46" s="65"/>
      <c r="J46" s="63"/>
    </row>
    <row r="47" spans="2:10" x14ac:dyDescent="0.25">
      <c r="F47" s="65"/>
    </row>
    <row r="48" spans="2:10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11.5703125" bestFit="1" customWidth="1"/>
    <col min="8" max="8" width="22.7109375" bestFit="1" customWidth="1"/>
    <col min="9" max="9" width="15.5703125" bestFit="1" customWidth="1"/>
    <col min="10" max="10" width="8.140625" bestFit="1" customWidth="1"/>
    <col min="11" max="15" width="11.5703125" bestFit="1" customWidth="1"/>
  </cols>
  <sheetData>
    <row r="2" spans="2:52" x14ac:dyDescent="0.25">
      <c r="B2" s="109" t="s">
        <v>308</v>
      </c>
      <c r="C2" s="109"/>
      <c r="D2" s="109"/>
      <c r="E2" s="109"/>
    </row>
    <row r="4" spans="2:52" x14ac:dyDescent="0.25">
      <c r="B4" s="57" t="s">
        <v>234</v>
      </c>
      <c r="C4" s="57" t="s">
        <v>235</v>
      </c>
      <c r="D4" s="57" t="s">
        <v>236</v>
      </c>
      <c r="E4" s="57" t="s">
        <v>309</v>
      </c>
    </row>
    <row r="5" spans="2:52" ht="18" x14ac:dyDescent="0.35">
      <c r="B5" s="58">
        <v>1</v>
      </c>
      <c r="C5" s="59" t="s">
        <v>227</v>
      </c>
      <c r="D5" s="60" t="s">
        <v>237</v>
      </c>
      <c r="E5" s="61">
        <v>1.0825318437204837E-3</v>
      </c>
      <c r="F5" s="62"/>
      <c r="G5" s="71"/>
      <c r="H5" s="80"/>
      <c r="I5" s="80"/>
      <c r="J5" s="71"/>
      <c r="K5" s="71"/>
      <c r="L5" s="71"/>
      <c r="M5" s="71"/>
      <c r="N5" s="71"/>
      <c r="O5" s="71"/>
      <c r="AW5">
        <v>0</v>
      </c>
      <c r="AX5">
        <v>0</v>
      </c>
      <c r="AY5">
        <v>0</v>
      </c>
      <c r="AZ5">
        <v>0</v>
      </c>
    </row>
    <row r="6" spans="2:52" ht="18" x14ac:dyDescent="0.35">
      <c r="B6" s="58">
        <v>2</v>
      </c>
      <c r="C6" s="59" t="s">
        <v>227</v>
      </c>
      <c r="D6" s="60" t="s">
        <v>238</v>
      </c>
      <c r="E6" s="61">
        <v>5.0270870639193901E-3</v>
      </c>
      <c r="F6" s="62"/>
      <c r="H6" s="65"/>
      <c r="I6" s="65"/>
      <c r="J6" s="63"/>
    </row>
    <row r="7" spans="2:52" ht="18" x14ac:dyDescent="0.35">
      <c r="B7" s="58">
        <v>3</v>
      </c>
      <c r="C7" s="59" t="s">
        <v>227</v>
      </c>
      <c r="D7" s="60" t="s">
        <v>239</v>
      </c>
      <c r="E7" s="61">
        <v>3.0858403608109791E-2</v>
      </c>
      <c r="F7" s="62"/>
      <c r="H7" s="65"/>
      <c r="I7" s="65"/>
      <c r="J7" s="63"/>
      <c r="U7" s="66"/>
    </row>
    <row r="8" spans="2:52" ht="18" x14ac:dyDescent="0.35">
      <c r="B8" s="58">
        <v>4</v>
      </c>
      <c r="C8" s="59" t="s">
        <v>227</v>
      </c>
      <c r="D8" s="60" t="s">
        <v>240</v>
      </c>
      <c r="E8" s="61">
        <v>3.3883151739844519E-2</v>
      </c>
      <c r="F8" s="62"/>
      <c r="H8" s="65"/>
      <c r="I8" s="65"/>
      <c r="J8" s="63"/>
    </row>
    <row r="9" spans="2:52" ht="18" x14ac:dyDescent="0.35">
      <c r="B9" s="58">
        <v>5</v>
      </c>
      <c r="C9" s="59" t="s">
        <v>227</v>
      </c>
      <c r="D9" s="60" t="s">
        <v>241</v>
      </c>
      <c r="E9" s="61">
        <v>7.2320846201092331E-2</v>
      </c>
      <c r="F9" s="62"/>
      <c r="H9" s="65"/>
      <c r="I9" s="65"/>
      <c r="J9" s="63"/>
    </row>
    <row r="10" spans="2:52" ht="18" x14ac:dyDescent="0.35">
      <c r="B10" s="58">
        <v>6</v>
      </c>
      <c r="C10" s="59" t="s">
        <v>227</v>
      </c>
      <c r="D10" s="60" t="s">
        <v>242</v>
      </c>
      <c r="E10" s="61">
        <v>9.9369450638564491E-2</v>
      </c>
      <c r="F10" s="62"/>
      <c r="H10" s="65"/>
      <c r="I10" s="65"/>
      <c r="J10" s="63"/>
    </row>
    <row r="11" spans="2:52" ht="18" x14ac:dyDescent="0.35">
      <c r="B11" s="58">
        <v>7</v>
      </c>
      <c r="C11" s="59" t="s">
        <v>227</v>
      </c>
      <c r="D11" s="60" t="s">
        <v>243</v>
      </c>
      <c r="E11" s="61">
        <v>5.4286556789761992E-2</v>
      </c>
      <c r="F11" s="62"/>
      <c r="H11" s="65"/>
      <c r="I11" s="65"/>
      <c r="J11" s="63"/>
    </row>
    <row r="12" spans="2:52" ht="18" x14ac:dyDescent="0.35">
      <c r="B12" s="58">
        <v>8</v>
      </c>
      <c r="C12" s="59" t="s">
        <v>227</v>
      </c>
      <c r="D12" s="60" t="s">
        <v>244</v>
      </c>
      <c r="E12" s="61">
        <v>2.5722378994999573E-2</v>
      </c>
      <c r="F12" s="62"/>
      <c r="H12" s="65"/>
      <c r="I12" s="65"/>
      <c r="J12" s="63"/>
    </row>
    <row r="13" spans="2:52" ht="18" x14ac:dyDescent="0.35">
      <c r="B13" s="58">
        <v>9</v>
      </c>
      <c r="C13" s="59" t="s">
        <v>227</v>
      </c>
      <c r="D13" s="60" t="s">
        <v>245</v>
      </c>
      <c r="E13" s="61">
        <v>1.9492001657172749E-2</v>
      </c>
      <c r="F13" s="62"/>
      <c r="H13" s="65"/>
      <c r="I13" s="65"/>
      <c r="J13" s="63"/>
    </row>
    <row r="14" spans="2:52" ht="18" x14ac:dyDescent="0.35">
      <c r="B14" s="58">
        <v>10</v>
      </c>
      <c r="C14" s="59" t="s">
        <v>246</v>
      </c>
      <c r="D14" s="60"/>
      <c r="E14" s="61">
        <v>9.1726755396377188E-2</v>
      </c>
      <c r="F14" s="65"/>
      <c r="H14" s="65"/>
      <c r="I14" s="65"/>
      <c r="J14" s="63"/>
    </row>
    <row r="15" spans="2:52" ht="18" x14ac:dyDescent="0.35">
      <c r="B15" s="58">
        <v>11</v>
      </c>
      <c r="C15" s="59" t="s">
        <v>247</v>
      </c>
      <c r="D15" s="60"/>
      <c r="E15" s="61">
        <v>2.9498254143933296E-3</v>
      </c>
      <c r="F15" s="65"/>
      <c r="H15" s="65"/>
      <c r="I15" s="65"/>
      <c r="J15" s="63"/>
    </row>
    <row r="16" spans="2:52" ht="18" x14ac:dyDescent="0.35">
      <c r="B16" s="58">
        <v>12</v>
      </c>
      <c r="C16" s="59" t="s">
        <v>248</v>
      </c>
      <c r="D16" s="60"/>
      <c r="E16" s="61">
        <v>1.1326984289385002E-2</v>
      </c>
      <c r="F16" s="65"/>
      <c r="H16" s="65"/>
      <c r="I16" s="65"/>
    </row>
    <row r="17" spans="2:10" ht="18" x14ac:dyDescent="0.35">
      <c r="B17" s="58">
        <v>13</v>
      </c>
      <c r="C17" s="59" t="s">
        <v>249</v>
      </c>
      <c r="D17" s="60"/>
      <c r="E17" s="61">
        <v>1.7746390897768839E-2</v>
      </c>
      <c r="F17" s="65"/>
      <c r="H17" s="65"/>
      <c r="I17" s="65"/>
      <c r="J17" s="63"/>
    </row>
    <row r="18" spans="2:10" ht="18" x14ac:dyDescent="0.35">
      <c r="B18" s="58">
        <v>14</v>
      </c>
      <c r="C18" s="59" t="s">
        <v>250</v>
      </c>
      <c r="D18" s="60"/>
      <c r="E18" s="61">
        <v>4.2296301359920595E-2</v>
      </c>
      <c r="F18" s="65"/>
      <c r="H18" s="65"/>
      <c r="I18" s="65"/>
      <c r="J18" s="63"/>
    </row>
    <row r="19" spans="2:10" ht="18" x14ac:dyDescent="0.35">
      <c r="B19" s="58">
        <v>15</v>
      </c>
      <c r="C19" s="59" t="s">
        <v>251</v>
      </c>
      <c r="D19" s="60"/>
      <c r="E19" s="61">
        <v>0.10548995018593922</v>
      </c>
      <c r="F19" s="65"/>
      <c r="H19" s="65"/>
      <c r="I19" s="65"/>
      <c r="J19" s="63"/>
    </row>
    <row r="20" spans="2:10" ht="18" x14ac:dyDescent="0.35">
      <c r="B20" s="58">
        <v>16</v>
      </c>
      <c r="C20" s="59" t="s">
        <v>252</v>
      </c>
      <c r="D20" s="60"/>
      <c r="E20" s="61">
        <v>7.0507971866200281E-2</v>
      </c>
      <c r="F20" s="65"/>
      <c r="H20" s="65"/>
      <c r="I20" s="65"/>
      <c r="J20" s="63"/>
    </row>
    <row r="21" spans="2:10" ht="18" x14ac:dyDescent="0.35">
      <c r="B21" s="58">
        <v>17</v>
      </c>
      <c r="C21" s="59" t="s">
        <v>253</v>
      </c>
      <c r="D21" s="60"/>
      <c r="E21" s="61">
        <v>9.8352864935046733E-2</v>
      </c>
      <c r="F21" s="65"/>
      <c r="H21" s="65"/>
      <c r="I21" s="65"/>
      <c r="J21" s="63"/>
    </row>
    <row r="22" spans="2:10" ht="18" x14ac:dyDescent="0.35">
      <c r="B22" s="58">
        <v>18</v>
      </c>
      <c r="C22" s="59" t="s">
        <v>254</v>
      </c>
      <c r="D22" s="60"/>
      <c r="E22" s="61">
        <v>9.6986839975639005E-2</v>
      </c>
      <c r="F22" s="65"/>
      <c r="H22" s="65"/>
      <c r="I22" s="65"/>
    </row>
    <row r="23" spans="2:10" ht="18" x14ac:dyDescent="0.35">
      <c r="B23" s="58">
        <v>19</v>
      </c>
      <c r="C23" s="59" t="s">
        <v>255</v>
      </c>
      <c r="D23" s="60"/>
      <c r="E23" s="61">
        <v>1.9133312045568077E-2</v>
      </c>
      <c r="F23" s="65"/>
      <c r="H23" s="65"/>
      <c r="I23" s="65"/>
    </row>
    <row r="24" spans="2:10" ht="18" x14ac:dyDescent="0.35">
      <c r="B24" s="58">
        <v>20</v>
      </c>
      <c r="C24" s="59" t="s">
        <v>256</v>
      </c>
      <c r="D24" s="60"/>
      <c r="E24" s="61">
        <v>1.439563252305298E-2</v>
      </c>
      <c r="F24" s="65"/>
      <c r="H24" s="65"/>
      <c r="I24" s="65"/>
    </row>
    <row r="25" spans="2:10" ht="18" x14ac:dyDescent="0.35">
      <c r="B25" s="58">
        <v>21</v>
      </c>
      <c r="C25" s="59" t="s">
        <v>257</v>
      </c>
      <c r="D25" s="60"/>
      <c r="E25" s="61">
        <v>2.8726258747998498E-2</v>
      </c>
      <c r="F25" s="65"/>
      <c r="H25" s="65"/>
      <c r="I25" s="65"/>
      <c r="J25" s="63"/>
    </row>
    <row r="26" spans="2:10" ht="18" x14ac:dyDescent="0.35">
      <c r="B26" s="58">
        <v>22</v>
      </c>
      <c r="C26" s="59" t="s">
        <v>258</v>
      </c>
      <c r="D26" s="60"/>
      <c r="E26" s="61">
        <v>8.7350573478830861E-3</v>
      </c>
      <c r="F26" s="65"/>
      <c r="H26" s="65"/>
      <c r="I26" s="65"/>
    </row>
    <row r="27" spans="2:10" ht="18" x14ac:dyDescent="0.35">
      <c r="B27" s="58">
        <v>23</v>
      </c>
      <c r="C27" s="59" t="s">
        <v>259</v>
      </c>
      <c r="D27" s="60"/>
      <c r="E27" s="61">
        <v>2.1343378022014563E-2</v>
      </c>
      <c r="F27" s="65"/>
      <c r="H27" s="65"/>
      <c r="I27" s="65"/>
    </row>
    <row r="28" spans="2:10" ht="18" x14ac:dyDescent="0.35">
      <c r="B28" s="58">
        <v>24</v>
      </c>
      <c r="C28" s="59" t="s">
        <v>260</v>
      </c>
      <c r="D28" s="60"/>
      <c r="E28" s="61">
        <v>7.8517347410949345E-3</v>
      </c>
      <c r="F28" s="65"/>
      <c r="H28" s="65"/>
      <c r="I28" s="65"/>
    </row>
    <row r="29" spans="2:10" ht="18" x14ac:dyDescent="0.35">
      <c r="B29" s="58">
        <v>25</v>
      </c>
      <c r="C29" s="59" t="s">
        <v>261</v>
      </c>
      <c r="D29" s="60"/>
      <c r="E29" s="61">
        <v>1.1462050707478187E-2</v>
      </c>
      <c r="F29" s="65"/>
      <c r="H29" s="65"/>
      <c r="I29" s="65"/>
    </row>
    <row r="30" spans="2:10" ht="18" x14ac:dyDescent="0.35">
      <c r="B30" s="58">
        <v>26</v>
      </c>
      <c r="C30" s="59" t="s">
        <v>262</v>
      </c>
      <c r="D30" s="60"/>
      <c r="E30" s="61">
        <v>8.6660954873285165E-3</v>
      </c>
      <c r="F30" s="65"/>
      <c r="H30" s="65"/>
      <c r="I30" s="65"/>
      <c r="J30" s="63"/>
    </row>
    <row r="31" spans="2:10" ht="18" x14ac:dyDescent="0.35">
      <c r="B31" s="58">
        <v>27</v>
      </c>
      <c r="C31" s="59" t="s">
        <v>263</v>
      </c>
      <c r="D31" s="60"/>
      <c r="E31" s="61">
        <v>2.6018751972563069E-4</v>
      </c>
      <c r="F31" s="65"/>
      <c r="H31" s="65"/>
      <c r="I31" s="65"/>
      <c r="J31" s="63"/>
    </row>
    <row r="32" spans="2:10" x14ac:dyDescent="0.25">
      <c r="F32" s="65"/>
      <c r="H32" s="65"/>
      <c r="I32" s="65"/>
    </row>
    <row r="33" spans="2:10" ht="18" x14ac:dyDescent="0.35">
      <c r="B33" s="58">
        <v>28</v>
      </c>
      <c r="C33" t="s">
        <v>215</v>
      </c>
      <c r="D33" s="60"/>
      <c r="E33" s="61">
        <f>+SUM(E5:E31)</f>
        <v>1</v>
      </c>
      <c r="F33" s="65"/>
      <c r="H33" s="65"/>
      <c r="I33" s="65"/>
      <c r="J33" s="63"/>
    </row>
    <row r="34" spans="2:10" x14ac:dyDescent="0.25">
      <c r="F34" s="65"/>
      <c r="H34" s="65"/>
      <c r="I34" s="65"/>
    </row>
    <row r="35" spans="2:10" x14ac:dyDescent="0.25">
      <c r="F35" s="65"/>
      <c r="H35" s="65"/>
      <c r="I35" s="65"/>
      <c r="J35" s="63"/>
    </row>
    <row r="36" spans="2:10" x14ac:dyDescent="0.25">
      <c r="F36" s="65"/>
      <c r="H36" s="65"/>
      <c r="I36" s="65"/>
    </row>
    <row r="37" spans="2:10" x14ac:dyDescent="0.25">
      <c r="F37" s="65"/>
      <c r="H37" s="65"/>
      <c r="I37" s="65"/>
    </row>
    <row r="38" spans="2:10" x14ac:dyDescent="0.25">
      <c r="F38" s="65"/>
      <c r="H38" s="65"/>
      <c r="I38" s="65"/>
    </row>
    <row r="39" spans="2:10" x14ac:dyDescent="0.25">
      <c r="F39" s="65"/>
      <c r="H39" s="65"/>
      <c r="I39" s="65"/>
    </row>
    <row r="40" spans="2:10" x14ac:dyDescent="0.25">
      <c r="F40" s="65"/>
    </row>
    <row r="41" spans="2:10" x14ac:dyDescent="0.25">
      <c r="F41" s="65"/>
    </row>
    <row r="42" spans="2:10" x14ac:dyDescent="0.25">
      <c r="F42" s="65"/>
    </row>
    <row r="43" spans="2:10" x14ac:dyDescent="0.25">
      <c r="F43" s="65"/>
    </row>
    <row r="44" spans="2:10" x14ac:dyDescent="0.25">
      <c r="F44" s="65"/>
    </row>
    <row r="45" spans="2:10" x14ac:dyDescent="0.25">
      <c r="F45" s="65"/>
    </row>
    <row r="46" spans="2:10" x14ac:dyDescent="0.25">
      <c r="F46" s="65"/>
      <c r="J46" s="63"/>
    </row>
    <row r="47" spans="2:10" x14ac:dyDescent="0.25">
      <c r="F47" s="65"/>
    </row>
    <row r="48" spans="2:10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5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8" max="8" width="12.42578125" bestFit="1" customWidth="1"/>
  </cols>
  <sheetData>
    <row r="2" spans="2:13" x14ac:dyDescent="0.25">
      <c r="B2" s="109" t="s">
        <v>310</v>
      </c>
      <c r="C2" s="109"/>
      <c r="D2" s="109"/>
      <c r="E2" s="109"/>
    </row>
    <row r="4" spans="2:13" x14ac:dyDescent="0.25">
      <c r="B4" s="57" t="s">
        <v>234</v>
      </c>
      <c r="C4" s="57" t="s">
        <v>235</v>
      </c>
      <c r="D4" s="57" t="s">
        <v>236</v>
      </c>
      <c r="E4" s="57" t="s">
        <v>124</v>
      </c>
    </row>
    <row r="5" spans="2:13" ht="18" x14ac:dyDescent="0.35">
      <c r="B5" s="58">
        <v>1</v>
      </c>
      <c r="C5" s="59" t="s">
        <v>227</v>
      </c>
      <c r="D5" s="60" t="s">
        <v>237</v>
      </c>
      <c r="E5" s="62">
        <v>0</v>
      </c>
      <c r="F5" s="63"/>
      <c r="G5" s="67"/>
      <c r="H5" s="67"/>
      <c r="M5" s="63"/>
    </row>
    <row r="6" spans="2:13" ht="18" x14ac:dyDescent="0.35">
      <c r="B6" s="58">
        <v>2</v>
      </c>
      <c r="C6" s="59" t="s">
        <v>227</v>
      </c>
      <c r="D6" s="60" t="s">
        <v>238</v>
      </c>
      <c r="E6" s="62">
        <v>0</v>
      </c>
      <c r="F6" s="63"/>
      <c r="G6" s="67"/>
      <c r="H6" s="67"/>
      <c r="M6" s="63"/>
    </row>
    <row r="7" spans="2:13" ht="18" x14ac:dyDescent="0.35">
      <c r="B7" s="58">
        <v>3</v>
      </c>
      <c r="C7" s="59" t="s">
        <v>227</v>
      </c>
      <c r="D7" s="60" t="s">
        <v>239</v>
      </c>
      <c r="E7" s="62">
        <v>0</v>
      </c>
      <c r="F7" s="63"/>
      <c r="G7" s="67"/>
      <c r="H7" s="67"/>
      <c r="M7" s="63"/>
    </row>
    <row r="8" spans="2:13" ht="18" x14ac:dyDescent="0.35">
      <c r="B8" s="58">
        <v>4</v>
      </c>
      <c r="C8" s="59" t="s">
        <v>227</v>
      </c>
      <c r="D8" s="60" t="s">
        <v>240</v>
      </c>
      <c r="E8" s="62">
        <v>0</v>
      </c>
      <c r="F8" s="63"/>
      <c r="G8" s="67"/>
      <c r="H8" s="67"/>
      <c r="M8" s="63"/>
    </row>
    <row r="9" spans="2:13" ht="18" x14ac:dyDescent="0.35">
      <c r="B9" s="58">
        <v>5</v>
      </c>
      <c r="C9" s="59" t="s">
        <v>227</v>
      </c>
      <c r="D9" s="60" t="s">
        <v>241</v>
      </c>
      <c r="E9" s="62">
        <v>0</v>
      </c>
      <c r="F9" s="63"/>
      <c r="G9" s="67"/>
      <c r="H9" s="67"/>
      <c r="M9" s="63"/>
    </row>
    <row r="10" spans="2:13" ht="18" x14ac:dyDescent="0.35">
      <c r="B10" s="58">
        <v>6</v>
      </c>
      <c r="C10" s="59" t="s">
        <v>227</v>
      </c>
      <c r="D10" s="60" t="s">
        <v>242</v>
      </c>
      <c r="E10" s="62">
        <v>0</v>
      </c>
      <c r="F10" s="63"/>
      <c r="G10" s="67"/>
      <c r="H10" s="67"/>
      <c r="M10" s="63"/>
    </row>
    <row r="11" spans="2:13" ht="18" x14ac:dyDescent="0.35">
      <c r="B11" s="58">
        <v>7</v>
      </c>
      <c r="C11" s="59" t="s">
        <v>227</v>
      </c>
      <c r="D11" s="60" t="s">
        <v>243</v>
      </c>
      <c r="E11" s="62">
        <v>0</v>
      </c>
      <c r="F11" s="63"/>
      <c r="G11" s="67"/>
      <c r="H11" s="67"/>
      <c r="M11" s="63"/>
    </row>
    <row r="12" spans="2:13" ht="18" x14ac:dyDescent="0.35">
      <c r="B12" s="58">
        <v>8</v>
      </c>
      <c r="C12" s="59" t="s">
        <v>227</v>
      </c>
      <c r="D12" s="60" t="s">
        <v>244</v>
      </c>
      <c r="E12" s="62">
        <v>0</v>
      </c>
      <c r="F12" s="63"/>
      <c r="G12" s="67"/>
      <c r="H12" s="67"/>
      <c r="M12" s="63"/>
    </row>
    <row r="13" spans="2:13" ht="18" x14ac:dyDescent="0.35">
      <c r="B13" s="58">
        <v>9</v>
      </c>
      <c r="C13" s="59" t="s">
        <v>227</v>
      </c>
      <c r="D13" s="60" t="s">
        <v>245</v>
      </c>
      <c r="E13" s="62">
        <v>0</v>
      </c>
      <c r="F13" s="63"/>
      <c r="G13" s="67"/>
      <c r="H13" s="67"/>
      <c r="M13" s="63"/>
    </row>
    <row r="14" spans="2:13" ht="18" x14ac:dyDescent="0.35">
      <c r="B14" s="58">
        <v>10</v>
      </c>
      <c r="C14" s="59" t="s">
        <v>246</v>
      </c>
      <c r="D14" s="60"/>
      <c r="E14" s="62">
        <v>0</v>
      </c>
      <c r="F14" s="63"/>
      <c r="G14" s="67"/>
      <c r="H14" s="67"/>
      <c r="M14" s="63"/>
    </row>
    <row r="15" spans="2:13" ht="18" x14ac:dyDescent="0.35">
      <c r="B15" s="58">
        <v>11</v>
      </c>
      <c r="C15" s="59" t="s">
        <v>247</v>
      </c>
      <c r="D15" s="60"/>
      <c r="E15" s="62">
        <v>0</v>
      </c>
      <c r="F15" s="63"/>
      <c r="G15" s="67"/>
      <c r="H15" s="67"/>
      <c r="M15" s="63"/>
    </row>
    <row r="16" spans="2:13" ht="18" x14ac:dyDescent="0.35">
      <c r="B16" s="58">
        <v>12</v>
      </c>
      <c r="C16" s="59" t="s">
        <v>248</v>
      </c>
      <c r="D16" s="60"/>
      <c r="E16" s="62">
        <v>0</v>
      </c>
      <c r="F16" s="63"/>
      <c r="G16" s="69"/>
      <c r="H16" s="67"/>
    </row>
    <row r="17" spans="2:13" ht="18" x14ac:dyDescent="0.35">
      <c r="B17" s="58">
        <v>13</v>
      </c>
      <c r="C17" s="59" t="s">
        <v>249</v>
      </c>
      <c r="D17" s="60"/>
      <c r="E17" s="62">
        <v>0</v>
      </c>
      <c r="F17" s="63"/>
      <c r="G17" s="67"/>
      <c r="H17" s="67"/>
      <c r="M17" s="63"/>
    </row>
    <row r="18" spans="2:13" ht="18" x14ac:dyDescent="0.35">
      <c r="B18" s="58">
        <v>14</v>
      </c>
      <c r="C18" s="59" t="s">
        <v>250</v>
      </c>
      <c r="D18" s="60"/>
      <c r="E18" s="62">
        <v>7.9175770902474199E-2</v>
      </c>
      <c r="F18" s="63"/>
      <c r="G18" s="67"/>
      <c r="H18" s="67"/>
      <c r="M18" s="63"/>
    </row>
    <row r="19" spans="2:13" ht="18" x14ac:dyDescent="0.35">
      <c r="B19" s="58">
        <v>15</v>
      </c>
      <c r="C19" s="59" t="s">
        <v>251</v>
      </c>
      <c r="D19" s="60"/>
      <c r="E19" s="62">
        <v>0.19746994086697653</v>
      </c>
      <c r="F19" s="63"/>
      <c r="G19" s="67"/>
      <c r="H19" s="67"/>
      <c r="M19" s="63"/>
    </row>
    <row r="20" spans="2:13" ht="18" x14ac:dyDescent="0.35">
      <c r="B20" s="58">
        <v>16</v>
      </c>
      <c r="C20" s="59" t="s">
        <v>252</v>
      </c>
      <c r="D20" s="60"/>
      <c r="E20" s="62">
        <v>0.13198608029037484</v>
      </c>
      <c r="G20" s="67"/>
      <c r="H20" s="67"/>
      <c r="M20" s="63"/>
    </row>
    <row r="21" spans="2:13" ht="18" x14ac:dyDescent="0.35">
      <c r="B21" s="58">
        <v>17</v>
      </c>
      <c r="C21" s="59" t="s">
        <v>253</v>
      </c>
      <c r="D21" s="60"/>
      <c r="E21" s="62">
        <v>0.18410980750856526</v>
      </c>
      <c r="G21" s="67"/>
      <c r="H21" s="67"/>
      <c r="M21" s="63"/>
    </row>
    <row r="22" spans="2:13" ht="18" x14ac:dyDescent="0.35">
      <c r="B22" s="58">
        <v>18</v>
      </c>
      <c r="C22" s="59" t="s">
        <v>254</v>
      </c>
      <c r="D22" s="60"/>
      <c r="E22" s="62">
        <v>0.18155270261391326</v>
      </c>
      <c r="G22" s="67"/>
      <c r="H22" s="67"/>
    </row>
    <row r="23" spans="2:13" ht="18" x14ac:dyDescent="0.35">
      <c r="B23" s="58">
        <v>19</v>
      </c>
      <c r="C23" s="59" t="s">
        <v>255</v>
      </c>
      <c r="D23" s="60"/>
      <c r="E23" s="62">
        <v>3.5816245922650383E-2</v>
      </c>
      <c r="F23" s="63"/>
      <c r="G23" s="67"/>
      <c r="H23" s="67"/>
    </row>
    <row r="24" spans="2:13" ht="18" x14ac:dyDescent="0.35">
      <c r="B24" s="58">
        <v>20</v>
      </c>
      <c r="C24" s="59" t="s">
        <v>256</v>
      </c>
      <c r="D24" s="60"/>
      <c r="E24" s="62">
        <v>2.6947635277667432E-2</v>
      </c>
      <c r="G24" s="67"/>
      <c r="H24" s="67"/>
    </row>
    <row r="25" spans="2:13" ht="18" x14ac:dyDescent="0.35">
      <c r="B25" s="58">
        <v>21</v>
      </c>
      <c r="C25" s="59" t="s">
        <v>257</v>
      </c>
      <c r="D25" s="60"/>
      <c r="E25" s="62">
        <v>5.3773583230422563E-2</v>
      </c>
      <c r="G25" s="67"/>
      <c r="H25" s="67"/>
      <c r="M25" s="63"/>
    </row>
    <row r="26" spans="2:13" ht="18" x14ac:dyDescent="0.35">
      <c r="B26" s="58">
        <v>22</v>
      </c>
      <c r="C26" s="59" t="s">
        <v>258</v>
      </c>
      <c r="D26" s="60"/>
      <c r="E26" s="62">
        <v>1.635142736266109E-2</v>
      </c>
      <c r="G26" s="67"/>
      <c r="H26" s="67"/>
    </row>
    <row r="27" spans="2:13" ht="18" x14ac:dyDescent="0.35">
      <c r="B27" s="58">
        <v>23</v>
      </c>
      <c r="C27" s="59" t="s">
        <v>259</v>
      </c>
      <c r="D27" s="60"/>
      <c r="E27" s="62">
        <v>3.9953337625810326E-2</v>
      </c>
      <c r="G27" s="67"/>
      <c r="H27" s="67"/>
    </row>
    <row r="28" spans="2:13" ht="18" x14ac:dyDescent="0.35">
      <c r="B28" s="58">
        <v>24</v>
      </c>
      <c r="C28" s="59" t="s">
        <v>260</v>
      </c>
      <c r="D28" s="60"/>
      <c r="E28" s="62">
        <v>1.4697908116311408E-2</v>
      </c>
      <c r="F28" s="63"/>
      <c r="G28" s="67"/>
      <c r="H28" s="67"/>
    </row>
    <row r="29" spans="2:13" ht="18" x14ac:dyDescent="0.35">
      <c r="B29" s="58">
        <v>25</v>
      </c>
      <c r="C29" s="59" t="s">
        <v>261</v>
      </c>
      <c r="D29" s="60"/>
      <c r="E29" s="62">
        <v>2.1456171620428868E-2</v>
      </c>
      <c r="F29" s="63"/>
      <c r="G29" s="67"/>
      <c r="H29" s="67"/>
    </row>
    <row r="30" spans="2:13" ht="18" x14ac:dyDescent="0.35">
      <c r="B30" s="58">
        <v>26</v>
      </c>
      <c r="C30" s="59" t="s">
        <v>262</v>
      </c>
      <c r="D30" s="60"/>
      <c r="E30" s="62">
        <v>1.6222335496546978E-2</v>
      </c>
      <c r="F30" s="63"/>
      <c r="G30" s="67"/>
      <c r="H30" s="67"/>
      <c r="M30" s="63"/>
    </row>
    <row r="31" spans="2:13" ht="18" x14ac:dyDescent="0.35">
      <c r="B31" s="58">
        <v>27</v>
      </c>
      <c r="C31" s="59" t="s">
        <v>263</v>
      </c>
      <c r="D31" s="60"/>
      <c r="E31" s="62">
        <v>4.8705316519709514E-4</v>
      </c>
      <c r="G31" s="67"/>
      <c r="H31" s="67"/>
      <c r="M31" s="63"/>
    </row>
    <row r="33" spans="2:13" ht="18" x14ac:dyDescent="0.35">
      <c r="B33" s="58">
        <v>28</v>
      </c>
      <c r="C33" t="s">
        <v>215</v>
      </c>
      <c r="D33" s="60"/>
      <c r="M33" s="63"/>
    </row>
    <row r="35" spans="2:13" x14ac:dyDescent="0.25">
      <c r="M35" s="63"/>
    </row>
  </sheetData>
  <mergeCells count="1">
    <mergeCell ref="B2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9" width="11.5703125" bestFit="1" customWidth="1"/>
  </cols>
  <sheetData>
    <row r="2" spans="2:46" x14ac:dyDescent="0.25">
      <c r="B2" s="109" t="s">
        <v>311</v>
      </c>
      <c r="C2" s="109"/>
      <c r="D2" s="109"/>
      <c r="E2" s="109"/>
    </row>
    <row r="4" spans="2:46" x14ac:dyDescent="0.25">
      <c r="B4" s="57" t="s">
        <v>234</v>
      </c>
      <c r="C4" s="57" t="s">
        <v>235</v>
      </c>
      <c r="D4" s="57" t="s">
        <v>236</v>
      </c>
      <c r="E4" s="57" t="s">
        <v>211</v>
      </c>
    </row>
    <row r="5" spans="2:46" ht="18" x14ac:dyDescent="0.35">
      <c r="B5" s="58">
        <v>1</v>
      </c>
      <c r="C5" s="59" t="s">
        <v>227</v>
      </c>
      <c r="D5" s="60" t="s">
        <v>237</v>
      </c>
      <c r="E5" s="61">
        <v>0.15659746477038453</v>
      </c>
      <c r="F5" s="62"/>
      <c r="G5" s="71"/>
      <c r="H5" s="71"/>
      <c r="I5" s="71"/>
      <c r="AQ5">
        <v>0</v>
      </c>
      <c r="AR5">
        <v>0</v>
      </c>
      <c r="AS5">
        <v>0</v>
      </c>
      <c r="AT5">
        <v>0</v>
      </c>
    </row>
    <row r="6" spans="2:46" ht="18" x14ac:dyDescent="0.35">
      <c r="B6" s="58">
        <v>2</v>
      </c>
      <c r="C6" s="59" t="s">
        <v>227</v>
      </c>
      <c r="D6" s="60" t="s">
        <v>238</v>
      </c>
      <c r="E6" s="61">
        <v>0.11950213973259127</v>
      </c>
      <c r="F6" s="62"/>
      <c r="G6" s="63"/>
    </row>
    <row r="7" spans="2:46" ht="18" x14ac:dyDescent="0.35">
      <c r="B7" s="58">
        <v>3</v>
      </c>
      <c r="C7" s="59" t="s">
        <v>227</v>
      </c>
      <c r="D7" s="60" t="s">
        <v>239</v>
      </c>
      <c r="E7" s="61">
        <v>0.31870422305437707</v>
      </c>
      <c r="F7" s="62"/>
      <c r="G7" s="63"/>
      <c r="O7" s="66"/>
    </row>
    <row r="8" spans="2:46" ht="18" x14ac:dyDescent="0.35">
      <c r="B8" s="58">
        <v>4</v>
      </c>
      <c r="C8" s="59" t="s">
        <v>227</v>
      </c>
      <c r="D8" s="60" t="s">
        <v>240</v>
      </c>
      <c r="E8" s="61">
        <v>0.18188057033260649</v>
      </c>
      <c r="F8" s="62"/>
      <c r="G8" s="63"/>
    </row>
    <row r="9" spans="2:46" ht="18" x14ac:dyDescent="0.35">
      <c r="B9" s="58">
        <v>5</v>
      </c>
      <c r="C9" s="59" t="s">
        <v>227</v>
      </c>
      <c r="D9" s="60" t="s">
        <v>241</v>
      </c>
      <c r="E9" s="61">
        <v>0.13995806726456533</v>
      </c>
      <c r="F9" s="62"/>
      <c r="G9" s="63"/>
    </row>
    <row r="10" spans="2:46" ht="18" x14ac:dyDescent="0.35">
      <c r="B10" s="58">
        <v>6</v>
      </c>
      <c r="C10" s="59" t="s">
        <v>227</v>
      </c>
      <c r="D10" s="60" t="s">
        <v>242</v>
      </c>
      <c r="E10" s="61">
        <v>5.5820215530433384E-2</v>
      </c>
      <c r="F10" s="62"/>
      <c r="G10" s="63"/>
    </row>
    <row r="11" spans="2:46" ht="18" x14ac:dyDescent="0.35">
      <c r="B11" s="58">
        <v>7</v>
      </c>
      <c r="C11" s="59" t="s">
        <v>227</v>
      </c>
      <c r="D11" s="60" t="s">
        <v>243</v>
      </c>
      <c r="E11" s="61">
        <v>1.1118714519578238E-2</v>
      </c>
      <c r="F11" s="62"/>
      <c r="G11" s="63"/>
    </row>
    <row r="12" spans="2:46" ht="18" x14ac:dyDescent="0.35">
      <c r="B12" s="58">
        <v>8</v>
      </c>
      <c r="C12" s="59" t="s">
        <v>227</v>
      </c>
      <c r="D12" s="60" t="s">
        <v>244</v>
      </c>
      <c r="E12" s="61">
        <v>1.8275260688148873E-3</v>
      </c>
      <c r="F12" s="62"/>
      <c r="G12" s="63"/>
    </row>
    <row r="13" spans="2:46" ht="18" x14ac:dyDescent="0.35">
      <c r="B13" s="58">
        <v>9</v>
      </c>
      <c r="C13" s="59" t="s">
        <v>227</v>
      </c>
      <c r="D13" s="60" t="s">
        <v>245</v>
      </c>
      <c r="E13" s="61">
        <v>4.2255199277592041E-4</v>
      </c>
      <c r="F13" s="62"/>
      <c r="G13" s="63"/>
    </row>
    <row r="14" spans="2:46" ht="18" x14ac:dyDescent="0.35">
      <c r="B14" s="58">
        <v>10</v>
      </c>
      <c r="C14" s="59" t="s">
        <v>246</v>
      </c>
      <c r="D14" s="60"/>
      <c r="E14" s="61">
        <v>9.2793609126649371E-3</v>
      </c>
      <c r="F14" s="65"/>
      <c r="G14" s="63"/>
    </row>
    <row r="15" spans="2:46" ht="18" x14ac:dyDescent="0.35">
      <c r="B15" s="58">
        <v>11</v>
      </c>
      <c r="C15" s="59" t="s">
        <v>247</v>
      </c>
      <c r="D15" s="60"/>
      <c r="E15" s="61">
        <v>7.995069056490144E-4</v>
      </c>
      <c r="F15" s="65"/>
      <c r="G15" s="63"/>
    </row>
    <row r="16" spans="2:46" ht="18" x14ac:dyDescent="0.35">
      <c r="B16" s="58">
        <v>12</v>
      </c>
      <c r="C16" s="59" t="s">
        <v>248</v>
      </c>
      <c r="D16" s="60"/>
      <c r="E16" s="61">
        <v>8.2807609576573938E-4</v>
      </c>
      <c r="F16" s="65"/>
    </row>
    <row r="17" spans="2:7" ht="18" x14ac:dyDescent="0.35">
      <c r="B17" s="58">
        <v>13</v>
      </c>
      <c r="C17" s="59" t="s">
        <v>249</v>
      </c>
      <c r="D17" s="60"/>
      <c r="E17" s="61">
        <v>5.64640538203188E-4</v>
      </c>
      <c r="F17" s="65"/>
      <c r="G17" s="63"/>
    </row>
    <row r="18" spans="2:7" ht="18" x14ac:dyDescent="0.35">
      <c r="B18" s="58">
        <v>14</v>
      </c>
      <c r="C18" s="59" t="s">
        <v>250</v>
      </c>
      <c r="D18" s="60"/>
      <c r="E18" s="61">
        <v>4.6065111463262649E-4</v>
      </c>
      <c r="F18" s="65"/>
      <c r="G18" s="63"/>
    </row>
    <row r="19" spans="2:7" ht="18" x14ac:dyDescent="0.35">
      <c r="B19" s="58">
        <v>15</v>
      </c>
      <c r="C19" s="59" t="s">
        <v>251</v>
      </c>
      <c r="D19" s="60"/>
      <c r="E19" s="61">
        <v>4.3485302954818466E-4</v>
      </c>
      <c r="F19" s="65"/>
      <c r="G19" s="63"/>
    </row>
    <row r="20" spans="2:7" ht="18" x14ac:dyDescent="0.35">
      <c r="B20" s="58">
        <v>16</v>
      </c>
      <c r="C20" s="59" t="s">
        <v>252</v>
      </c>
      <c r="D20" s="60"/>
      <c r="E20" s="61">
        <v>1.162796296935755E-4</v>
      </c>
      <c r="F20" s="65"/>
      <c r="G20" s="63"/>
    </row>
    <row r="21" spans="2:7" ht="18" x14ac:dyDescent="0.35">
      <c r="B21" s="58">
        <v>17</v>
      </c>
      <c r="C21" s="59" t="s">
        <v>253</v>
      </c>
      <c r="D21" s="60"/>
      <c r="E21" s="61">
        <v>5.5783340184360795E-5</v>
      </c>
      <c r="F21" s="65"/>
      <c r="G21" s="63"/>
    </row>
    <row r="22" spans="2:7" ht="18" x14ac:dyDescent="0.35">
      <c r="B22" s="58">
        <v>18</v>
      </c>
      <c r="C22" s="59" t="s">
        <v>254</v>
      </c>
      <c r="D22" s="60"/>
      <c r="E22" s="61">
        <v>3.7188893467326054E-5</v>
      </c>
      <c r="F22" s="65"/>
    </row>
    <row r="23" spans="2:7" ht="18" x14ac:dyDescent="0.35">
      <c r="B23" s="58">
        <v>19</v>
      </c>
      <c r="C23" s="59" t="s">
        <v>255</v>
      </c>
      <c r="D23" s="60"/>
      <c r="E23" s="61">
        <v>6.3227486579048406E-4</v>
      </c>
      <c r="F23" s="65"/>
    </row>
    <row r="24" spans="2:7" ht="18" x14ac:dyDescent="0.35">
      <c r="B24" s="58">
        <v>20</v>
      </c>
      <c r="C24" s="59" t="s">
        <v>256</v>
      </c>
      <c r="D24" s="60"/>
      <c r="E24" s="61">
        <v>1.8277081368744323E-4</v>
      </c>
      <c r="F24" s="65"/>
    </row>
    <row r="25" spans="2:7" ht="18" x14ac:dyDescent="0.35">
      <c r="B25" s="58">
        <v>21</v>
      </c>
      <c r="C25" s="59" t="s">
        <v>257</v>
      </c>
      <c r="D25" s="60"/>
      <c r="E25" s="61">
        <v>1.0718749029955362E-4</v>
      </c>
      <c r="F25" s="65"/>
      <c r="G25" s="63"/>
    </row>
    <row r="26" spans="2:7" ht="18" x14ac:dyDescent="0.35">
      <c r="B26" s="58">
        <v>22</v>
      </c>
      <c r="C26" s="59" t="s">
        <v>258</v>
      </c>
      <c r="D26" s="60"/>
      <c r="E26" s="61">
        <v>3.7188893467326054E-5</v>
      </c>
      <c r="F26" s="65"/>
    </row>
    <row r="27" spans="2:7" ht="18" x14ac:dyDescent="0.35">
      <c r="B27" s="58">
        <v>23</v>
      </c>
      <c r="C27" s="59" t="s">
        <v>259</v>
      </c>
      <c r="D27" s="60"/>
      <c r="E27" s="61">
        <v>7.4377786918023822E-5</v>
      </c>
      <c r="F27" s="65"/>
    </row>
    <row r="28" spans="2:7" ht="18" x14ac:dyDescent="0.35">
      <c r="B28" s="58">
        <v>24</v>
      </c>
      <c r="C28" s="59" t="s">
        <v>260</v>
      </c>
      <c r="D28" s="60"/>
      <c r="E28" s="61">
        <v>2.3651468591054462E-4</v>
      </c>
      <c r="F28" s="65"/>
    </row>
    <row r="29" spans="2:7" ht="18" x14ac:dyDescent="0.35">
      <c r="B29" s="58">
        <v>25</v>
      </c>
      <c r="C29" s="59" t="s">
        <v>261</v>
      </c>
      <c r="D29" s="60"/>
      <c r="E29" s="61">
        <v>2.2183008037640227E-4</v>
      </c>
      <c r="F29" s="65"/>
    </row>
    <row r="30" spans="2:7" ht="18" x14ac:dyDescent="0.35">
      <c r="B30" s="58">
        <v>26</v>
      </c>
      <c r="C30" s="59" t="s">
        <v>262</v>
      </c>
      <c r="D30" s="60"/>
      <c r="E30" s="61">
        <v>9.362568994002491E-5</v>
      </c>
      <c r="F30" s="65"/>
      <c r="G30" s="63"/>
    </row>
    <row r="31" spans="2:7" ht="18" x14ac:dyDescent="0.35">
      <c r="B31" s="58">
        <v>27</v>
      </c>
      <c r="C31" s="59" t="s">
        <v>263</v>
      </c>
      <c r="D31" s="60"/>
      <c r="E31" s="61">
        <v>6.415967674000362E-6</v>
      </c>
      <c r="F31" s="65"/>
      <c r="G31" s="63"/>
    </row>
    <row r="32" spans="2:7" x14ac:dyDescent="0.25">
      <c r="F32" s="65"/>
    </row>
    <row r="33" spans="2:7" ht="18" x14ac:dyDescent="0.35">
      <c r="B33" s="58">
        <v>28</v>
      </c>
      <c r="C33" t="s">
        <v>215</v>
      </c>
      <c r="D33" s="60"/>
      <c r="E33" s="61">
        <v>1</v>
      </c>
      <c r="F33" s="65"/>
      <c r="G33" s="63"/>
    </row>
    <row r="34" spans="2:7" x14ac:dyDescent="0.25">
      <c r="F34" s="65"/>
    </row>
    <row r="35" spans="2:7" x14ac:dyDescent="0.25">
      <c r="F35" s="65"/>
      <c r="G35" s="63"/>
    </row>
    <row r="36" spans="2:7" x14ac:dyDescent="0.25">
      <c r="F36" s="65"/>
    </row>
    <row r="37" spans="2:7" x14ac:dyDescent="0.25">
      <c r="F37" s="65"/>
    </row>
    <row r="38" spans="2:7" x14ac:dyDescent="0.25">
      <c r="F38" s="65"/>
    </row>
    <row r="39" spans="2:7" x14ac:dyDescent="0.25">
      <c r="F39" s="65"/>
    </row>
    <row r="40" spans="2:7" x14ac:dyDescent="0.25">
      <c r="F40" s="65"/>
    </row>
    <row r="41" spans="2:7" x14ac:dyDescent="0.25">
      <c r="F41" s="65"/>
    </row>
    <row r="42" spans="2:7" x14ac:dyDescent="0.25">
      <c r="F42" s="65"/>
    </row>
    <row r="43" spans="2:7" x14ac:dyDescent="0.25">
      <c r="F43" s="65"/>
    </row>
    <row r="44" spans="2:7" x14ac:dyDescent="0.25">
      <c r="F44" s="65"/>
    </row>
    <row r="45" spans="2:7" x14ac:dyDescent="0.25">
      <c r="F45" s="65"/>
    </row>
    <row r="46" spans="2:7" x14ac:dyDescent="0.25">
      <c r="F46" s="65"/>
      <c r="G46" s="63"/>
    </row>
    <row r="47" spans="2:7" x14ac:dyDescent="0.25">
      <c r="F47" s="65"/>
    </row>
    <row r="48" spans="2:7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9" width="11.5703125" bestFit="1" customWidth="1"/>
  </cols>
  <sheetData>
    <row r="2" spans="2:46" x14ac:dyDescent="0.25">
      <c r="B2" s="109" t="s">
        <v>312</v>
      </c>
      <c r="C2" s="109"/>
      <c r="D2" s="109"/>
      <c r="E2" s="109"/>
    </row>
    <row r="4" spans="2:46" x14ac:dyDescent="0.25">
      <c r="B4" s="57" t="s">
        <v>234</v>
      </c>
      <c r="C4" s="57" t="s">
        <v>235</v>
      </c>
      <c r="D4" s="57" t="s">
        <v>236</v>
      </c>
      <c r="E4" s="57" t="s">
        <v>313</v>
      </c>
    </row>
    <row r="5" spans="2:46" ht="18" x14ac:dyDescent="0.35">
      <c r="B5" s="58">
        <v>1</v>
      </c>
      <c r="C5" s="59" t="s">
        <v>227</v>
      </c>
      <c r="D5" s="60" t="s">
        <v>237</v>
      </c>
      <c r="E5" s="61">
        <v>2.507786393403088E-3</v>
      </c>
      <c r="F5" s="62"/>
      <c r="G5" s="71"/>
      <c r="H5" s="71"/>
      <c r="I5" s="71"/>
      <c r="AQ5">
        <v>0</v>
      </c>
      <c r="AR5">
        <v>0</v>
      </c>
      <c r="AS5">
        <v>0</v>
      </c>
      <c r="AT5">
        <v>0</v>
      </c>
    </row>
    <row r="6" spans="2:46" ht="18" x14ac:dyDescent="0.35">
      <c r="B6" s="58">
        <v>2</v>
      </c>
      <c r="C6" s="59" t="s">
        <v>227</v>
      </c>
      <c r="D6" s="60" t="s">
        <v>238</v>
      </c>
      <c r="E6" s="61">
        <v>1.1645717962459211E-2</v>
      </c>
      <c r="F6" s="62"/>
      <c r="G6" s="63"/>
    </row>
    <row r="7" spans="2:46" ht="18" x14ac:dyDescent="0.35">
      <c r="B7" s="58">
        <v>3</v>
      </c>
      <c r="C7" s="59" t="s">
        <v>227</v>
      </c>
      <c r="D7" s="60" t="s">
        <v>239</v>
      </c>
      <c r="E7" s="61">
        <v>6.1548132773794395E-2</v>
      </c>
      <c r="F7" s="62"/>
      <c r="G7" s="63"/>
      <c r="O7" s="66"/>
    </row>
    <row r="8" spans="2:46" ht="18" x14ac:dyDescent="0.35">
      <c r="B8" s="58">
        <v>4</v>
      </c>
      <c r="C8" s="59" t="s">
        <v>227</v>
      </c>
      <c r="D8" s="60" t="s">
        <v>240</v>
      </c>
      <c r="E8" s="61">
        <v>6.445673200263205E-2</v>
      </c>
      <c r="F8" s="62"/>
      <c r="G8" s="63"/>
    </row>
    <row r="9" spans="2:46" ht="18" x14ac:dyDescent="0.35">
      <c r="B9" s="58">
        <v>5</v>
      </c>
      <c r="C9" s="59" t="s">
        <v>227</v>
      </c>
      <c r="D9" s="60" t="s">
        <v>241</v>
      </c>
      <c r="E9" s="61">
        <v>0.13310480567262184</v>
      </c>
      <c r="F9" s="62"/>
      <c r="G9" s="63"/>
    </row>
    <row r="10" spans="2:46" ht="18" x14ac:dyDescent="0.35">
      <c r="B10" s="58">
        <v>6</v>
      </c>
      <c r="C10" s="59" t="s">
        <v>227</v>
      </c>
      <c r="D10" s="60" t="s">
        <v>242</v>
      </c>
      <c r="E10" s="61">
        <v>0.16969022855759702</v>
      </c>
      <c r="F10" s="62"/>
      <c r="G10" s="63"/>
    </row>
    <row r="11" spans="2:46" ht="18" x14ac:dyDescent="0.35">
      <c r="B11" s="58">
        <v>7</v>
      </c>
      <c r="C11" s="59" t="s">
        <v>227</v>
      </c>
      <c r="D11" s="60" t="s">
        <v>243</v>
      </c>
      <c r="E11" s="61">
        <v>0.20686500520312681</v>
      </c>
      <c r="F11" s="62"/>
      <c r="G11" s="63"/>
    </row>
    <row r="12" spans="2:46" ht="18" x14ac:dyDescent="0.35">
      <c r="B12" s="58">
        <v>8</v>
      </c>
      <c r="C12" s="59" t="s">
        <v>227</v>
      </c>
      <c r="D12" s="60" t="s">
        <v>244</v>
      </c>
      <c r="E12" s="61">
        <v>4.9411955639672447E-2</v>
      </c>
      <c r="F12" s="62"/>
      <c r="G12" s="63"/>
    </row>
    <row r="13" spans="2:46" ht="18" x14ac:dyDescent="0.35">
      <c r="B13" s="58">
        <v>9</v>
      </c>
      <c r="C13" s="59" t="s">
        <v>227</v>
      </c>
      <c r="D13" s="60" t="s">
        <v>245</v>
      </c>
      <c r="E13" s="61">
        <v>2.3578545834834628E-2</v>
      </c>
      <c r="F13" s="62"/>
      <c r="G13" s="63"/>
    </row>
    <row r="14" spans="2:46" ht="18" x14ac:dyDescent="0.35">
      <c r="B14" s="58">
        <v>10</v>
      </c>
      <c r="C14" s="59" t="s">
        <v>246</v>
      </c>
      <c r="D14" s="60"/>
      <c r="E14" s="61">
        <v>0.11054501689287277</v>
      </c>
      <c r="F14" s="65"/>
      <c r="G14" s="63"/>
    </row>
    <row r="15" spans="2:46" ht="18" x14ac:dyDescent="0.35">
      <c r="B15" s="58">
        <v>11</v>
      </c>
      <c r="C15" s="59" t="s">
        <v>247</v>
      </c>
      <c r="D15" s="60"/>
      <c r="E15" s="61">
        <v>2.9797650034154035E-3</v>
      </c>
      <c r="F15" s="65"/>
      <c r="G15" s="63"/>
    </row>
    <row r="16" spans="2:46" ht="18" x14ac:dyDescent="0.35">
      <c r="B16" s="58">
        <v>12</v>
      </c>
      <c r="C16" s="59" t="s">
        <v>248</v>
      </c>
      <c r="D16" s="60"/>
      <c r="E16" s="61">
        <v>8.2794649316373977E-3</v>
      </c>
      <c r="F16" s="65"/>
    </row>
    <row r="17" spans="2:7" ht="18" x14ac:dyDescent="0.35">
      <c r="B17" s="58">
        <v>13</v>
      </c>
      <c r="C17" s="59" t="s">
        <v>249</v>
      </c>
      <c r="D17" s="60"/>
      <c r="E17" s="61">
        <v>1.1305683511031152E-2</v>
      </c>
      <c r="F17" s="65"/>
      <c r="G17" s="63"/>
    </row>
    <row r="18" spans="2:7" ht="18" x14ac:dyDescent="0.35">
      <c r="B18" s="58">
        <v>14</v>
      </c>
      <c r="C18" s="59" t="s">
        <v>250</v>
      </c>
      <c r="D18" s="60"/>
      <c r="E18" s="61">
        <v>2.0040729928723033E-2</v>
      </c>
      <c r="F18" s="65"/>
      <c r="G18" s="63"/>
    </row>
    <row r="19" spans="2:7" ht="18" x14ac:dyDescent="0.35">
      <c r="B19" s="58">
        <v>15</v>
      </c>
      <c r="C19" s="59" t="s">
        <v>251</v>
      </c>
      <c r="D19" s="60"/>
      <c r="E19" s="61">
        <v>3.2802416631848033E-2</v>
      </c>
      <c r="F19" s="65"/>
      <c r="G19" s="63"/>
    </row>
    <row r="20" spans="2:7" ht="18" x14ac:dyDescent="0.35">
      <c r="B20" s="58">
        <v>16</v>
      </c>
      <c r="C20" s="59" t="s">
        <v>252</v>
      </c>
      <c r="D20" s="60"/>
      <c r="E20" s="61">
        <v>1.2660577643784546E-2</v>
      </c>
      <c r="F20" s="65"/>
      <c r="G20" s="63"/>
    </row>
    <row r="21" spans="2:7" ht="18" x14ac:dyDescent="0.35">
      <c r="B21" s="58">
        <v>17</v>
      </c>
      <c r="C21" s="59" t="s">
        <v>253</v>
      </c>
      <c r="D21" s="60"/>
      <c r="E21" s="61">
        <v>1.9138827312959655E-2</v>
      </c>
      <c r="F21" s="65"/>
      <c r="G21" s="63"/>
    </row>
    <row r="22" spans="2:7" ht="18" x14ac:dyDescent="0.35">
      <c r="B22" s="58">
        <v>18</v>
      </c>
      <c r="C22" s="59" t="s">
        <v>254</v>
      </c>
      <c r="D22" s="60"/>
      <c r="E22" s="61">
        <v>1.2841105969169044E-2</v>
      </c>
      <c r="F22" s="65"/>
    </row>
    <row r="23" spans="2:7" ht="18" x14ac:dyDescent="0.35">
      <c r="B23" s="58">
        <v>19</v>
      </c>
      <c r="C23" s="59" t="s">
        <v>255</v>
      </c>
      <c r="D23" s="60"/>
      <c r="E23" s="61">
        <v>1.061591562664708E-2</v>
      </c>
      <c r="F23" s="65"/>
    </row>
    <row r="24" spans="2:7" ht="18" x14ac:dyDescent="0.35">
      <c r="B24" s="58">
        <v>20</v>
      </c>
      <c r="C24" s="59" t="s">
        <v>256</v>
      </c>
      <c r="D24" s="60"/>
      <c r="E24" s="61">
        <v>4.3678555610192991E-3</v>
      </c>
      <c r="F24" s="65"/>
    </row>
    <row r="25" spans="2:7" ht="18" x14ac:dyDescent="0.35">
      <c r="B25" s="58">
        <v>21</v>
      </c>
      <c r="C25" s="59" t="s">
        <v>257</v>
      </c>
      <c r="D25" s="60"/>
      <c r="E25" s="61">
        <v>8.9997908468464789E-3</v>
      </c>
      <c r="F25" s="65"/>
      <c r="G25" s="63"/>
    </row>
    <row r="26" spans="2:7" ht="18" x14ac:dyDescent="0.35">
      <c r="B26" s="58">
        <v>22</v>
      </c>
      <c r="C26" s="59" t="s">
        <v>258</v>
      </c>
      <c r="D26" s="60"/>
      <c r="E26" s="61">
        <v>2.1307236280882313E-3</v>
      </c>
      <c r="F26" s="65"/>
    </row>
    <row r="27" spans="2:7" ht="18" x14ac:dyDescent="0.35">
      <c r="B27" s="58">
        <v>23</v>
      </c>
      <c r="C27" s="59" t="s">
        <v>259</v>
      </c>
      <c r="D27" s="60"/>
      <c r="E27" s="61">
        <v>3.8273073872913356E-3</v>
      </c>
      <c r="F27" s="65"/>
    </row>
    <row r="28" spans="2:7" ht="18" x14ac:dyDescent="0.35">
      <c r="B28" s="58">
        <v>24</v>
      </c>
      <c r="C28" s="59" t="s">
        <v>260</v>
      </c>
      <c r="D28" s="60"/>
      <c r="E28" s="61">
        <v>6.710643677586242E-3</v>
      </c>
      <c r="F28" s="65"/>
    </row>
    <row r="29" spans="2:7" ht="18" x14ac:dyDescent="0.35">
      <c r="B29" s="58">
        <v>25</v>
      </c>
      <c r="C29" s="59" t="s">
        <v>261</v>
      </c>
      <c r="D29" s="60"/>
      <c r="E29" s="61">
        <v>7.2558711526108195E-3</v>
      </c>
      <c r="F29" s="65"/>
    </row>
    <row r="30" spans="2:7" ht="18" x14ac:dyDescent="0.35">
      <c r="B30" s="58">
        <v>26</v>
      </c>
      <c r="C30" s="59" t="s">
        <v>262</v>
      </c>
      <c r="D30" s="60"/>
      <c r="E30" s="61">
        <v>2.5644417288501944E-3</v>
      </c>
      <c r="F30" s="65"/>
      <c r="G30" s="63"/>
    </row>
    <row r="31" spans="2:7" ht="18" x14ac:dyDescent="0.35">
      <c r="B31" s="58">
        <v>27</v>
      </c>
      <c r="C31" s="59" t="s">
        <v>263</v>
      </c>
      <c r="D31" s="60"/>
      <c r="E31" s="61">
        <v>1.2495252547785562E-4</v>
      </c>
      <c r="F31" s="65"/>
      <c r="G31" s="63"/>
    </row>
    <row r="32" spans="2:7" x14ac:dyDescent="0.25">
      <c r="F32" s="65"/>
    </row>
    <row r="33" spans="2:7" ht="18" x14ac:dyDescent="0.35">
      <c r="B33" s="58">
        <v>28</v>
      </c>
      <c r="C33" t="s">
        <v>215</v>
      </c>
      <c r="D33" s="60"/>
      <c r="E33" s="61">
        <f>+SUM(E5:E31)</f>
        <v>1.0000000000000002</v>
      </c>
      <c r="F33" s="65"/>
      <c r="G33" s="63"/>
    </row>
    <row r="34" spans="2:7" x14ac:dyDescent="0.25">
      <c r="F34" s="65"/>
    </row>
    <row r="35" spans="2:7" x14ac:dyDescent="0.25">
      <c r="B35" t="s">
        <v>314</v>
      </c>
      <c r="F35" s="65"/>
      <c r="G35" s="63"/>
    </row>
    <row r="36" spans="2:7" x14ac:dyDescent="0.25">
      <c r="F36" s="65"/>
    </row>
    <row r="37" spans="2:7" x14ac:dyDescent="0.25">
      <c r="F37" s="65"/>
    </row>
    <row r="38" spans="2:7" x14ac:dyDescent="0.25">
      <c r="F38" s="65"/>
    </row>
    <row r="39" spans="2:7" x14ac:dyDescent="0.25">
      <c r="F39" s="65"/>
    </row>
    <row r="40" spans="2:7" x14ac:dyDescent="0.25">
      <c r="F40" s="65"/>
    </row>
    <row r="41" spans="2:7" x14ac:dyDescent="0.25">
      <c r="F41" s="65"/>
    </row>
    <row r="42" spans="2:7" x14ac:dyDescent="0.25">
      <c r="F42" s="65"/>
    </row>
    <row r="43" spans="2:7" x14ac:dyDescent="0.25">
      <c r="F43" s="65"/>
    </row>
    <row r="44" spans="2:7" x14ac:dyDescent="0.25">
      <c r="F44" s="65"/>
    </row>
    <row r="45" spans="2:7" x14ac:dyDescent="0.25">
      <c r="F45" s="65"/>
    </row>
    <row r="46" spans="2:7" x14ac:dyDescent="0.25">
      <c r="F46" s="65"/>
      <c r="G46" s="63"/>
    </row>
    <row r="47" spans="2:7" x14ac:dyDescent="0.25">
      <c r="F47" s="65"/>
    </row>
    <row r="48" spans="2:7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6" width="18.85546875" customWidth="1"/>
    <col min="8" max="8" width="12.140625" bestFit="1" customWidth="1"/>
  </cols>
  <sheetData>
    <row r="2" spans="2:16" x14ac:dyDescent="0.25">
      <c r="B2" s="109" t="s">
        <v>315</v>
      </c>
      <c r="C2" s="109"/>
      <c r="D2" s="109"/>
      <c r="E2" s="109"/>
      <c r="F2" s="109"/>
      <c r="G2" s="109"/>
    </row>
    <row r="4" spans="2:16" x14ac:dyDescent="0.25">
      <c r="B4" s="57" t="s">
        <v>234</v>
      </c>
      <c r="C4" s="57" t="s">
        <v>235</v>
      </c>
      <c r="D4" s="57" t="s">
        <v>236</v>
      </c>
      <c r="E4" s="57" t="s">
        <v>42</v>
      </c>
      <c r="F4" s="57" t="s">
        <v>40</v>
      </c>
      <c r="G4" s="57" t="s">
        <v>61</v>
      </c>
    </row>
    <row r="5" spans="2:16" ht="18" x14ac:dyDescent="0.35">
      <c r="B5" s="58">
        <v>1</v>
      </c>
      <c r="C5" s="59" t="s">
        <v>227</v>
      </c>
      <c r="D5" s="60" t="s">
        <v>237</v>
      </c>
      <c r="E5" s="61">
        <v>0.16538984968729453</v>
      </c>
      <c r="F5" s="61">
        <v>5.1221745172718531E-4</v>
      </c>
      <c r="G5" s="61">
        <v>8.2951798624272668E-2</v>
      </c>
      <c r="H5" s="62"/>
      <c r="I5" s="62"/>
      <c r="J5" s="62"/>
      <c r="K5" s="62"/>
      <c r="L5" s="62"/>
      <c r="M5" s="62"/>
      <c r="N5" s="62"/>
      <c r="O5" s="62"/>
      <c r="P5" s="62"/>
    </row>
    <row r="6" spans="2:16" ht="18" x14ac:dyDescent="0.35">
      <c r="B6" s="58">
        <v>2</v>
      </c>
      <c r="C6" s="59" t="s">
        <v>227</v>
      </c>
      <c r="D6" s="60" t="s">
        <v>238</v>
      </c>
      <c r="E6" s="61">
        <v>0.14383942178795153</v>
      </c>
      <c r="F6" s="61">
        <v>3.8046041409043958E-3</v>
      </c>
      <c r="G6" s="61">
        <v>7.3821585659920072E-2</v>
      </c>
      <c r="H6" s="62"/>
      <c r="K6" s="63"/>
    </row>
    <row r="7" spans="2:16" ht="18" x14ac:dyDescent="0.35">
      <c r="B7" s="58">
        <v>3</v>
      </c>
      <c r="C7" s="59" t="s">
        <v>227</v>
      </c>
      <c r="D7" s="60" t="s">
        <v>239</v>
      </c>
      <c r="E7" s="61">
        <v>0.38872833106513549</v>
      </c>
      <c r="F7" s="61">
        <v>3.409815365514942E-2</v>
      </c>
      <c r="G7" s="61">
        <v>0.21141366694185137</v>
      </c>
      <c r="H7" s="62"/>
      <c r="K7" s="63"/>
    </row>
    <row r="8" spans="2:16" ht="18" x14ac:dyDescent="0.35">
      <c r="B8" s="58">
        <v>4</v>
      </c>
      <c r="C8" s="59" t="s">
        <v>227</v>
      </c>
      <c r="D8" s="60" t="s">
        <v>240</v>
      </c>
      <c r="E8" s="61">
        <v>0.14736149976298607</v>
      </c>
      <c r="F8" s="61">
        <v>3.8940865371807076E-2</v>
      </c>
      <c r="G8" s="61">
        <v>9.3151343520412849E-2</v>
      </c>
      <c r="H8" s="62"/>
      <c r="K8" s="63"/>
    </row>
    <row r="9" spans="2:16" ht="18" x14ac:dyDescent="0.35">
      <c r="B9" s="58">
        <v>5</v>
      </c>
      <c r="C9" s="59" t="s">
        <v>227</v>
      </c>
      <c r="D9" s="60" t="s">
        <v>241</v>
      </c>
      <c r="E9" s="61">
        <v>9.4117467162102231E-2</v>
      </c>
      <c r="F9" s="61">
        <v>7.5262782601809644E-2</v>
      </c>
      <c r="G9" s="61">
        <v>8.4690227680110475E-2</v>
      </c>
      <c r="H9" s="62"/>
      <c r="K9" s="63"/>
    </row>
    <row r="10" spans="2:16" ht="18" x14ac:dyDescent="0.35">
      <c r="B10" s="58">
        <v>6</v>
      </c>
      <c r="C10" s="59" t="s">
        <v>227</v>
      </c>
      <c r="D10" s="60" t="s">
        <v>242</v>
      </c>
      <c r="E10" s="61">
        <v>4.1602316110321065E-2</v>
      </c>
      <c r="F10" s="61">
        <v>9.8415255048366082E-2</v>
      </c>
      <c r="G10" s="61">
        <v>7.0008831018744458E-2</v>
      </c>
      <c r="H10" s="62"/>
      <c r="K10" s="63"/>
    </row>
    <row r="11" spans="2:16" ht="18" x14ac:dyDescent="0.35">
      <c r="B11" s="58">
        <v>7</v>
      </c>
      <c r="C11" s="59" t="s">
        <v>227</v>
      </c>
      <c r="D11" s="60" t="s">
        <v>243</v>
      </c>
      <c r="E11" s="61">
        <v>8.5477927122039245E-3</v>
      </c>
      <c r="F11" s="61">
        <v>7.3490615049216557E-2</v>
      </c>
      <c r="G11" s="61">
        <v>4.101921321688707E-2</v>
      </c>
      <c r="H11" s="62"/>
      <c r="K11" s="63"/>
    </row>
    <row r="12" spans="2:16" ht="18" x14ac:dyDescent="0.35">
      <c r="B12" s="58">
        <v>8</v>
      </c>
      <c r="C12" s="59" t="s">
        <v>227</v>
      </c>
      <c r="D12" s="60" t="s">
        <v>244</v>
      </c>
      <c r="E12" s="61">
        <v>1.3252391801866549E-3</v>
      </c>
      <c r="F12" s="61">
        <v>3.1828064555126226E-2</v>
      </c>
      <c r="G12" s="61">
        <v>1.6576653315125717E-2</v>
      </c>
      <c r="H12" s="62"/>
      <c r="K12" s="63"/>
    </row>
    <row r="13" spans="2:16" ht="18" x14ac:dyDescent="0.35">
      <c r="B13" s="58">
        <v>9</v>
      </c>
      <c r="C13" s="59" t="s">
        <v>227</v>
      </c>
      <c r="D13" s="60" t="s">
        <v>245</v>
      </c>
      <c r="E13" s="61">
        <v>2.395624671875876E-4</v>
      </c>
      <c r="F13" s="61">
        <v>1.7088445255166604E-2</v>
      </c>
      <c r="G13" s="61">
        <v>8.6640041228350038E-3</v>
      </c>
      <c r="H13" s="62"/>
      <c r="K13" s="63"/>
    </row>
    <row r="14" spans="2:16" ht="18" x14ac:dyDescent="0.35">
      <c r="B14" s="58">
        <v>10</v>
      </c>
      <c r="C14" s="59" t="s">
        <v>246</v>
      </c>
      <c r="D14" s="60"/>
      <c r="E14" s="61">
        <v>6.4528953927550196E-3</v>
      </c>
      <c r="F14" s="61">
        <v>7.4673925695155213E-2</v>
      </c>
      <c r="G14" s="61">
        <v>4.0563417592017051E-2</v>
      </c>
      <c r="H14" s="62"/>
      <c r="K14" s="63"/>
    </row>
    <row r="15" spans="2:16" ht="18" x14ac:dyDescent="0.35">
      <c r="B15" s="58">
        <v>11</v>
      </c>
      <c r="C15" s="59" t="s">
        <v>247</v>
      </c>
      <c r="D15" s="60"/>
      <c r="E15" s="61">
        <v>4.5363956552543186E-4</v>
      </c>
      <c r="F15" s="61">
        <v>1.0835267819282717E-3</v>
      </c>
      <c r="G15" s="61">
        <v>7.6858366920671921E-4</v>
      </c>
      <c r="H15" s="62"/>
      <c r="K15" s="63"/>
    </row>
    <row r="16" spans="2:16" ht="18" x14ac:dyDescent="0.35">
      <c r="B16" s="58">
        <v>12</v>
      </c>
      <c r="C16" s="59" t="s">
        <v>248</v>
      </c>
      <c r="D16" s="60"/>
      <c r="E16" s="61">
        <v>4.7402786060522653E-4</v>
      </c>
      <c r="F16" s="61">
        <v>3.3027068169077306E-3</v>
      </c>
      <c r="G16" s="61">
        <v>1.888367856505104E-3</v>
      </c>
      <c r="H16" s="62"/>
    </row>
    <row r="17" spans="2:11" ht="18" x14ac:dyDescent="0.35">
      <c r="B17" s="58">
        <v>13</v>
      </c>
      <c r="C17" s="59" t="s">
        <v>249</v>
      </c>
      <c r="D17" s="60"/>
      <c r="E17" s="61">
        <v>3.0582442619692037E-4</v>
      </c>
      <c r="F17" s="61">
        <v>3.4225052045084052E-3</v>
      </c>
      <c r="G17" s="61">
        <v>1.8641651493840341E-3</v>
      </c>
      <c r="H17" s="62"/>
      <c r="K17" s="63"/>
    </row>
    <row r="18" spans="2:11" ht="18" x14ac:dyDescent="0.35">
      <c r="B18" s="58">
        <v>14</v>
      </c>
      <c r="C18" s="59" t="s">
        <v>250</v>
      </c>
      <c r="D18" s="60"/>
      <c r="E18" s="61">
        <v>2.3446539341763893E-4</v>
      </c>
      <c r="F18" s="61">
        <v>5.1743267074024879E-2</v>
      </c>
      <c r="G18" s="61">
        <v>2.5988866489811979E-2</v>
      </c>
      <c r="H18" s="62"/>
      <c r="K18" s="63"/>
    </row>
    <row r="19" spans="2:11" ht="18" x14ac:dyDescent="0.35">
      <c r="B19" s="58">
        <v>15</v>
      </c>
      <c r="C19" s="59" t="s">
        <v>251</v>
      </c>
      <c r="D19" s="60"/>
      <c r="E19" s="61">
        <v>1.5800928686840885E-4</v>
      </c>
      <c r="F19" s="61">
        <v>8.6699269260365822E-2</v>
      </c>
      <c r="G19" s="61">
        <v>4.3428639446199992E-2</v>
      </c>
      <c r="H19" s="62"/>
      <c r="K19" s="63"/>
    </row>
    <row r="20" spans="2:11" ht="18" x14ac:dyDescent="0.35">
      <c r="B20" s="58">
        <v>16</v>
      </c>
      <c r="C20" s="59" t="s">
        <v>252</v>
      </c>
      <c r="D20" s="60"/>
      <c r="E20" s="61">
        <v>4.0776590159589381E-5</v>
      </c>
      <c r="F20" s="61">
        <v>9.480789038085212E-2</v>
      </c>
      <c r="G20" s="61">
        <v>4.7424333530043369E-2</v>
      </c>
      <c r="H20" s="62"/>
      <c r="K20" s="63"/>
    </row>
    <row r="21" spans="2:11" ht="18" x14ac:dyDescent="0.35">
      <c r="B21" s="58">
        <v>17</v>
      </c>
      <c r="C21" s="59" t="s">
        <v>253</v>
      </c>
      <c r="D21" s="60"/>
      <c r="E21" s="61">
        <v>1.5291221309846019E-5</v>
      </c>
      <c r="F21" s="61">
        <v>7.8557347847803591E-2</v>
      </c>
      <c r="G21" s="61">
        <v>3.9286319551258289E-2</v>
      </c>
      <c r="H21" s="62"/>
      <c r="K21" s="63"/>
    </row>
    <row r="22" spans="2:11" ht="18" x14ac:dyDescent="0.35">
      <c r="B22" s="58">
        <v>18</v>
      </c>
      <c r="C22" s="59" t="s">
        <v>254</v>
      </c>
      <c r="D22" s="60"/>
      <c r="E22" s="61">
        <v>1.0194147539897345E-5</v>
      </c>
      <c r="F22" s="61">
        <v>9.8921455872583317E-2</v>
      </c>
      <c r="G22" s="61">
        <v>4.9465825021195987E-2</v>
      </c>
      <c r="H22" s="62"/>
    </row>
    <row r="23" spans="2:11" ht="18" x14ac:dyDescent="0.35">
      <c r="B23" s="58">
        <v>19</v>
      </c>
      <c r="C23" s="59" t="s">
        <v>255</v>
      </c>
      <c r="D23" s="60"/>
      <c r="E23" s="61">
        <v>3.0582442619692037E-4</v>
      </c>
      <c r="F23" s="61">
        <v>3.3707730943671556E-2</v>
      </c>
      <c r="G23" s="61">
        <v>1.7006778018965611E-2</v>
      </c>
      <c r="H23" s="62"/>
    </row>
    <row r="24" spans="2:11" ht="18" x14ac:dyDescent="0.35">
      <c r="B24" s="58">
        <v>20</v>
      </c>
      <c r="C24" s="59" t="s">
        <v>256</v>
      </c>
      <c r="D24" s="60"/>
      <c r="E24" s="61">
        <v>7.6456106549230093E-5</v>
      </c>
      <c r="F24" s="61">
        <v>1.2103187039063844E-2</v>
      </c>
      <c r="G24" s="61">
        <v>6.08982165631438E-3</v>
      </c>
      <c r="H24" s="62"/>
    </row>
    <row r="25" spans="2:11" ht="18" x14ac:dyDescent="0.35">
      <c r="B25" s="58">
        <v>21</v>
      </c>
      <c r="C25" s="59" t="s">
        <v>257</v>
      </c>
      <c r="D25" s="60"/>
      <c r="E25" s="61">
        <v>4.5873663929538049E-5</v>
      </c>
      <c r="F25" s="61">
        <v>1.7115370706667261E-2</v>
      </c>
      <c r="G25" s="61">
        <v>8.5795300029236059E-3</v>
      </c>
      <c r="H25" s="62"/>
      <c r="K25" s="63"/>
    </row>
    <row r="26" spans="2:11" ht="18" x14ac:dyDescent="0.35">
      <c r="B26" s="58">
        <v>22</v>
      </c>
      <c r="C26" s="59" t="s">
        <v>258</v>
      </c>
      <c r="D26" s="60"/>
      <c r="E26" s="61">
        <v>1.0194147539897345E-5</v>
      </c>
      <c r="F26" s="61">
        <v>1.4201595150024338E-2</v>
      </c>
      <c r="G26" s="61">
        <v>7.1058946599164962E-3</v>
      </c>
      <c r="H26" s="62"/>
    </row>
    <row r="27" spans="2:11" ht="18" x14ac:dyDescent="0.35">
      <c r="B27" s="58">
        <v>23</v>
      </c>
      <c r="C27" s="59" t="s">
        <v>259</v>
      </c>
      <c r="D27" s="60"/>
      <c r="E27" s="61">
        <v>2.038829507979469E-5</v>
      </c>
      <c r="F27" s="61">
        <v>1.7343575649422825E-2</v>
      </c>
      <c r="G27" s="61">
        <v>8.6819819945200671E-3</v>
      </c>
      <c r="H27" s="62"/>
    </row>
    <row r="28" spans="2:11" ht="18" x14ac:dyDescent="0.35">
      <c r="B28" s="58">
        <v>24</v>
      </c>
      <c r="C28" s="59" t="s">
        <v>260</v>
      </c>
      <c r="D28" s="60"/>
      <c r="E28" s="61">
        <v>1.2742684424871682E-4</v>
      </c>
      <c r="F28" s="61">
        <v>9.5380851288628977E-3</v>
      </c>
      <c r="G28" s="61">
        <v>4.8327561257355449E-3</v>
      </c>
      <c r="H28" s="62"/>
    </row>
    <row r="29" spans="2:11" ht="18" x14ac:dyDescent="0.35">
      <c r="B29" s="58">
        <v>25</v>
      </c>
      <c r="C29" s="59" t="s">
        <v>261</v>
      </c>
      <c r="D29" s="60"/>
      <c r="E29" s="61">
        <v>7.6456106549230093E-5</v>
      </c>
      <c r="F29" s="61">
        <v>1.5062505642222364E-2</v>
      </c>
      <c r="G29" s="61">
        <v>7.5694809578936402E-3</v>
      </c>
      <c r="H29" s="62"/>
    </row>
    <row r="30" spans="2:11" ht="18" x14ac:dyDescent="0.35">
      <c r="B30" s="58">
        <v>26</v>
      </c>
      <c r="C30" s="59" t="s">
        <v>262</v>
      </c>
      <c r="D30" s="60"/>
      <c r="E30" s="61">
        <v>3.5679516389640705E-5</v>
      </c>
      <c r="F30" s="61">
        <v>1.1091935522346594E-2</v>
      </c>
      <c r="G30" s="61">
        <v>5.5638075583384437E-3</v>
      </c>
      <c r="H30" s="62"/>
      <c r="K30" s="63"/>
    </row>
    <row r="31" spans="2:11" ht="18" x14ac:dyDescent="0.35">
      <c r="B31" s="58">
        <v>27</v>
      </c>
      <c r="C31" s="59" t="s">
        <v>263</v>
      </c>
      <c r="D31" s="60"/>
      <c r="E31" s="61">
        <v>5.0970737699486726E-6</v>
      </c>
      <c r="F31" s="61">
        <v>3.1831161543157994E-3</v>
      </c>
      <c r="G31" s="61">
        <v>1.5941066196100636E-3</v>
      </c>
      <c r="H31" s="62"/>
      <c r="K31" s="63"/>
    </row>
    <row r="32" spans="2:11" x14ac:dyDescent="0.25">
      <c r="G32" s="65"/>
      <c r="H32" s="62"/>
    </row>
    <row r="33" spans="2:11" ht="18" x14ac:dyDescent="0.35">
      <c r="B33" s="58">
        <v>28</v>
      </c>
      <c r="C33" t="s">
        <v>215</v>
      </c>
      <c r="D33" s="60"/>
      <c r="E33" s="69">
        <f>+SUM(E5:E31)</f>
        <v>0.99999999999999989</v>
      </c>
      <c r="F33" s="69">
        <f t="shared" ref="F33:G33" si="0">+SUM(F5:F31)</f>
        <v>0.99999999999999978</v>
      </c>
      <c r="G33" s="69">
        <f t="shared" si="0"/>
        <v>1.0000000000000002</v>
      </c>
      <c r="H33" s="62"/>
      <c r="K33" s="63"/>
    </row>
    <row r="34" spans="2:11" x14ac:dyDescent="0.25">
      <c r="G34" s="65"/>
      <c r="H34" s="62"/>
    </row>
    <row r="35" spans="2:11" x14ac:dyDescent="0.25">
      <c r="G35" s="65"/>
      <c r="H35" s="64"/>
      <c r="K35" s="63"/>
    </row>
    <row r="36" spans="2:11" x14ac:dyDescent="0.25">
      <c r="G36" s="65"/>
    </row>
    <row r="37" spans="2:11" x14ac:dyDescent="0.25">
      <c r="G37" s="65"/>
    </row>
    <row r="38" spans="2:11" x14ac:dyDescent="0.25">
      <c r="G38" s="65"/>
    </row>
    <row r="39" spans="2:11" x14ac:dyDescent="0.25">
      <c r="G39" s="65"/>
    </row>
    <row r="40" spans="2:11" x14ac:dyDescent="0.25">
      <c r="G40" s="65"/>
    </row>
    <row r="41" spans="2:11" x14ac:dyDescent="0.25">
      <c r="G41" s="65"/>
    </row>
    <row r="42" spans="2:11" x14ac:dyDescent="0.25">
      <c r="G42" s="65"/>
    </row>
    <row r="43" spans="2:11" x14ac:dyDescent="0.25">
      <c r="G43" s="65"/>
    </row>
    <row r="44" spans="2:11" x14ac:dyDescent="0.25">
      <c r="G44" s="65"/>
    </row>
    <row r="45" spans="2:11" x14ac:dyDescent="0.25">
      <c r="G45" s="65"/>
    </row>
    <row r="46" spans="2:11" x14ac:dyDescent="0.25">
      <c r="G46" s="65"/>
    </row>
    <row r="47" spans="2:11" x14ac:dyDescent="0.25">
      <c r="G47" s="65"/>
    </row>
    <row r="48" spans="2:11" x14ac:dyDescent="0.25">
      <c r="G48" s="65"/>
    </row>
    <row r="49" spans="7:7" x14ac:dyDescent="0.25">
      <c r="G49" s="65"/>
    </row>
    <row r="50" spans="7:7" x14ac:dyDescent="0.25">
      <c r="G50" s="65"/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12" width="11.5703125" bestFit="1" customWidth="1"/>
  </cols>
  <sheetData>
    <row r="2" spans="2:49" x14ac:dyDescent="0.25">
      <c r="B2" s="109" t="s">
        <v>274</v>
      </c>
      <c r="C2" s="109"/>
      <c r="D2" s="109"/>
      <c r="E2" s="109"/>
    </row>
    <row r="4" spans="2:49" x14ac:dyDescent="0.25">
      <c r="B4" s="57" t="s">
        <v>234</v>
      </c>
      <c r="C4" s="57" t="s">
        <v>235</v>
      </c>
      <c r="D4" s="57" t="s">
        <v>236</v>
      </c>
      <c r="E4" s="57" t="s">
        <v>72</v>
      </c>
      <c r="F4" s="99"/>
    </row>
    <row r="5" spans="2:49" ht="18" x14ac:dyDescent="0.35">
      <c r="B5" s="58">
        <v>1</v>
      </c>
      <c r="C5" s="59" t="s">
        <v>227</v>
      </c>
      <c r="D5" s="60" t="s">
        <v>237</v>
      </c>
      <c r="E5" s="61">
        <v>1.0949342832022003E-3</v>
      </c>
      <c r="F5" s="62"/>
      <c r="G5" s="71"/>
      <c r="H5" s="71"/>
      <c r="I5" s="71"/>
      <c r="J5" s="71"/>
      <c r="K5" s="71"/>
      <c r="L5" s="71"/>
      <c r="AT5">
        <v>0</v>
      </c>
      <c r="AU5">
        <v>0</v>
      </c>
      <c r="AV5">
        <v>0</v>
      </c>
      <c r="AW5">
        <v>0</v>
      </c>
    </row>
    <row r="6" spans="2:49" ht="18" x14ac:dyDescent="0.35">
      <c r="B6" s="58">
        <v>2</v>
      </c>
      <c r="C6" s="59" t="s">
        <v>227</v>
      </c>
      <c r="D6" s="60" t="s">
        <v>238</v>
      </c>
      <c r="E6" s="61">
        <v>5.0851049439772757E-3</v>
      </c>
      <c r="F6" s="62"/>
      <c r="G6" s="63"/>
    </row>
    <row r="7" spans="2:49" ht="18" x14ac:dyDescent="0.35">
      <c r="B7" s="58">
        <v>3</v>
      </c>
      <c r="C7" s="59" t="s">
        <v>227</v>
      </c>
      <c r="D7" s="60" t="s">
        <v>239</v>
      </c>
      <c r="E7" s="61">
        <v>3.1214374281398651E-2</v>
      </c>
      <c r="F7" s="62"/>
      <c r="G7" s="63"/>
      <c r="R7" s="66"/>
    </row>
    <row r="8" spans="2:49" ht="18" x14ac:dyDescent="0.35">
      <c r="B8" s="58">
        <v>4</v>
      </c>
      <c r="C8" s="59" t="s">
        <v>227</v>
      </c>
      <c r="D8" s="60" t="s">
        <v>240</v>
      </c>
      <c r="E8" s="61">
        <v>3.4274094280496881E-2</v>
      </c>
      <c r="F8" s="62"/>
      <c r="G8" s="63"/>
    </row>
    <row r="9" spans="2:49" ht="18" x14ac:dyDescent="0.35">
      <c r="B9" s="58">
        <v>5</v>
      </c>
      <c r="C9" s="59" t="s">
        <v>227</v>
      </c>
      <c r="D9" s="60" t="s">
        <v>241</v>
      </c>
      <c r="E9" s="61">
        <v>7.3155172802488899E-2</v>
      </c>
      <c r="F9" s="62"/>
      <c r="G9" s="63"/>
    </row>
    <row r="10" spans="2:49" ht="18" x14ac:dyDescent="0.35">
      <c r="B10" s="58">
        <v>6</v>
      </c>
      <c r="C10" s="59" t="s">
        <v>227</v>
      </c>
      <c r="D10" s="60" t="s">
        <v>242</v>
      </c>
      <c r="E10" s="61">
        <v>0.10051572468832427</v>
      </c>
      <c r="F10" s="62"/>
      <c r="G10" s="63"/>
    </row>
    <row r="11" spans="2:49" ht="18" x14ac:dyDescent="0.35">
      <c r="B11" s="58">
        <v>7</v>
      </c>
      <c r="C11" s="59" t="s">
        <v>227</v>
      </c>
      <c r="D11" s="60" t="s">
        <v>243</v>
      </c>
      <c r="E11" s="61">
        <v>5.4912820975268839E-2</v>
      </c>
      <c r="F11" s="62"/>
      <c r="G11" s="63"/>
    </row>
    <row r="12" spans="2:49" ht="18" x14ac:dyDescent="0.35">
      <c r="B12" s="58">
        <v>8</v>
      </c>
      <c r="C12" s="59" t="s">
        <v>227</v>
      </c>
      <c r="D12" s="60" t="s">
        <v>244</v>
      </c>
      <c r="E12" s="61">
        <v>2.6019072525193317E-2</v>
      </c>
      <c r="F12" s="62"/>
      <c r="G12" s="63"/>
    </row>
    <row r="13" spans="2:49" ht="18" x14ac:dyDescent="0.35">
      <c r="B13" s="58">
        <v>9</v>
      </c>
      <c r="C13" s="59" t="s">
        <v>227</v>
      </c>
      <c r="D13" s="60" t="s">
        <v>245</v>
      </c>
      <c r="E13" s="61">
        <v>1.9716933065806977E-2</v>
      </c>
      <c r="F13" s="62"/>
      <c r="G13" s="63"/>
    </row>
    <row r="14" spans="2:49" ht="18" x14ac:dyDescent="0.35">
      <c r="B14" s="58">
        <v>10</v>
      </c>
      <c r="C14" s="59" t="s">
        <v>246</v>
      </c>
      <c r="D14" s="60"/>
      <c r="E14" s="61">
        <v>9.2784814121784617E-2</v>
      </c>
      <c r="F14" s="65"/>
      <c r="G14" s="63"/>
    </row>
    <row r="15" spans="2:49" ht="18" x14ac:dyDescent="0.35">
      <c r="B15" s="58">
        <v>11</v>
      </c>
      <c r="C15" s="59" t="s">
        <v>247</v>
      </c>
      <c r="D15" s="60"/>
      <c r="E15" s="61">
        <v>2.9837906080212818E-3</v>
      </c>
      <c r="F15" s="65"/>
      <c r="G15" s="63"/>
    </row>
    <row r="16" spans="2:49" ht="18" x14ac:dyDescent="0.35">
      <c r="B16" s="58">
        <v>12</v>
      </c>
      <c r="C16" s="59" t="s">
        <v>248</v>
      </c>
      <c r="D16" s="60"/>
      <c r="E16" s="61">
        <v>1.1457582794147485E-2</v>
      </c>
      <c r="F16" s="65"/>
    </row>
    <row r="17" spans="2:7" ht="18" x14ac:dyDescent="0.35">
      <c r="B17" s="58">
        <v>13</v>
      </c>
      <c r="C17" s="59" t="s">
        <v>249</v>
      </c>
      <c r="D17" s="60"/>
      <c r="E17" s="61">
        <v>1.7951078747435581E-2</v>
      </c>
      <c r="F17" s="65"/>
      <c r="G17" s="63"/>
    </row>
    <row r="18" spans="2:7" ht="18" x14ac:dyDescent="0.35">
      <c r="B18" s="58">
        <v>14</v>
      </c>
      <c r="C18" s="59" t="s">
        <v>250</v>
      </c>
      <c r="D18" s="60"/>
      <c r="E18" s="61">
        <v>4.2784137791103995E-2</v>
      </c>
      <c r="F18" s="65"/>
      <c r="G18" s="63"/>
    </row>
    <row r="19" spans="2:7" ht="18" x14ac:dyDescent="0.35">
      <c r="B19" s="58">
        <v>15</v>
      </c>
      <c r="C19" s="59" t="s">
        <v>251</v>
      </c>
      <c r="D19" s="60"/>
      <c r="E19" s="61">
        <v>0.10670676556124174</v>
      </c>
      <c r="F19" s="65"/>
      <c r="G19" s="63"/>
    </row>
    <row r="20" spans="2:7" ht="18" x14ac:dyDescent="0.35">
      <c r="B20" s="58">
        <v>16</v>
      </c>
      <c r="C20" s="59" t="s">
        <v>252</v>
      </c>
      <c r="D20" s="60"/>
      <c r="E20" s="61">
        <v>7.1321324706359768E-2</v>
      </c>
      <c r="F20" s="65"/>
      <c r="G20" s="63"/>
    </row>
    <row r="21" spans="2:7" ht="18" x14ac:dyDescent="0.35">
      <c r="B21" s="58">
        <v>17</v>
      </c>
      <c r="C21" s="59" t="s">
        <v>253</v>
      </c>
      <c r="D21" s="60"/>
      <c r="E21" s="61">
        <v>9.948734134409451E-2</v>
      </c>
      <c r="F21" s="65"/>
      <c r="G21" s="63"/>
    </row>
    <row r="22" spans="2:7" ht="18" x14ac:dyDescent="0.35">
      <c r="B22" s="58">
        <v>18</v>
      </c>
      <c r="C22" s="59" t="s">
        <v>254</v>
      </c>
      <c r="D22" s="60"/>
      <c r="E22" s="61">
        <v>8.6570327118605864E-2</v>
      </c>
      <c r="F22" s="65"/>
    </row>
    <row r="23" spans="2:7" ht="18" x14ac:dyDescent="0.35">
      <c r="B23" s="58">
        <v>19</v>
      </c>
      <c r="C23" s="59" t="s">
        <v>255</v>
      </c>
      <c r="D23" s="60"/>
      <c r="E23" s="61">
        <v>1.9354059111301485E-2</v>
      </c>
      <c r="F23" s="65"/>
    </row>
    <row r="24" spans="2:7" ht="18" x14ac:dyDescent="0.35">
      <c r="B24" s="58">
        <v>20</v>
      </c>
      <c r="C24" s="59" t="s">
        <v>256</v>
      </c>
      <c r="D24" s="60"/>
      <c r="E24" s="61">
        <v>1.4561670085893997E-2</v>
      </c>
      <c r="F24" s="65"/>
    </row>
    <row r="25" spans="2:7" ht="18" x14ac:dyDescent="0.35">
      <c r="B25" s="58">
        <v>21</v>
      </c>
      <c r="C25" s="59" t="s">
        <v>257</v>
      </c>
      <c r="D25" s="60"/>
      <c r="E25" s="61">
        <v>2.9057691007056383E-2</v>
      </c>
      <c r="F25" s="65"/>
      <c r="G25" s="63"/>
    </row>
    <row r="26" spans="2:7" ht="18" x14ac:dyDescent="0.35">
      <c r="B26" s="58">
        <v>22</v>
      </c>
      <c r="C26" s="59" t="s">
        <v>258</v>
      </c>
      <c r="D26" s="60"/>
      <c r="E26" s="61">
        <v>8.8357643663908737E-3</v>
      </c>
      <c r="F26" s="65"/>
    </row>
    <row r="27" spans="2:7" ht="18" x14ac:dyDescent="0.35">
      <c r="B27" s="58">
        <v>23</v>
      </c>
      <c r="C27" s="59" t="s">
        <v>259</v>
      </c>
      <c r="D27" s="60"/>
      <c r="E27" s="61">
        <v>2.1589557454291319E-2</v>
      </c>
      <c r="F27" s="65"/>
    </row>
    <row r="28" spans="2:7" ht="18" x14ac:dyDescent="0.35">
      <c r="B28" s="58">
        <v>24</v>
      </c>
      <c r="C28" s="59" t="s">
        <v>260</v>
      </c>
      <c r="D28" s="60"/>
      <c r="E28" s="61">
        <v>7.9422864485875957E-3</v>
      </c>
      <c r="F28" s="65"/>
    </row>
    <row r="29" spans="2:7" ht="18" x14ac:dyDescent="0.35">
      <c r="B29" s="58">
        <v>25</v>
      </c>
      <c r="C29" s="59" t="s">
        <v>261</v>
      </c>
      <c r="D29" s="60"/>
      <c r="E29" s="61">
        <v>1.1594291769055617E-2</v>
      </c>
      <c r="F29" s="65"/>
    </row>
    <row r="30" spans="2:7" ht="18" x14ac:dyDescent="0.35">
      <c r="B30" s="58">
        <v>26</v>
      </c>
      <c r="C30" s="59" t="s">
        <v>262</v>
      </c>
      <c r="D30" s="60"/>
      <c r="E30" s="61">
        <v>8.7661473949996616E-3</v>
      </c>
      <c r="F30" s="65"/>
      <c r="G30" s="63"/>
    </row>
    <row r="31" spans="2:7" ht="18" x14ac:dyDescent="0.35">
      <c r="B31" s="58">
        <v>27</v>
      </c>
      <c r="C31" s="59" t="s">
        <v>263</v>
      </c>
      <c r="D31" s="60"/>
      <c r="E31" s="61">
        <v>2.6313772347092904E-4</v>
      </c>
      <c r="F31" s="65"/>
      <c r="G31" s="63"/>
    </row>
    <row r="32" spans="2:7" x14ac:dyDescent="0.25">
      <c r="F32" s="65"/>
    </row>
    <row r="33" spans="2:7" ht="18" x14ac:dyDescent="0.35">
      <c r="B33" s="58">
        <v>28</v>
      </c>
      <c r="C33" t="s">
        <v>215</v>
      </c>
      <c r="D33" s="60"/>
      <c r="E33" s="61">
        <v>1</v>
      </c>
      <c r="F33" s="65"/>
      <c r="G33" s="63"/>
    </row>
    <row r="34" spans="2:7" x14ac:dyDescent="0.25">
      <c r="F34" s="65"/>
    </row>
    <row r="35" spans="2:7" x14ac:dyDescent="0.25">
      <c r="F35" s="65"/>
      <c r="G35" s="63"/>
    </row>
    <row r="36" spans="2:7" x14ac:dyDescent="0.25">
      <c r="F36" s="65"/>
    </row>
    <row r="37" spans="2:7" x14ac:dyDescent="0.25">
      <c r="F37" s="65"/>
    </row>
    <row r="38" spans="2:7" x14ac:dyDescent="0.25">
      <c r="F38" s="65"/>
    </row>
    <row r="39" spans="2:7" x14ac:dyDescent="0.25">
      <c r="F39" s="65"/>
    </row>
    <row r="40" spans="2:7" x14ac:dyDescent="0.25">
      <c r="F40" s="65"/>
    </row>
    <row r="41" spans="2:7" x14ac:dyDescent="0.25">
      <c r="F41" s="65"/>
    </row>
    <row r="42" spans="2:7" x14ac:dyDescent="0.25">
      <c r="F42" s="65"/>
    </row>
    <row r="43" spans="2:7" x14ac:dyDescent="0.25">
      <c r="F43" s="65"/>
    </row>
    <row r="44" spans="2:7" x14ac:dyDescent="0.25">
      <c r="F44" s="65"/>
    </row>
    <row r="45" spans="2:7" x14ac:dyDescent="0.25">
      <c r="F45" s="65"/>
    </row>
    <row r="46" spans="2:7" x14ac:dyDescent="0.25">
      <c r="F46" s="65"/>
      <c r="G46" s="63"/>
    </row>
    <row r="47" spans="2:7" x14ac:dyDescent="0.25">
      <c r="F47" s="65"/>
    </row>
    <row r="48" spans="2:7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12" width="11.5703125" bestFit="1" customWidth="1"/>
  </cols>
  <sheetData>
    <row r="2" spans="2:49" x14ac:dyDescent="0.25">
      <c r="B2" s="109" t="s">
        <v>275</v>
      </c>
      <c r="C2" s="109"/>
      <c r="D2" s="109"/>
      <c r="E2" s="109"/>
    </row>
    <row r="4" spans="2:49" x14ac:dyDescent="0.25">
      <c r="B4" s="57" t="s">
        <v>234</v>
      </c>
      <c r="C4" s="57" t="s">
        <v>235</v>
      </c>
      <c r="D4" s="57" t="s">
        <v>236</v>
      </c>
      <c r="E4" s="57" t="s">
        <v>82</v>
      </c>
    </row>
    <row r="5" spans="2:49" ht="18" x14ac:dyDescent="0.35">
      <c r="B5" s="58">
        <v>1</v>
      </c>
      <c r="C5" s="59" t="s">
        <v>227</v>
      </c>
      <c r="D5" s="60" t="s">
        <v>237</v>
      </c>
      <c r="E5" s="61">
        <v>1.8651406807327626E-3</v>
      </c>
      <c r="F5" s="62"/>
      <c r="G5" s="71"/>
      <c r="H5" s="71"/>
      <c r="I5" s="71"/>
      <c r="J5" s="71"/>
      <c r="K5" s="71"/>
      <c r="L5" s="71"/>
      <c r="AT5">
        <v>0</v>
      </c>
      <c r="AU5">
        <v>0</v>
      </c>
      <c r="AV5">
        <v>0</v>
      </c>
      <c r="AW5">
        <v>0</v>
      </c>
    </row>
    <row r="6" spans="2:49" ht="18" x14ac:dyDescent="0.35">
      <c r="B6" s="58">
        <v>2</v>
      </c>
      <c r="C6" s="59" t="s">
        <v>227</v>
      </c>
      <c r="D6" s="60" t="s">
        <v>238</v>
      </c>
      <c r="E6" s="61">
        <v>8.6621053357371514E-3</v>
      </c>
      <c r="F6" s="62"/>
      <c r="G6" s="63"/>
    </row>
    <row r="7" spans="2:49" ht="18" x14ac:dyDescent="0.35">
      <c r="B7" s="58">
        <v>3</v>
      </c>
      <c r="C7" s="59" t="s">
        <v>227</v>
      </c>
      <c r="D7" s="60" t="s">
        <v>239</v>
      </c>
      <c r="E7" s="61">
        <v>5.3171409635279311E-2</v>
      </c>
      <c r="F7" s="62"/>
      <c r="G7" s="63"/>
      <c r="R7" s="66"/>
    </row>
    <row r="8" spans="2:49" ht="18" x14ac:dyDescent="0.35">
      <c r="B8" s="58">
        <v>4</v>
      </c>
      <c r="C8" s="59" t="s">
        <v>227</v>
      </c>
      <c r="D8" s="60" t="s">
        <v>240</v>
      </c>
      <c r="E8" s="61">
        <v>5.8383419460453306E-2</v>
      </c>
      <c r="F8" s="62"/>
      <c r="G8" s="63"/>
    </row>
    <row r="9" spans="2:49" ht="18" x14ac:dyDescent="0.35">
      <c r="B9" s="58">
        <v>5</v>
      </c>
      <c r="C9" s="59" t="s">
        <v>227</v>
      </c>
      <c r="D9" s="60" t="s">
        <v>241</v>
      </c>
      <c r="E9" s="61">
        <v>0.12461450051679487</v>
      </c>
      <c r="F9" s="62"/>
      <c r="G9" s="63"/>
    </row>
    <row r="10" spans="2:49" ht="18" x14ac:dyDescent="0.35">
      <c r="B10" s="58">
        <v>6</v>
      </c>
      <c r="C10" s="59" t="s">
        <v>227</v>
      </c>
      <c r="D10" s="60" t="s">
        <v>242</v>
      </c>
      <c r="E10" s="61">
        <v>0.17113066546667274</v>
      </c>
      <c r="F10" s="62"/>
      <c r="G10" s="63"/>
    </row>
    <row r="11" spans="2:49" ht="18" x14ac:dyDescent="0.35">
      <c r="B11" s="58">
        <v>7</v>
      </c>
      <c r="C11" s="59" t="s">
        <v>227</v>
      </c>
      <c r="D11" s="60" t="s">
        <v>243</v>
      </c>
      <c r="E11" s="61">
        <v>9.3449908815080959E-2</v>
      </c>
      <c r="F11" s="62"/>
      <c r="G11" s="63"/>
    </row>
    <row r="12" spans="2:49" ht="18" x14ac:dyDescent="0.35">
      <c r="B12" s="58">
        <v>8</v>
      </c>
      <c r="C12" s="59" t="s">
        <v>227</v>
      </c>
      <c r="D12" s="60" t="s">
        <v>244</v>
      </c>
      <c r="E12" s="61">
        <v>4.406037713437648E-2</v>
      </c>
      <c r="F12" s="62"/>
      <c r="G12" s="63"/>
    </row>
    <row r="13" spans="2:49" ht="18" x14ac:dyDescent="0.35">
      <c r="B13" s="58">
        <v>9</v>
      </c>
      <c r="C13" s="59" t="s">
        <v>227</v>
      </c>
      <c r="D13" s="60" t="s">
        <v>245</v>
      </c>
      <c r="E13" s="61">
        <v>2.9143187500944117E-2</v>
      </c>
      <c r="F13" s="62"/>
      <c r="G13" s="63"/>
    </row>
    <row r="14" spans="2:49" ht="18" x14ac:dyDescent="0.35">
      <c r="B14" s="58">
        <v>10</v>
      </c>
      <c r="C14" s="59" t="s">
        <v>246</v>
      </c>
      <c r="D14" s="60"/>
      <c r="E14" s="61">
        <v>0.15403588758682205</v>
      </c>
      <c r="F14" s="65"/>
      <c r="G14" s="63"/>
    </row>
    <row r="15" spans="2:49" ht="18" x14ac:dyDescent="0.35">
      <c r="B15" s="58">
        <v>11</v>
      </c>
      <c r="C15" s="59" t="s">
        <v>247</v>
      </c>
      <c r="D15" s="60"/>
      <c r="E15" s="61">
        <v>5.0827767195333806E-3</v>
      </c>
      <c r="F15" s="65"/>
      <c r="G15" s="63"/>
    </row>
    <row r="16" spans="2:49" ht="18" x14ac:dyDescent="0.35">
      <c r="B16" s="58">
        <v>12</v>
      </c>
      <c r="C16" s="59" t="s">
        <v>248</v>
      </c>
      <c r="D16" s="60"/>
      <c r="E16" s="61">
        <v>1.9212631560954437E-2</v>
      </c>
      <c r="F16" s="65"/>
    </row>
    <row r="17" spans="2:7" ht="18" x14ac:dyDescent="0.35">
      <c r="B17" s="58">
        <v>13</v>
      </c>
      <c r="C17" s="59" t="s">
        <v>249</v>
      </c>
      <c r="D17" s="60"/>
      <c r="E17" s="61">
        <v>2.9909584136972877E-2</v>
      </c>
      <c r="F17" s="65"/>
      <c r="G17" s="63"/>
    </row>
    <row r="18" spans="2:7" ht="18" x14ac:dyDescent="0.35">
      <c r="B18" s="58">
        <v>14</v>
      </c>
      <c r="C18" s="59" t="s">
        <v>250</v>
      </c>
      <c r="D18" s="60"/>
      <c r="E18" s="61">
        <v>6.0209367708603558E-2</v>
      </c>
      <c r="F18" s="65"/>
      <c r="G18" s="63"/>
    </row>
    <row r="19" spans="2:7" ht="18" x14ac:dyDescent="0.35">
      <c r="B19" s="58">
        <v>15</v>
      </c>
      <c r="C19" s="59" t="s">
        <v>251</v>
      </c>
      <c r="D19" s="60"/>
      <c r="E19" s="61">
        <v>2.6625313941761684E-2</v>
      </c>
      <c r="F19" s="65"/>
      <c r="G19" s="63"/>
    </row>
    <row r="20" spans="2:7" ht="18" x14ac:dyDescent="0.35">
      <c r="B20" s="58">
        <v>16</v>
      </c>
      <c r="C20" s="59" t="s">
        <v>252</v>
      </c>
      <c r="D20" s="60"/>
      <c r="E20" s="61">
        <v>1.4623735200606079E-2</v>
      </c>
      <c r="F20" s="65"/>
      <c r="G20" s="63"/>
    </row>
    <row r="21" spans="2:7" ht="18" x14ac:dyDescent="0.35">
      <c r="B21" s="58">
        <v>17</v>
      </c>
      <c r="C21" s="59" t="s">
        <v>253</v>
      </c>
      <c r="D21" s="60"/>
      <c r="E21" s="61">
        <v>0</v>
      </c>
      <c r="F21" s="65"/>
      <c r="G21" s="63"/>
    </row>
    <row r="22" spans="2:7" ht="18" x14ac:dyDescent="0.35">
      <c r="B22" s="58">
        <v>18</v>
      </c>
      <c r="C22" s="59" t="s">
        <v>254</v>
      </c>
      <c r="D22" s="60"/>
      <c r="E22" s="61">
        <v>0</v>
      </c>
      <c r="F22" s="65"/>
    </row>
    <row r="23" spans="2:7" ht="18" x14ac:dyDescent="0.35">
      <c r="B23" s="58">
        <v>19</v>
      </c>
      <c r="C23" s="59" t="s">
        <v>255</v>
      </c>
      <c r="D23" s="60"/>
      <c r="E23" s="61">
        <v>3.1935121341255028E-2</v>
      </c>
      <c r="F23" s="65"/>
    </row>
    <row r="24" spans="2:7" ht="18" x14ac:dyDescent="0.35">
      <c r="B24" s="58">
        <v>20</v>
      </c>
      <c r="C24" s="59" t="s">
        <v>256</v>
      </c>
      <c r="D24" s="60"/>
      <c r="E24" s="61">
        <v>2.1567660323289675E-2</v>
      </c>
      <c r="F24" s="65"/>
    </row>
    <row r="25" spans="2:7" ht="18" x14ac:dyDescent="0.35">
      <c r="B25" s="58">
        <v>21</v>
      </c>
      <c r="C25" s="59" t="s">
        <v>257</v>
      </c>
      <c r="D25" s="60"/>
      <c r="E25" s="61">
        <v>1.1357871830291076E-2</v>
      </c>
      <c r="F25" s="65"/>
      <c r="G25" s="63"/>
    </row>
    <row r="26" spans="2:7" ht="18" x14ac:dyDescent="0.35">
      <c r="B26" s="58">
        <v>22</v>
      </c>
      <c r="C26" s="59" t="s">
        <v>258</v>
      </c>
      <c r="D26" s="60"/>
      <c r="E26" s="61">
        <v>0</v>
      </c>
      <c r="F26" s="65"/>
    </row>
    <row r="27" spans="2:7" ht="18" x14ac:dyDescent="0.35">
      <c r="B27" s="58">
        <v>23</v>
      </c>
      <c r="C27" s="59" t="s">
        <v>259</v>
      </c>
      <c r="D27" s="60"/>
      <c r="E27" s="61">
        <v>0</v>
      </c>
      <c r="F27" s="65"/>
    </row>
    <row r="28" spans="2:7" ht="18" x14ac:dyDescent="0.35">
      <c r="B28" s="58">
        <v>24</v>
      </c>
      <c r="C28" s="59" t="s">
        <v>260</v>
      </c>
      <c r="D28" s="60"/>
      <c r="E28" s="61">
        <v>1.3529144591154223E-2</v>
      </c>
      <c r="F28" s="65"/>
    </row>
    <row r="29" spans="2:7" ht="18" x14ac:dyDescent="0.35">
      <c r="B29" s="58">
        <v>25</v>
      </c>
      <c r="C29" s="59" t="s">
        <v>261</v>
      </c>
      <c r="D29" s="60"/>
      <c r="E29" s="61">
        <v>1.9749997477753436E-2</v>
      </c>
      <c r="F29" s="65"/>
    </row>
    <row r="30" spans="2:7" ht="18" x14ac:dyDescent="0.35">
      <c r="B30" s="58">
        <v>26</v>
      </c>
      <c r="C30" s="59" t="s">
        <v>262</v>
      </c>
      <c r="D30" s="60"/>
      <c r="E30" s="61">
        <v>7.6801930349309367E-3</v>
      </c>
      <c r="F30" s="65"/>
      <c r="G30" s="63"/>
    </row>
    <row r="31" spans="2:7" ht="18" x14ac:dyDescent="0.35">
      <c r="B31" s="58">
        <v>27</v>
      </c>
      <c r="C31" s="59" t="s">
        <v>263</v>
      </c>
      <c r="D31" s="60"/>
      <c r="E31" s="61">
        <v>0</v>
      </c>
      <c r="F31" s="65"/>
      <c r="G31" s="63"/>
    </row>
    <row r="32" spans="2:7" x14ac:dyDescent="0.25">
      <c r="F32" s="65"/>
    </row>
    <row r="33" spans="2:7" ht="18" x14ac:dyDescent="0.35">
      <c r="B33" s="58">
        <v>28</v>
      </c>
      <c r="C33" t="s">
        <v>215</v>
      </c>
      <c r="D33" s="60"/>
      <c r="E33" s="61">
        <v>1</v>
      </c>
      <c r="F33" s="65"/>
      <c r="G33" s="63"/>
    </row>
    <row r="34" spans="2:7" x14ac:dyDescent="0.25">
      <c r="F34" s="65"/>
    </row>
    <row r="35" spans="2:7" x14ac:dyDescent="0.25">
      <c r="F35" s="65"/>
      <c r="G35" s="63"/>
    </row>
    <row r="36" spans="2:7" x14ac:dyDescent="0.25">
      <c r="F36" s="65"/>
    </row>
    <row r="37" spans="2:7" x14ac:dyDescent="0.25">
      <c r="F37" s="65"/>
    </row>
    <row r="38" spans="2:7" x14ac:dyDescent="0.25">
      <c r="F38" s="65"/>
    </row>
    <row r="39" spans="2:7" x14ac:dyDescent="0.25">
      <c r="F39" s="65"/>
    </row>
    <row r="40" spans="2:7" x14ac:dyDescent="0.25">
      <c r="F40" s="65"/>
    </row>
    <row r="41" spans="2:7" x14ac:dyDescent="0.25">
      <c r="F41" s="65"/>
    </row>
    <row r="42" spans="2:7" x14ac:dyDescent="0.25">
      <c r="F42" s="65"/>
    </row>
    <row r="43" spans="2:7" x14ac:dyDescent="0.25">
      <c r="F43" s="65"/>
    </row>
    <row r="44" spans="2:7" x14ac:dyDescent="0.25">
      <c r="F44" s="65"/>
    </row>
    <row r="45" spans="2:7" x14ac:dyDescent="0.25">
      <c r="F45" s="65"/>
    </row>
    <row r="46" spans="2:7" x14ac:dyDescent="0.25">
      <c r="F46" s="65"/>
      <c r="G46" s="63"/>
    </row>
    <row r="47" spans="2:7" x14ac:dyDescent="0.25">
      <c r="F47" s="65"/>
    </row>
    <row r="48" spans="2:7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12" width="11.5703125" bestFit="1" customWidth="1"/>
  </cols>
  <sheetData>
    <row r="2" spans="2:49" x14ac:dyDescent="0.25">
      <c r="B2" s="109" t="s">
        <v>276</v>
      </c>
      <c r="C2" s="109"/>
      <c r="D2" s="109"/>
      <c r="E2" s="109"/>
    </row>
    <row r="4" spans="2:49" x14ac:dyDescent="0.25">
      <c r="B4" s="57" t="s">
        <v>234</v>
      </c>
      <c r="C4" s="57" t="s">
        <v>235</v>
      </c>
      <c r="D4" s="57" t="s">
        <v>236</v>
      </c>
      <c r="E4" s="57" t="s">
        <v>74</v>
      </c>
    </row>
    <row r="5" spans="2:49" ht="18" x14ac:dyDescent="0.35">
      <c r="B5" s="58">
        <v>1</v>
      </c>
      <c r="C5" s="59" t="s">
        <v>227</v>
      </c>
      <c r="D5" s="60" t="s">
        <v>237</v>
      </c>
      <c r="E5" s="61">
        <v>6.609607026322812E-3</v>
      </c>
      <c r="F5" s="62"/>
      <c r="G5" s="71"/>
      <c r="H5" s="71"/>
      <c r="I5" s="71"/>
      <c r="J5" s="71"/>
      <c r="K5" s="71"/>
      <c r="L5" s="71"/>
      <c r="AT5">
        <v>0</v>
      </c>
      <c r="AU5">
        <v>0</v>
      </c>
      <c r="AV5">
        <v>0</v>
      </c>
      <c r="AW5">
        <v>0</v>
      </c>
    </row>
    <row r="6" spans="2:49" ht="18" x14ac:dyDescent="0.35">
      <c r="B6" s="58">
        <v>2</v>
      </c>
      <c r="C6" s="59" t="s">
        <v>227</v>
      </c>
      <c r="D6" s="60" t="s">
        <v>238</v>
      </c>
      <c r="E6" s="61">
        <v>3.0693849952184448E-2</v>
      </c>
      <c r="F6" s="62"/>
      <c r="G6" s="63"/>
    </row>
    <row r="7" spans="2:49" ht="18" x14ac:dyDescent="0.35">
      <c r="B7" s="58">
        <v>3</v>
      </c>
      <c r="C7" s="59" t="s">
        <v>227</v>
      </c>
      <c r="D7" s="60" t="s">
        <v>239</v>
      </c>
      <c r="E7" s="61">
        <v>0.10890594457985395</v>
      </c>
      <c r="F7" s="62"/>
      <c r="G7" s="63"/>
      <c r="R7" s="66"/>
    </row>
    <row r="8" spans="2:49" ht="18" x14ac:dyDescent="0.35">
      <c r="B8" s="58">
        <v>4</v>
      </c>
      <c r="C8" s="59" t="s">
        <v>227</v>
      </c>
      <c r="D8" s="60" t="s">
        <v>240</v>
      </c>
      <c r="E8" s="61">
        <v>9.4586023217044415E-2</v>
      </c>
      <c r="F8" s="62"/>
      <c r="G8" s="63"/>
    </row>
    <row r="9" spans="2:49" ht="18" x14ac:dyDescent="0.35">
      <c r="B9" s="58">
        <v>5</v>
      </c>
      <c r="C9" s="59" t="s">
        <v>227</v>
      </c>
      <c r="D9" s="60" t="s">
        <v>241</v>
      </c>
      <c r="E9" s="61">
        <v>0.16610322115339654</v>
      </c>
      <c r="F9" s="62"/>
      <c r="G9" s="63"/>
    </row>
    <row r="10" spans="2:49" ht="18" x14ac:dyDescent="0.35">
      <c r="B10" s="58">
        <v>6</v>
      </c>
      <c r="C10" s="59" t="s">
        <v>227</v>
      </c>
      <c r="D10" s="60" t="s">
        <v>242</v>
      </c>
      <c r="E10" s="61">
        <v>0.18180032573034802</v>
      </c>
      <c r="F10" s="62"/>
      <c r="G10" s="63"/>
    </row>
    <row r="11" spans="2:49" ht="18" x14ac:dyDescent="0.35">
      <c r="B11" s="58">
        <v>7</v>
      </c>
      <c r="C11" s="59" t="s">
        <v>227</v>
      </c>
      <c r="D11" s="60" t="s">
        <v>243</v>
      </c>
      <c r="E11" s="61">
        <v>8.4103138392911128E-2</v>
      </c>
      <c r="F11" s="62"/>
      <c r="G11" s="63"/>
    </row>
    <row r="12" spans="2:49" ht="18" x14ac:dyDescent="0.35">
      <c r="B12" s="58">
        <v>8</v>
      </c>
      <c r="C12" s="59" t="s">
        <v>227</v>
      </c>
      <c r="D12" s="60" t="s">
        <v>244</v>
      </c>
      <c r="E12" s="61">
        <v>3.1244321217426554E-2</v>
      </c>
      <c r="F12" s="62"/>
      <c r="G12" s="63"/>
    </row>
    <row r="13" spans="2:49" ht="18" x14ac:dyDescent="0.35">
      <c r="B13" s="58">
        <v>9</v>
      </c>
      <c r="C13" s="59" t="s">
        <v>227</v>
      </c>
      <c r="D13" s="60" t="s">
        <v>245</v>
      </c>
      <c r="E13" s="61">
        <v>1.6279710649462955E-2</v>
      </c>
      <c r="F13" s="62"/>
      <c r="G13" s="63"/>
    </row>
    <row r="14" spans="2:49" ht="18" x14ac:dyDescent="0.35">
      <c r="B14" s="58">
        <v>10</v>
      </c>
      <c r="C14" s="59" t="s">
        <v>246</v>
      </c>
      <c r="D14" s="60"/>
      <c r="E14" s="61">
        <v>9.180349736114668E-2</v>
      </c>
      <c r="F14" s="65"/>
      <c r="G14" s="63"/>
    </row>
    <row r="15" spans="2:49" ht="18" x14ac:dyDescent="0.35">
      <c r="B15" s="58">
        <v>11</v>
      </c>
      <c r="C15" s="59" t="s">
        <v>247</v>
      </c>
      <c r="D15" s="60"/>
      <c r="E15" s="61">
        <v>2.8880857100085609E-3</v>
      </c>
      <c r="F15" s="65"/>
      <c r="G15" s="63"/>
    </row>
    <row r="16" spans="2:49" ht="18" x14ac:dyDescent="0.35">
      <c r="B16" s="58">
        <v>12</v>
      </c>
      <c r="C16" s="59" t="s">
        <v>248</v>
      </c>
      <c r="D16" s="60"/>
      <c r="E16" s="61">
        <v>8.9932054573222103E-3</v>
      </c>
      <c r="F16" s="65"/>
    </row>
    <row r="17" spans="2:7" ht="18" x14ac:dyDescent="0.35">
      <c r="B17" s="58">
        <v>13</v>
      </c>
      <c r="C17" s="59" t="s">
        <v>249</v>
      </c>
      <c r="D17" s="60"/>
      <c r="E17" s="61">
        <v>1.1778931186900777E-2</v>
      </c>
      <c r="F17" s="65"/>
      <c r="G17" s="63"/>
    </row>
    <row r="18" spans="2:7" ht="18" x14ac:dyDescent="0.35">
      <c r="B18" s="58">
        <v>14</v>
      </c>
      <c r="C18" s="59" t="s">
        <v>250</v>
      </c>
      <c r="D18" s="60"/>
      <c r="E18" s="61">
        <v>2.1942113655433367E-2</v>
      </c>
      <c r="F18" s="65"/>
      <c r="G18" s="63"/>
    </row>
    <row r="19" spans="2:7" ht="18" x14ac:dyDescent="0.35">
      <c r="B19" s="58">
        <v>15</v>
      </c>
      <c r="C19" s="59" t="s">
        <v>251</v>
      </c>
      <c r="D19" s="60"/>
      <c r="E19" s="61">
        <v>3.6976694822573167E-2</v>
      </c>
      <c r="F19" s="65"/>
      <c r="G19" s="63"/>
    </row>
    <row r="20" spans="2:7" ht="18" x14ac:dyDescent="0.35">
      <c r="B20" s="58">
        <v>16</v>
      </c>
      <c r="C20" s="59" t="s">
        <v>252</v>
      </c>
      <c r="D20" s="60"/>
      <c r="E20" s="61">
        <v>2.1697193993923308E-2</v>
      </c>
      <c r="F20" s="65"/>
      <c r="G20" s="63"/>
    </row>
    <row r="21" spans="2:7" ht="18" x14ac:dyDescent="0.35">
      <c r="B21" s="58">
        <v>17</v>
      </c>
      <c r="C21" s="59" t="s">
        <v>253</v>
      </c>
      <c r="D21" s="60"/>
      <c r="E21" s="61">
        <v>1.8434245854343691E-2</v>
      </c>
      <c r="F21" s="65"/>
      <c r="G21" s="63"/>
    </row>
    <row r="22" spans="2:7" ht="18" x14ac:dyDescent="0.35">
      <c r="B22" s="58">
        <v>18</v>
      </c>
      <c r="C22" s="59" t="s">
        <v>254</v>
      </c>
      <c r="D22" s="60"/>
      <c r="E22" s="61">
        <v>2.9205096762899833E-2</v>
      </c>
      <c r="F22" s="65"/>
    </row>
    <row r="23" spans="2:7" ht="18" x14ac:dyDescent="0.35">
      <c r="B23" s="58">
        <v>19</v>
      </c>
      <c r="C23" s="59" t="s">
        <v>255</v>
      </c>
      <c r="D23" s="60"/>
      <c r="E23" s="61">
        <v>9.1568527378123321E-3</v>
      </c>
      <c r="F23" s="65"/>
    </row>
    <row r="24" spans="2:7" ht="18" x14ac:dyDescent="0.35">
      <c r="B24" s="58">
        <v>20</v>
      </c>
      <c r="C24" s="59" t="s">
        <v>256</v>
      </c>
      <c r="D24" s="60"/>
      <c r="E24" s="61">
        <v>5.0466243339743113E-3</v>
      </c>
      <c r="F24" s="65"/>
    </row>
    <row r="25" spans="2:7" ht="18" x14ac:dyDescent="0.35">
      <c r="B25" s="58">
        <v>21</v>
      </c>
      <c r="C25" s="59" t="s">
        <v>257</v>
      </c>
      <c r="D25" s="60"/>
      <c r="E25" s="61">
        <v>6.2030141128184436E-3</v>
      </c>
      <c r="F25" s="65"/>
      <c r="G25" s="63"/>
    </row>
    <row r="26" spans="2:7" ht="18" x14ac:dyDescent="0.35">
      <c r="B26" s="58">
        <v>22</v>
      </c>
      <c r="C26" s="59" t="s">
        <v>258</v>
      </c>
      <c r="D26" s="60"/>
      <c r="E26" s="61">
        <v>1.5724519703511953E-3</v>
      </c>
      <c r="F26" s="65"/>
    </row>
    <row r="27" spans="2:7" ht="18" x14ac:dyDescent="0.35">
      <c r="B27" s="58">
        <v>23</v>
      </c>
      <c r="C27" s="59" t="s">
        <v>259</v>
      </c>
      <c r="D27" s="60"/>
      <c r="E27" s="61">
        <v>3.3824365000231808E-3</v>
      </c>
      <c r="F27" s="65"/>
    </row>
    <row r="28" spans="2:7" ht="18" x14ac:dyDescent="0.35">
      <c r="B28" s="58">
        <v>24</v>
      </c>
      <c r="C28" s="59" t="s">
        <v>260</v>
      </c>
      <c r="D28" s="60"/>
      <c r="E28" s="61">
        <v>3.6653441165924445E-3</v>
      </c>
      <c r="F28" s="65"/>
    </row>
    <row r="29" spans="2:7" ht="18" x14ac:dyDescent="0.35">
      <c r="B29" s="58">
        <v>25</v>
      </c>
      <c r="C29" s="59" t="s">
        <v>261</v>
      </c>
      <c r="D29" s="60"/>
      <c r="E29" s="61">
        <v>4.338346356674897E-3</v>
      </c>
      <c r="F29" s="65"/>
    </row>
    <row r="30" spans="2:7" ht="18" x14ac:dyDescent="0.35">
      <c r="B30" s="58">
        <v>26</v>
      </c>
      <c r="C30" s="59" t="s">
        <v>262</v>
      </c>
      <c r="D30" s="60"/>
      <c r="E30" s="61">
        <v>2.5431542631026227E-3</v>
      </c>
      <c r="F30" s="65"/>
      <c r="G30" s="63"/>
    </row>
    <row r="31" spans="2:7" ht="18" x14ac:dyDescent="0.35">
      <c r="B31" s="58">
        <v>27</v>
      </c>
      <c r="C31" s="59" t="s">
        <v>263</v>
      </c>
      <c r="D31" s="60"/>
      <c r="E31" s="61">
        <v>4.6568885148248262E-5</v>
      </c>
      <c r="F31" s="65"/>
      <c r="G31" s="63"/>
    </row>
    <row r="32" spans="2:7" x14ac:dyDescent="0.25">
      <c r="F32" s="65"/>
    </row>
    <row r="33" spans="2:7" ht="18" x14ac:dyDescent="0.35">
      <c r="B33" s="58">
        <v>28</v>
      </c>
      <c r="C33" t="s">
        <v>215</v>
      </c>
      <c r="D33" s="60"/>
      <c r="E33" s="61">
        <v>1</v>
      </c>
      <c r="F33" s="65"/>
      <c r="G33" s="63"/>
    </row>
    <row r="34" spans="2:7" x14ac:dyDescent="0.25">
      <c r="F34" s="65"/>
    </row>
    <row r="35" spans="2:7" x14ac:dyDescent="0.25">
      <c r="F35" s="65"/>
      <c r="G35" s="63"/>
    </row>
    <row r="36" spans="2:7" x14ac:dyDescent="0.25">
      <c r="F36" s="65"/>
    </row>
    <row r="37" spans="2:7" x14ac:dyDescent="0.25">
      <c r="F37" s="65"/>
    </row>
    <row r="38" spans="2:7" x14ac:dyDescent="0.25">
      <c r="F38" s="65"/>
    </row>
    <row r="39" spans="2:7" x14ac:dyDescent="0.25">
      <c r="F39" s="65"/>
    </row>
    <row r="40" spans="2:7" x14ac:dyDescent="0.25">
      <c r="F40" s="65"/>
    </row>
    <row r="41" spans="2:7" x14ac:dyDescent="0.25">
      <c r="F41" s="65"/>
    </row>
    <row r="42" spans="2:7" x14ac:dyDescent="0.25">
      <c r="F42" s="65"/>
    </row>
    <row r="43" spans="2:7" x14ac:dyDescent="0.25">
      <c r="F43" s="65"/>
    </row>
    <row r="44" spans="2:7" x14ac:dyDescent="0.25">
      <c r="F44" s="65"/>
    </row>
    <row r="45" spans="2:7" x14ac:dyDescent="0.25">
      <c r="F45" s="65"/>
    </row>
    <row r="46" spans="2:7" x14ac:dyDescent="0.25">
      <c r="F46" s="65"/>
      <c r="G46" s="63"/>
    </row>
    <row r="47" spans="2:7" x14ac:dyDescent="0.25">
      <c r="F47" s="65"/>
    </row>
    <row r="48" spans="2:7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8" max="8" width="22.5703125" bestFit="1" customWidth="1"/>
    <col min="9" max="9" width="15.42578125" bestFit="1" customWidth="1"/>
    <col min="10" max="10" width="7.42578125" bestFit="1" customWidth="1"/>
  </cols>
  <sheetData>
    <row r="2" spans="2:52" x14ac:dyDescent="0.25">
      <c r="B2" s="109" t="s">
        <v>277</v>
      </c>
      <c r="C2" s="109"/>
      <c r="D2" s="109"/>
      <c r="E2" s="109"/>
    </row>
    <row r="4" spans="2:52" x14ac:dyDescent="0.25">
      <c r="B4" s="57" t="s">
        <v>234</v>
      </c>
      <c r="C4" s="57" t="s">
        <v>235</v>
      </c>
      <c r="D4" s="57" t="s">
        <v>236</v>
      </c>
      <c r="E4" s="57" t="s">
        <v>42</v>
      </c>
    </row>
    <row r="5" spans="2:52" ht="18" x14ac:dyDescent="0.35">
      <c r="B5" s="58">
        <v>1</v>
      </c>
      <c r="C5" s="59" t="s">
        <v>227</v>
      </c>
      <c r="D5" s="60" t="s">
        <v>237</v>
      </c>
      <c r="E5" s="61">
        <v>0.16538984968729453</v>
      </c>
      <c r="F5" s="62"/>
      <c r="G5" s="62"/>
      <c r="H5" s="65"/>
      <c r="I5" s="65"/>
      <c r="J5" s="62"/>
      <c r="K5" s="62"/>
      <c r="L5" s="62"/>
      <c r="M5" s="62"/>
      <c r="N5" s="62"/>
      <c r="O5" s="62"/>
      <c r="AW5">
        <v>0</v>
      </c>
      <c r="AX5">
        <v>0</v>
      </c>
      <c r="AY5">
        <v>0</v>
      </c>
      <c r="AZ5">
        <v>0</v>
      </c>
    </row>
    <row r="6" spans="2:52" ht="18" x14ac:dyDescent="0.35">
      <c r="B6" s="58">
        <v>2</v>
      </c>
      <c r="C6" s="59" t="s">
        <v>227</v>
      </c>
      <c r="D6" s="60" t="s">
        <v>238</v>
      </c>
      <c r="E6" s="61">
        <v>0.14383942178795153</v>
      </c>
      <c r="F6" s="62"/>
      <c r="H6" s="65"/>
      <c r="I6" s="65"/>
      <c r="J6" s="63"/>
    </row>
    <row r="7" spans="2:52" ht="18" x14ac:dyDescent="0.35">
      <c r="B7" s="58">
        <v>3</v>
      </c>
      <c r="C7" s="59" t="s">
        <v>227</v>
      </c>
      <c r="D7" s="60" t="s">
        <v>239</v>
      </c>
      <c r="E7" s="61">
        <v>0.38872833106513549</v>
      </c>
      <c r="F7" s="62"/>
      <c r="H7" s="65"/>
      <c r="I7" s="65"/>
      <c r="J7" s="63"/>
      <c r="U7" s="66"/>
    </row>
    <row r="8" spans="2:52" ht="18" x14ac:dyDescent="0.35">
      <c r="B8" s="58">
        <v>4</v>
      </c>
      <c r="C8" s="59" t="s">
        <v>227</v>
      </c>
      <c r="D8" s="60" t="s">
        <v>240</v>
      </c>
      <c r="E8" s="61">
        <v>0.14736149976298607</v>
      </c>
      <c r="F8" s="62"/>
      <c r="H8" s="65"/>
      <c r="I8" s="65"/>
      <c r="J8" s="63"/>
    </row>
    <row r="9" spans="2:52" ht="18" x14ac:dyDescent="0.35">
      <c r="B9" s="58">
        <v>5</v>
      </c>
      <c r="C9" s="59" t="s">
        <v>227</v>
      </c>
      <c r="D9" s="60" t="s">
        <v>241</v>
      </c>
      <c r="E9" s="61">
        <v>9.4117467162102231E-2</v>
      </c>
      <c r="F9" s="62"/>
      <c r="H9" s="65"/>
      <c r="I9" s="65"/>
      <c r="J9" s="63"/>
    </row>
    <row r="10" spans="2:52" ht="18" x14ac:dyDescent="0.35">
      <c r="B10" s="58">
        <v>6</v>
      </c>
      <c r="C10" s="59" t="s">
        <v>227</v>
      </c>
      <c r="D10" s="60" t="s">
        <v>242</v>
      </c>
      <c r="E10" s="61">
        <v>4.1602316110321065E-2</v>
      </c>
      <c r="F10" s="62"/>
      <c r="H10" s="65"/>
      <c r="I10" s="65"/>
      <c r="J10" s="63"/>
    </row>
    <row r="11" spans="2:52" ht="18" x14ac:dyDescent="0.35">
      <c r="B11" s="58">
        <v>7</v>
      </c>
      <c r="C11" s="59" t="s">
        <v>227</v>
      </c>
      <c r="D11" s="60" t="s">
        <v>243</v>
      </c>
      <c r="E11" s="61">
        <v>8.5477927122039245E-3</v>
      </c>
      <c r="F11" s="62"/>
      <c r="H11" s="65"/>
      <c r="I11" s="65"/>
      <c r="J11" s="63"/>
    </row>
    <row r="12" spans="2:52" ht="18" x14ac:dyDescent="0.35">
      <c r="B12" s="58">
        <v>8</v>
      </c>
      <c r="C12" s="59" t="s">
        <v>227</v>
      </c>
      <c r="D12" s="60" t="s">
        <v>244</v>
      </c>
      <c r="E12" s="61">
        <v>1.3252391801866549E-3</v>
      </c>
      <c r="F12" s="62"/>
      <c r="H12" s="65"/>
      <c r="I12" s="65"/>
      <c r="J12" s="63"/>
    </row>
    <row r="13" spans="2:52" ht="18" x14ac:dyDescent="0.35">
      <c r="B13" s="58">
        <v>9</v>
      </c>
      <c r="C13" s="59" t="s">
        <v>227</v>
      </c>
      <c r="D13" s="60" t="s">
        <v>245</v>
      </c>
      <c r="E13" s="61">
        <v>2.395624671875876E-4</v>
      </c>
      <c r="F13" s="62"/>
      <c r="H13" s="65"/>
      <c r="I13" s="65"/>
      <c r="J13" s="63"/>
    </row>
    <row r="14" spans="2:52" ht="18" x14ac:dyDescent="0.35">
      <c r="B14" s="58">
        <v>10</v>
      </c>
      <c r="C14" s="59" t="s">
        <v>246</v>
      </c>
      <c r="D14" s="60"/>
      <c r="E14" s="61">
        <v>6.4528953927550196E-3</v>
      </c>
      <c r="F14" s="65"/>
      <c r="H14" s="65"/>
      <c r="I14" s="65"/>
      <c r="J14" s="63"/>
    </row>
    <row r="15" spans="2:52" ht="18" x14ac:dyDescent="0.35">
      <c r="B15" s="58">
        <v>11</v>
      </c>
      <c r="C15" s="59" t="s">
        <v>247</v>
      </c>
      <c r="D15" s="60"/>
      <c r="E15" s="61">
        <v>4.5363956552543186E-4</v>
      </c>
      <c r="F15" s="65"/>
      <c r="H15" s="65"/>
      <c r="I15" s="65"/>
      <c r="J15" s="63"/>
    </row>
    <row r="16" spans="2:52" ht="18" x14ac:dyDescent="0.35">
      <c r="B16" s="58">
        <v>12</v>
      </c>
      <c r="C16" s="59" t="s">
        <v>248</v>
      </c>
      <c r="D16" s="60"/>
      <c r="E16" s="61">
        <v>4.7402786060522653E-4</v>
      </c>
      <c r="F16" s="65"/>
      <c r="H16" s="65"/>
      <c r="I16" s="65"/>
    </row>
    <row r="17" spans="2:10" ht="18" x14ac:dyDescent="0.35">
      <c r="B17" s="58">
        <v>13</v>
      </c>
      <c r="C17" s="59" t="s">
        <v>249</v>
      </c>
      <c r="D17" s="60"/>
      <c r="E17" s="61">
        <v>3.0582442619692037E-4</v>
      </c>
      <c r="F17" s="65"/>
      <c r="H17" s="65"/>
      <c r="I17" s="65"/>
      <c r="J17" s="63"/>
    </row>
    <row r="18" spans="2:10" ht="18" x14ac:dyDescent="0.35">
      <c r="B18" s="58">
        <v>14</v>
      </c>
      <c r="C18" s="59" t="s">
        <v>250</v>
      </c>
      <c r="D18" s="60"/>
      <c r="E18" s="61">
        <v>2.3446539341763893E-4</v>
      </c>
      <c r="F18" s="65"/>
      <c r="H18" s="65"/>
      <c r="I18" s="65"/>
      <c r="J18" s="63"/>
    </row>
    <row r="19" spans="2:10" ht="18" x14ac:dyDescent="0.35">
      <c r="B19" s="58">
        <v>15</v>
      </c>
      <c r="C19" s="59" t="s">
        <v>251</v>
      </c>
      <c r="D19" s="60"/>
      <c r="E19" s="61">
        <v>1.5800928686840885E-4</v>
      </c>
      <c r="F19" s="65"/>
      <c r="H19" s="65"/>
      <c r="I19" s="65"/>
      <c r="J19" s="63"/>
    </row>
    <row r="20" spans="2:10" ht="18" x14ac:dyDescent="0.35">
      <c r="B20" s="58">
        <v>16</v>
      </c>
      <c r="C20" s="59" t="s">
        <v>252</v>
      </c>
      <c r="D20" s="60"/>
      <c r="E20" s="61">
        <v>4.0776590159589381E-5</v>
      </c>
      <c r="F20" s="65"/>
      <c r="H20" s="65"/>
      <c r="I20" s="65"/>
      <c r="J20" s="63"/>
    </row>
    <row r="21" spans="2:10" ht="18" x14ac:dyDescent="0.35">
      <c r="B21" s="58">
        <v>17</v>
      </c>
      <c r="C21" s="59" t="s">
        <v>253</v>
      </c>
      <c r="D21" s="60"/>
      <c r="E21" s="61">
        <v>1.5291221309846019E-5</v>
      </c>
      <c r="F21" s="65"/>
      <c r="H21" s="65"/>
      <c r="I21" s="65"/>
      <c r="J21" s="63"/>
    </row>
    <row r="22" spans="2:10" ht="18" x14ac:dyDescent="0.35">
      <c r="B22" s="58">
        <v>18</v>
      </c>
      <c r="C22" s="59" t="s">
        <v>254</v>
      </c>
      <c r="D22" s="60"/>
      <c r="E22" s="61">
        <v>1.0194147539897345E-5</v>
      </c>
      <c r="F22" s="65"/>
      <c r="H22" s="65"/>
      <c r="I22" s="65"/>
    </row>
    <row r="23" spans="2:10" ht="18" x14ac:dyDescent="0.35">
      <c r="B23" s="58">
        <v>19</v>
      </c>
      <c r="C23" s="59" t="s">
        <v>255</v>
      </c>
      <c r="D23" s="60"/>
      <c r="E23" s="61">
        <v>3.0582442619692037E-4</v>
      </c>
      <c r="F23" s="65"/>
      <c r="H23" s="65"/>
      <c r="I23" s="65"/>
    </row>
    <row r="24" spans="2:10" ht="18" x14ac:dyDescent="0.35">
      <c r="B24" s="58">
        <v>20</v>
      </c>
      <c r="C24" s="59" t="s">
        <v>256</v>
      </c>
      <c r="D24" s="60"/>
      <c r="E24" s="61">
        <v>7.6456106549230093E-5</v>
      </c>
      <c r="F24" s="65"/>
      <c r="H24" s="65"/>
      <c r="I24" s="65"/>
    </row>
    <row r="25" spans="2:10" ht="18" x14ac:dyDescent="0.35">
      <c r="B25" s="58">
        <v>21</v>
      </c>
      <c r="C25" s="59" t="s">
        <v>257</v>
      </c>
      <c r="D25" s="60"/>
      <c r="E25" s="61">
        <v>4.5873663929538049E-5</v>
      </c>
      <c r="F25" s="65"/>
      <c r="H25" s="65"/>
      <c r="I25" s="65"/>
      <c r="J25" s="63"/>
    </row>
    <row r="26" spans="2:10" ht="18" x14ac:dyDescent="0.35">
      <c r="B26" s="58">
        <v>22</v>
      </c>
      <c r="C26" s="59" t="s">
        <v>258</v>
      </c>
      <c r="D26" s="60"/>
      <c r="E26" s="61">
        <v>1.0194147539897345E-5</v>
      </c>
      <c r="F26" s="65"/>
      <c r="H26" s="65"/>
      <c r="I26" s="65"/>
    </row>
    <row r="27" spans="2:10" ht="18" x14ac:dyDescent="0.35">
      <c r="B27" s="58">
        <v>23</v>
      </c>
      <c r="C27" s="59" t="s">
        <v>259</v>
      </c>
      <c r="D27" s="60"/>
      <c r="E27" s="61">
        <v>2.038829507979469E-5</v>
      </c>
      <c r="F27" s="65"/>
      <c r="H27" s="65"/>
      <c r="I27" s="65"/>
    </row>
    <row r="28" spans="2:10" ht="18" x14ac:dyDescent="0.35">
      <c r="B28" s="58">
        <v>24</v>
      </c>
      <c r="C28" s="59" t="s">
        <v>260</v>
      </c>
      <c r="D28" s="60"/>
      <c r="E28" s="61">
        <v>1.2742684424871682E-4</v>
      </c>
      <c r="F28" s="65"/>
      <c r="H28" s="65"/>
      <c r="I28" s="65"/>
    </row>
    <row r="29" spans="2:10" ht="18" x14ac:dyDescent="0.35">
      <c r="B29" s="58">
        <v>25</v>
      </c>
      <c r="C29" s="59" t="s">
        <v>261</v>
      </c>
      <c r="D29" s="60"/>
      <c r="E29" s="61">
        <v>7.6456106549230093E-5</v>
      </c>
      <c r="F29" s="65"/>
      <c r="H29" s="65"/>
      <c r="I29" s="65"/>
    </row>
    <row r="30" spans="2:10" ht="18" x14ac:dyDescent="0.35">
      <c r="B30" s="58">
        <v>26</v>
      </c>
      <c r="C30" s="59" t="s">
        <v>262</v>
      </c>
      <c r="D30" s="60"/>
      <c r="E30" s="61">
        <v>3.5679516389640705E-5</v>
      </c>
      <c r="F30" s="65"/>
      <c r="H30" s="65"/>
      <c r="I30" s="65"/>
      <c r="J30" s="63"/>
    </row>
    <row r="31" spans="2:10" ht="18" x14ac:dyDescent="0.35">
      <c r="B31" s="58">
        <v>27</v>
      </c>
      <c r="C31" s="59" t="s">
        <v>263</v>
      </c>
      <c r="D31" s="60"/>
      <c r="E31" s="61">
        <v>5.0970737699486726E-6</v>
      </c>
      <c r="F31" s="65"/>
      <c r="H31" s="65"/>
      <c r="I31" s="65"/>
      <c r="J31" s="63"/>
    </row>
    <row r="32" spans="2:10" x14ac:dyDescent="0.25">
      <c r="F32" s="65"/>
      <c r="H32" s="65"/>
      <c r="I32" s="65"/>
    </row>
    <row r="33" spans="2:10" ht="18" x14ac:dyDescent="0.35">
      <c r="B33" s="58">
        <v>28</v>
      </c>
      <c r="C33" t="s">
        <v>215</v>
      </c>
      <c r="D33" s="60"/>
      <c r="E33" s="61">
        <v>1</v>
      </c>
      <c r="F33" s="65"/>
      <c r="H33" s="65"/>
      <c r="I33" s="65"/>
      <c r="J33" s="63"/>
    </row>
    <row r="34" spans="2:10" x14ac:dyDescent="0.25">
      <c r="F34" s="65"/>
      <c r="H34" s="65"/>
      <c r="I34" s="65"/>
    </row>
    <row r="35" spans="2:10" x14ac:dyDescent="0.25">
      <c r="F35" s="65"/>
      <c r="H35" s="65"/>
      <c r="I35" s="65"/>
      <c r="J35" s="63"/>
    </row>
    <row r="36" spans="2:10" x14ac:dyDescent="0.25">
      <c r="F36" s="65"/>
      <c r="H36" s="65"/>
      <c r="I36" s="65"/>
    </row>
    <row r="37" spans="2:10" x14ac:dyDescent="0.25">
      <c r="F37" s="65"/>
      <c r="H37" s="65"/>
      <c r="I37" s="65"/>
    </row>
    <row r="38" spans="2:10" x14ac:dyDescent="0.25">
      <c r="F38" s="65"/>
      <c r="H38" s="65"/>
      <c r="I38" s="65"/>
    </row>
    <row r="39" spans="2:10" x14ac:dyDescent="0.25">
      <c r="F39" s="65"/>
      <c r="H39" s="65"/>
      <c r="I39" s="65"/>
    </row>
    <row r="40" spans="2:10" x14ac:dyDescent="0.25">
      <c r="F40" s="65"/>
    </row>
    <row r="41" spans="2:10" x14ac:dyDescent="0.25">
      <c r="F41" s="65"/>
    </row>
    <row r="42" spans="2:10" x14ac:dyDescent="0.25">
      <c r="F42" s="65"/>
    </row>
    <row r="43" spans="2:10" x14ac:dyDescent="0.25">
      <c r="F43" s="65"/>
    </row>
    <row r="44" spans="2:10" x14ac:dyDescent="0.25">
      <c r="F44" s="65"/>
    </row>
    <row r="45" spans="2:10" x14ac:dyDescent="0.25">
      <c r="F45" s="65"/>
    </row>
    <row r="46" spans="2:10" x14ac:dyDescent="0.25">
      <c r="F46" s="65"/>
      <c r="J46" s="63"/>
    </row>
    <row r="47" spans="2:10" x14ac:dyDescent="0.25">
      <c r="F47" s="65"/>
    </row>
    <row r="48" spans="2:10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8" max="8" width="22.5703125" bestFit="1" customWidth="1"/>
    <col min="9" max="9" width="15.42578125" bestFit="1" customWidth="1"/>
    <col min="10" max="10" width="7.42578125" bestFit="1" customWidth="1"/>
  </cols>
  <sheetData>
    <row r="2" spans="2:52" x14ac:dyDescent="0.25">
      <c r="B2" s="109" t="s">
        <v>278</v>
      </c>
      <c r="C2" s="109"/>
      <c r="D2" s="109"/>
      <c r="E2" s="109"/>
    </row>
    <row r="4" spans="2:52" x14ac:dyDescent="0.25">
      <c r="B4" s="57" t="s">
        <v>234</v>
      </c>
      <c r="C4" s="57" t="s">
        <v>235</v>
      </c>
      <c r="D4" s="57" t="s">
        <v>236</v>
      </c>
      <c r="E4" s="57" t="s">
        <v>268</v>
      </c>
    </row>
    <row r="5" spans="2:52" ht="18" x14ac:dyDescent="0.35">
      <c r="B5" s="58">
        <v>1</v>
      </c>
      <c r="C5" s="59" t="s">
        <v>227</v>
      </c>
      <c r="D5" s="60" t="s">
        <v>237</v>
      </c>
      <c r="E5" s="61">
        <v>3.0881900099930127E-3</v>
      </c>
      <c r="F5" s="62"/>
      <c r="G5" s="62"/>
      <c r="H5" s="65"/>
      <c r="I5" s="65"/>
      <c r="J5" s="62"/>
      <c r="K5" s="62"/>
      <c r="L5" s="62"/>
      <c r="M5" s="62"/>
      <c r="N5" s="62"/>
      <c r="O5" s="62"/>
      <c r="AW5">
        <v>0</v>
      </c>
      <c r="AX5">
        <v>0</v>
      </c>
      <c r="AY5">
        <v>0</v>
      </c>
      <c r="AZ5">
        <v>0</v>
      </c>
    </row>
    <row r="6" spans="2:52" ht="18" x14ac:dyDescent="0.35">
      <c r="B6" s="58">
        <v>2</v>
      </c>
      <c r="C6" s="59" t="s">
        <v>227</v>
      </c>
      <c r="D6" s="60" t="s">
        <v>238</v>
      </c>
      <c r="E6" s="61">
        <v>1.434101004992654E-2</v>
      </c>
      <c r="F6" s="62"/>
      <c r="H6" s="65"/>
      <c r="I6" s="65"/>
      <c r="J6" s="63"/>
    </row>
    <row r="7" spans="2:52" ht="18" x14ac:dyDescent="0.35">
      <c r="B7" s="58">
        <v>3</v>
      </c>
      <c r="C7" s="59" t="s">
        <v>227</v>
      </c>
      <c r="D7" s="60" t="s">
        <v>239</v>
      </c>
      <c r="E7" s="61">
        <v>6.0700910960781972E-2</v>
      </c>
      <c r="F7" s="62"/>
      <c r="H7" s="65"/>
      <c r="I7" s="65"/>
      <c r="J7" s="63"/>
      <c r="U7" s="66"/>
    </row>
    <row r="8" spans="2:52" ht="18" x14ac:dyDescent="0.35">
      <c r="B8" s="58">
        <v>4</v>
      </c>
      <c r="C8" s="59" t="s">
        <v>227</v>
      </c>
      <c r="D8" s="60" t="s">
        <v>240</v>
      </c>
      <c r="E8" s="61">
        <v>5.8059174596328526E-2</v>
      </c>
      <c r="F8" s="62"/>
      <c r="H8" s="65"/>
      <c r="I8" s="65"/>
      <c r="J8" s="63"/>
    </row>
    <row r="9" spans="2:52" ht="18" x14ac:dyDescent="0.35">
      <c r="B9" s="58">
        <v>5</v>
      </c>
      <c r="C9" s="59" t="s">
        <v>227</v>
      </c>
      <c r="D9" s="60" t="s">
        <v>241</v>
      </c>
      <c r="E9" s="61">
        <v>0.111628682214978</v>
      </c>
      <c r="F9" s="62"/>
      <c r="H9" s="65"/>
      <c r="I9" s="65"/>
      <c r="J9" s="63"/>
    </row>
    <row r="10" spans="2:52" ht="18" x14ac:dyDescent="0.35">
      <c r="B10" s="58">
        <v>6</v>
      </c>
      <c r="C10" s="59" t="s">
        <v>227</v>
      </c>
      <c r="D10" s="60" t="s">
        <v>242</v>
      </c>
      <c r="E10" s="61">
        <v>0.1375823423752813</v>
      </c>
      <c r="F10" s="62"/>
      <c r="H10" s="65"/>
      <c r="I10" s="65"/>
      <c r="J10" s="63"/>
    </row>
    <row r="11" spans="2:52" ht="18" x14ac:dyDescent="0.35">
      <c r="B11" s="58">
        <v>7</v>
      </c>
      <c r="C11" s="59" t="s">
        <v>227</v>
      </c>
      <c r="D11" s="60" t="s">
        <v>243</v>
      </c>
      <c r="E11" s="61">
        <v>7.0612477391106973E-2</v>
      </c>
      <c r="F11" s="62"/>
      <c r="H11" s="65"/>
      <c r="I11" s="65"/>
      <c r="J11" s="63"/>
    </row>
    <row r="12" spans="2:52" ht="18" x14ac:dyDescent="0.35">
      <c r="B12" s="58">
        <v>8</v>
      </c>
      <c r="C12" s="59" t="s">
        <v>227</v>
      </c>
      <c r="D12" s="60" t="s">
        <v>244</v>
      </c>
      <c r="E12" s="61">
        <v>2.9885373627147872E-2</v>
      </c>
      <c r="F12" s="62"/>
      <c r="H12" s="65"/>
      <c r="I12" s="65"/>
      <c r="J12" s="63"/>
    </row>
    <row r="13" spans="2:52" ht="18" x14ac:dyDescent="0.35">
      <c r="B13" s="58">
        <v>9</v>
      </c>
      <c r="C13" s="59" t="s">
        <v>227</v>
      </c>
      <c r="D13" s="60" t="s">
        <v>245</v>
      </c>
      <c r="E13" s="61">
        <v>2.005934507022341E-2</v>
      </c>
      <c r="F13" s="62"/>
      <c r="H13" s="65"/>
      <c r="I13" s="65"/>
      <c r="J13" s="63"/>
    </row>
    <row r="14" spans="2:52" ht="18" x14ac:dyDescent="0.35">
      <c r="B14" s="58">
        <v>10</v>
      </c>
      <c r="C14" s="59" t="s">
        <v>246</v>
      </c>
      <c r="D14" s="60"/>
      <c r="E14" s="61">
        <v>9.4694812094705941E-2</v>
      </c>
      <c r="F14" s="65"/>
      <c r="H14" s="65"/>
      <c r="I14" s="65"/>
      <c r="J14" s="63"/>
    </row>
    <row r="15" spans="2:52" ht="18" x14ac:dyDescent="0.35">
      <c r="B15" s="58">
        <v>11</v>
      </c>
      <c r="C15" s="59" t="s">
        <v>247</v>
      </c>
      <c r="D15" s="60"/>
      <c r="E15" s="61">
        <v>4.5363956552543186E-4</v>
      </c>
      <c r="F15" s="65"/>
      <c r="H15" s="65"/>
      <c r="I15" s="65"/>
      <c r="J15" s="63"/>
    </row>
    <row r="16" spans="2:52" ht="18" x14ac:dyDescent="0.35">
      <c r="B16" s="58">
        <v>12</v>
      </c>
      <c r="C16" s="59" t="s">
        <v>248</v>
      </c>
      <c r="D16" s="60"/>
      <c r="E16" s="61">
        <v>4.7402786060522653E-4</v>
      </c>
      <c r="F16" s="65"/>
      <c r="H16" s="65"/>
      <c r="I16" s="65"/>
    </row>
    <row r="17" spans="2:10" ht="18" x14ac:dyDescent="0.35">
      <c r="B17" s="58">
        <v>13</v>
      </c>
      <c r="C17" s="59" t="s">
        <v>249</v>
      </c>
      <c r="D17" s="60"/>
      <c r="E17" s="61">
        <v>3.0582442619692037E-4</v>
      </c>
      <c r="F17" s="65"/>
      <c r="H17" s="65"/>
      <c r="I17" s="65"/>
      <c r="J17" s="63"/>
    </row>
    <row r="18" spans="2:10" ht="18" x14ac:dyDescent="0.35">
      <c r="B18" s="58">
        <v>14</v>
      </c>
      <c r="C18" s="59" t="s">
        <v>250</v>
      </c>
      <c r="D18" s="60"/>
      <c r="E18" s="61">
        <v>2.3446539341763893E-4</v>
      </c>
      <c r="F18" s="65"/>
      <c r="H18" s="65"/>
      <c r="I18" s="65"/>
      <c r="J18" s="63"/>
    </row>
    <row r="19" spans="2:10" ht="18" x14ac:dyDescent="0.35">
      <c r="B19" s="58">
        <v>15</v>
      </c>
      <c r="C19" s="59" t="s">
        <v>251</v>
      </c>
      <c r="D19" s="60"/>
      <c r="E19" s="61">
        <v>1.5800928686840885E-4</v>
      </c>
      <c r="F19" s="65"/>
      <c r="H19" s="65"/>
      <c r="I19" s="65"/>
      <c r="J19" s="63"/>
    </row>
    <row r="20" spans="2:10" ht="18" x14ac:dyDescent="0.35">
      <c r="B20" s="58">
        <v>16</v>
      </c>
      <c r="C20" s="59" t="s">
        <v>252</v>
      </c>
      <c r="D20" s="60"/>
      <c r="E20" s="61">
        <v>4.0776590159589381E-5</v>
      </c>
      <c r="F20" s="65"/>
      <c r="H20" s="65"/>
      <c r="I20" s="65"/>
      <c r="J20" s="63"/>
    </row>
    <row r="21" spans="2:10" ht="18" x14ac:dyDescent="0.35">
      <c r="B21" s="58">
        <v>17</v>
      </c>
      <c r="C21" s="59" t="s">
        <v>253</v>
      </c>
      <c r="D21" s="60"/>
      <c r="E21" s="61">
        <v>1.5291221309846019E-5</v>
      </c>
      <c r="F21" s="65"/>
      <c r="H21" s="65"/>
      <c r="I21" s="65"/>
      <c r="J21" s="63"/>
    </row>
    <row r="22" spans="2:10" ht="18" x14ac:dyDescent="0.35">
      <c r="B22" s="58">
        <v>18</v>
      </c>
      <c r="C22" s="59" t="s">
        <v>254</v>
      </c>
      <c r="D22" s="60"/>
      <c r="E22" s="61">
        <v>1.0194147539897345E-5</v>
      </c>
      <c r="F22" s="65"/>
      <c r="H22" s="65"/>
      <c r="I22" s="65"/>
    </row>
    <row r="23" spans="2:10" ht="18" x14ac:dyDescent="0.35">
      <c r="B23" s="58">
        <v>19</v>
      </c>
      <c r="C23" s="59" t="s">
        <v>255</v>
      </c>
      <c r="D23" s="60"/>
      <c r="E23" s="61">
        <v>3.0582442619692037E-4</v>
      </c>
      <c r="F23" s="65"/>
      <c r="H23" s="65"/>
      <c r="I23" s="65"/>
    </row>
    <row r="24" spans="2:10" ht="18" x14ac:dyDescent="0.35">
      <c r="B24" s="58">
        <v>20</v>
      </c>
      <c r="C24" s="59" t="s">
        <v>256</v>
      </c>
      <c r="D24" s="60"/>
      <c r="E24" s="61">
        <v>7.6456106549230093E-5</v>
      </c>
      <c r="F24" s="65"/>
      <c r="H24" s="65"/>
      <c r="I24" s="65"/>
    </row>
    <row r="25" spans="2:10" ht="18" x14ac:dyDescent="0.35">
      <c r="B25" s="58">
        <v>21</v>
      </c>
      <c r="C25" s="59" t="s">
        <v>257</v>
      </c>
      <c r="D25" s="60"/>
      <c r="E25" s="61">
        <v>4.5873663929538049E-5</v>
      </c>
      <c r="F25" s="65"/>
      <c r="H25" s="65"/>
      <c r="I25" s="65"/>
      <c r="J25" s="63"/>
    </row>
    <row r="26" spans="2:10" ht="18" x14ac:dyDescent="0.35">
      <c r="B26" s="58">
        <v>22</v>
      </c>
      <c r="C26" s="59" t="s">
        <v>258</v>
      </c>
      <c r="D26" s="60"/>
      <c r="E26" s="61">
        <v>1.0194147539897345E-5</v>
      </c>
      <c r="F26" s="65"/>
      <c r="H26" s="65"/>
      <c r="I26" s="65"/>
    </row>
    <row r="27" spans="2:10" ht="18" x14ac:dyDescent="0.35">
      <c r="B27" s="58">
        <v>23</v>
      </c>
      <c r="C27" s="59" t="s">
        <v>259</v>
      </c>
      <c r="D27" s="60"/>
      <c r="E27" s="61">
        <v>2.038829507979469E-5</v>
      </c>
      <c r="F27" s="65"/>
      <c r="H27" s="65"/>
      <c r="I27" s="65"/>
    </row>
    <row r="28" spans="2:10" ht="18" x14ac:dyDescent="0.35">
      <c r="B28" s="58">
        <v>24</v>
      </c>
      <c r="C28" s="59" t="s">
        <v>260</v>
      </c>
      <c r="D28" s="60"/>
      <c r="E28" s="61">
        <v>1.2742684424871682E-4</v>
      </c>
      <c r="F28" s="65"/>
      <c r="H28" s="65"/>
      <c r="I28" s="65"/>
    </row>
    <row r="29" spans="2:10" ht="18" x14ac:dyDescent="0.35">
      <c r="B29" s="58">
        <v>25</v>
      </c>
      <c r="C29" s="59" t="s">
        <v>261</v>
      </c>
      <c r="D29" s="60"/>
      <c r="E29" s="61">
        <v>7.6456106549230093E-5</v>
      </c>
      <c r="F29" s="65"/>
      <c r="H29" s="65"/>
      <c r="I29" s="65"/>
    </row>
    <row r="30" spans="2:10" ht="18" x14ac:dyDescent="0.35">
      <c r="B30" s="58">
        <v>26</v>
      </c>
      <c r="C30" s="59" t="s">
        <v>262</v>
      </c>
      <c r="D30" s="60"/>
      <c r="E30" s="61">
        <v>3.5679516389640705E-5</v>
      </c>
      <c r="F30" s="65"/>
      <c r="H30" s="65"/>
      <c r="I30" s="65"/>
      <c r="J30" s="63"/>
    </row>
    <row r="31" spans="2:10" ht="18" x14ac:dyDescent="0.35">
      <c r="B31" s="58">
        <v>27</v>
      </c>
      <c r="C31" s="59" t="s">
        <v>263</v>
      </c>
      <c r="D31" s="60"/>
      <c r="E31" s="61">
        <v>5.0970737699486726E-6</v>
      </c>
      <c r="F31" s="65"/>
      <c r="H31" s="65"/>
      <c r="I31" s="65"/>
      <c r="J31" s="63"/>
    </row>
    <row r="32" spans="2:10" x14ac:dyDescent="0.25">
      <c r="F32" s="65"/>
      <c r="H32" s="65"/>
      <c r="I32" s="65"/>
    </row>
    <row r="33" spans="2:10" ht="18" x14ac:dyDescent="0.35">
      <c r="B33" s="58">
        <v>28</v>
      </c>
      <c r="C33" t="s">
        <v>215</v>
      </c>
      <c r="D33" s="60"/>
      <c r="E33" s="61">
        <v>1</v>
      </c>
      <c r="F33" s="65"/>
      <c r="H33" s="65"/>
      <c r="I33" s="65"/>
      <c r="J33" s="63"/>
    </row>
    <row r="34" spans="2:10" x14ac:dyDescent="0.25">
      <c r="F34" s="65"/>
      <c r="H34" s="65"/>
      <c r="I34" s="65"/>
    </row>
    <row r="35" spans="2:10" x14ac:dyDescent="0.25">
      <c r="F35" s="65"/>
      <c r="H35" s="65"/>
      <c r="I35" s="65"/>
      <c r="J35" s="63"/>
    </row>
    <row r="36" spans="2:10" x14ac:dyDescent="0.25">
      <c r="F36" s="65"/>
      <c r="H36" s="65"/>
      <c r="I36" s="65"/>
    </row>
    <row r="37" spans="2:10" x14ac:dyDescent="0.25">
      <c r="F37" s="65"/>
      <c r="H37" s="65"/>
      <c r="I37" s="65"/>
    </row>
    <row r="38" spans="2:10" x14ac:dyDescent="0.25">
      <c r="F38" s="65"/>
      <c r="H38" s="65"/>
      <c r="I38" s="65"/>
    </row>
    <row r="39" spans="2:10" x14ac:dyDescent="0.25">
      <c r="F39" s="65"/>
      <c r="H39" s="65"/>
      <c r="I39" s="65"/>
    </row>
    <row r="40" spans="2:10" x14ac:dyDescent="0.25">
      <c r="F40" s="65"/>
    </row>
    <row r="41" spans="2:10" x14ac:dyDescent="0.25">
      <c r="F41" s="65"/>
    </row>
    <row r="42" spans="2:10" x14ac:dyDescent="0.25">
      <c r="F42" s="65"/>
    </row>
    <row r="43" spans="2:10" x14ac:dyDescent="0.25">
      <c r="F43" s="65"/>
    </row>
    <row r="44" spans="2:10" x14ac:dyDescent="0.25">
      <c r="F44" s="65"/>
    </row>
    <row r="45" spans="2:10" x14ac:dyDescent="0.25">
      <c r="F45" s="65"/>
    </row>
    <row r="46" spans="2:10" x14ac:dyDescent="0.25">
      <c r="F46" s="65"/>
      <c r="J46" s="63"/>
    </row>
    <row r="47" spans="2:10" x14ac:dyDescent="0.25">
      <c r="F47" s="65"/>
    </row>
    <row r="48" spans="2:10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8" max="8" width="22.5703125" bestFit="1" customWidth="1"/>
    <col min="9" max="9" width="15.42578125" bestFit="1" customWidth="1"/>
    <col min="10" max="10" width="7.42578125" bestFit="1" customWidth="1"/>
  </cols>
  <sheetData>
    <row r="2" spans="2:52" x14ac:dyDescent="0.25">
      <c r="B2" s="109" t="s">
        <v>279</v>
      </c>
      <c r="C2" s="109"/>
      <c r="D2" s="109"/>
      <c r="E2" s="109"/>
    </row>
    <row r="4" spans="2:52" x14ac:dyDescent="0.25">
      <c r="B4" s="57" t="s">
        <v>234</v>
      </c>
      <c r="C4" s="57" t="s">
        <v>235</v>
      </c>
      <c r="D4" s="57" t="s">
        <v>236</v>
      </c>
      <c r="E4" s="57" t="s">
        <v>280</v>
      </c>
    </row>
    <row r="5" spans="2:52" ht="18" x14ac:dyDescent="0.35">
      <c r="B5" s="58">
        <v>1</v>
      </c>
      <c r="C5" s="59" t="s">
        <v>227</v>
      </c>
      <c r="D5" s="60" t="s">
        <v>237</v>
      </c>
      <c r="E5" s="61">
        <v>4.5751646730994239E-3</v>
      </c>
      <c r="F5" s="62"/>
      <c r="G5" s="62"/>
      <c r="H5" s="65"/>
      <c r="I5" s="65"/>
      <c r="J5" s="62"/>
      <c r="K5" s="62"/>
      <c r="L5" s="62"/>
      <c r="M5" s="62"/>
      <c r="N5" s="62"/>
      <c r="O5" s="62"/>
      <c r="AW5">
        <v>0</v>
      </c>
      <c r="AX5">
        <v>0</v>
      </c>
      <c r="AY5">
        <v>0</v>
      </c>
      <c r="AZ5">
        <v>0</v>
      </c>
    </row>
    <row r="6" spans="2:52" ht="18" x14ac:dyDescent="0.35">
      <c r="B6" s="58">
        <v>2</v>
      </c>
      <c r="C6" s="59" t="s">
        <v>227</v>
      </c>
      <c r="D6" s="60" t="s">
        <v>238</v>
      </c>
      <c r="E6" s="61">
        <v>2.1246258275777585E-2</v>
      </c>
      <c r="F6" s="62"/>
      <c r="H6" s="65"/>
      <c r="I6" s="65"/>
      <c r="J6" s="63"/>
    </row>
    <row r="7" spans="2:52" ht="18" x14ac:dyDescent="0.35">
      <c r="B7" s="58">
        <v>3</v>
      </c>
      <c r="C7" s="59" t="s">
        <v>227</v>
      </c>
      <c r="D7" s="60" t="s">
        <v>239</v>
      </c>
      <c r="E7" s="61">
        <v>8.309336811589578E-2</v>
      </c>
      <c r="F7" s="62"/>
      <c r="H7" s="65"/>
      <c r="I7" s="65"/>
      <c r="J7" s="63"/>
      <c r="U7" s="66"/>
    </row>
    <row r="8" spans="2:52" ht="18" x14ac:dyDescent="0.35">
      <c r="B8" s="58">
        <v>4</v>
      </c>
      <c r="C8" s="59" t="s">
        <v>227</v>
      </c>
      <c r="D8" s="60" t="s">
        <v>240</v>
      </c>
      <c r="E8" s="61">
        <v>7.636020685208042E-2</v>
      </c>
      <c r="F8" s="62"/>
      <c r="H8" s="65"/>
      <c r="I8" s="65"/>
      <c r="J8" s="63"/>
    </row>
    <row r="9" spans="2:52" ht="18" x14ac:dyDescent="0.35">
      <c r="B9" s="58">
        <v>5</v>
      </c>
      <c r="C9" s="59" t="s">
        <v>227</v>
      </c>
      <c r="D9" s="60" t="s">
        <v>241</v>
      </c>
      <c r="E9" s="61">
        <v>0.14168518061218788</v>
      </c>
      <c r="F9" s="62"/>
      <c r="H9" s="65"/>
      <c r="I9" s="65"/>
      <c r="J9" s="63"/>
    </row>
    <row r="10" spans="2:52" ht="18" x14ac:dyDescent="0.35">
      <c r="B10" s="58">
        <v>6</v>
      </c>
      <c r="C10" s="59" t="s">
        <v>227</v>
      </c>
      <c r="D10" s="60" t="s">
        <v>242</v>
      </c>
      <c r="E10" s="61">
        <v>0.16731407288455835</v>
      </c>
      <c r="F10" s="62"/>
      <c r="H10" s="65"/>
      <c r="I10" s="65"/>
      <c r="J10" s="63"/>
    </row>
    <row r="11" spans="2:52" ht="18" x14ac:dyDescent="0.35">
      <c r="B11" s="58">
        <v>7</v>
      </c>
      <c r="C11" s="59" t="s">
        <v>227</v>
      </c>
      <c r="D11" s="60" t="s">
        <v>243</v>
      </c>
      <c r="E11" s="61">
        <v>8.2236674333134405E-2</v>
      </c>
      <c r="F11" s="62"/>
      <c r="H11" s="65"/>
      <c r="I11" s="65"/>
      <c r="J11" s="63"/>
    </row>
    <row r="12" spans="2:52" ht="18" x14ac:dyDescent="0.35">
      <c r="B12" s="58">
        <v>8</v>
      </c>
      <c r="C12" s="59" t="s">
        <v>227</v>
      </c>
      <c r="D12" s="60" t="s">
        <v>244</v>
      </c>
      <c r="E12" s="61">
        <v>3.3091688896049035E-2</v>
      </c>
      <c r="F12" s="62"/>
      <c r="H12" s="65"/>
      <c r="I12" s="65"/>
      <c r="J12" s="63"/>
    </row>
    <row r="13" spans="2:52" ht="18" x14ac:dyDescent="0.35">
      <c r="B13" s="58">
        <v>9</v>
      </c>
      <c r="C13" s="59" t="s">
        <v>227</v>
      </c>
      <c r="D13" s="60" t="s">
        <v>245</v>
      </c>
      <c r="E13" s="61">
        <v>2.0503198747126659E-2</v>
      </c>
      <c r="F13" s="62"/>
      <c r="H13" s="65"/>
      <c r="I13" s="65"/>
      <c r="J13" s="63"/>
    </row>
    <row r="14" spans="2:52" ht="18" x14ac:dyDescent="0.35">
      <c r="B14" s="58">
        <v>10</v>
      </c>
      <c r="C14" s="59" t="s">
        <v>246</v>
      </c>
      <c r="D14" s="60"/>
      <c r="E14" s="61">
        <v>9.7106988565163588E-2</v>
      </c>
      <c r="F14" s="65"/>
      <c r="H14" s="65"/>
      <c r="I14" s="65"/>
      <c r="J14" s="63"/>
    </row>
    <row r="15" spans="2:52" ht="18" x14ac:dyDescent="0.35">
      <c r="B15" s="58">
        <v>11</v>
      </c>
      <c r="C15" s="59" t="s">
        <v>247</v>
      </c>
      <c r="D15" s="60"/>
      <c r="E15" s="61">
        <v>1.281581804795916E-4</v>
      </c>
      <c r="F15" s="65"/>
      <c r="H15" s="65"/>
      <c r="I15" s="65"/>
      <c r="J15" s="63"/>
    </row>
    <row r="16" spans="2:52" ht="18" x14ac:dyDescent="0.35">
      <c r="B16" s="58">
        <v>12</v>
      </c>
      <c r="C16" s="59" t="s">
        <v>248</v>
      </c>
      <c r="D16" s="60"/>
      <c r="E16" s="61">
        <v>3.0870241946691023E-3</v>
      </c>
      <c r="F16" s="65"/>
      <c r="H16" s="65"/>
      <c r="I16" s="65"/>
    </row>
    <row r="17" spans="2:10" ht="18" x14ac:dyDescent="0.35">
      <c r="B17" s="58">
        <v>13</v>
      </c>
      <c r="C17" s="59" t="s">
        <v>249</v>
      </c>
      <c r="D17" s="60"/>
      <c r="E17" s="61">
        <v>9.1785596592222438E-3</v>
      </c>
      <c r="F17" s="65"/>
      <c r="H17" s="65"/>
      <c r="I17" s="65"/>
      <c r="J17" s="63"/>
    </row>
    <row r="18" spans="2:10" ht="18" x14ac:dyDescent="0.35">
      <c r="B18" s="58">
        <v>14</v>
      </c>
      <c r="C18" s="59" t="s">
        <v>250</v>
      </c>
      <c r="D18" s="60"/>
      <c r="E18" s="61">
        <v>1.3997556721225919E-2</v>
      </c>
      <c r="F18" s="65"/>
      <c r="H18" s="65"/>
      <c r="I18" s="65"/>
      <c r="J18" s="63"/>
    </row>
    <row r="19" spans="2:10" ht="18" x14ac:dyDescent="0.35">
      <c r="B19" s="58">
        <v>15</v>
      </c>
      <c r="C19" s="59" t="s">
        <v>251</v>
      </c>
      <c r="D19" s="60"/>
      <c r="E19" s="61">
        <v>3.0118478978077651E-2</v>
      </c>
      <c r="F19" s="65"/>
      <c r="H19" s="65"/>
      <c r="I19" s="65"/>
      <c r="J19" s="63"/>
    </row>
    <row r="20" spans="2:10" ht="18" x14ac:dyDescent="0.35">
      <c r="B20" s="58">
        <v>16</v>
      </c>
      <c r="C20" s="59" t="s">
        <v>252</v>
      </c>
      <c r="D20" s="60"/>
      <c r="E20" s="61">
        <v>4.847075340730328E-2</v>
      </c>
      <c r="F20" s="65"/>
      <c r="H20" s="65"/>
      <c r="I20" s="65"/>
      <c r="J20" s="63"/>
    </row>
    <row r="21" spans="2:10" ht="18" x14ac:dyDescent="0.35">
      <c r="B21" s="58">
        <v>17</v>
      </c>
      <c r="C21" s="59" t="s">
        <v>253</v>
      </c>
      <c r="D21" s="60"/>
      <c r="E21" s="61">
        <v>2.9034028114871706E-2</v>
      </c>
      <c r="F21" s="65"/>
      <c r="H21" s="65"/>
      <c r="I21" s="65"/>
      <c r="J21" s="63"/>
    </row>
    <row r="22" spans="2:10" ht="18" x14ac:dyDescent="0.35">
      <c r="B22" s="58">
        <v>18</v>
      </c>
      <c r="C22" s="59" t="s">
        <v>254</v>
      </c>
      <c r="D22" s="60"/>
      <c r="E22" s="61">
        <v>3.5171632996754278E-2</v>
      </c>
      <c r="F22" s="65"/>
      <c r="H22" s="65"/>
      <c r="I22" s="65"/>
    </row>
    <row r="23" spans="2:10" ht="18" x14ac:dyDescent="0.35">
      <c r="B23" s="58">
        <v>19</v>
      </c>
      <c r="C23" s="59" t="s">
        <v>255</v>
      </c>
      <c r="D23" s="60"/>
      <c r="E23" s="61">
        <v>4.4336704426519671E-2</v>
      </c>
      <c r="F23" s="65"/>
      <c r="H23" s="65"/>
      <c r="I23" s="65"/>
    </row>
    <row r="24" spans="2:10" ht="18" x14ac:dyDescent="0.35">
      <c r="B24" s="58">
        <v>20</v>
      </c>
      <c r="C24" s="59" t="s">
        <v>256</v>
      </c>
      <c r="D24" s="60"/>
      <c r="E24" s="61">
        <v>7.3104217843947637E-3</v>
      </c>
      <c r="F24" s="65"/>
      <c r="H24" s="65"/>
      <c r="I24" s="65"/>
    </row>
    <row r="25" spans="2:10" ht="18" x14ac:dyDescent="0.35">
      <c r="B25" s="58">
        <v>21</v>
      </c>
      <c r="C25" s="59" t="s">
        <v>257</v>
      </c>
      <c r="D25" s="60"/>
      <c r="E25" s="61">
        <v>4.0116250537356084E-3</v>
      </c>
      <c r="F25" s="65"/>
      <c r="H25" s="65"/>
      <c r="I25" s="65"/>
      <c r="J25" s="63"/>
    </row>
    <row r="26" spans="2:10" ht="18" x14ac:dyDescent="0.35">
      <c r="B26" s="58">
        <v>22</v>
      </c>
      <c r="C26" s="59" t="s">
        <v>258</v>
      </c>
      <c r="D26" s="60"/>
      <c r="E26" s="61">
        <v>4.5543610623465357E-3</v>
      </c>
      <c r="F26" s="65"/>
      <c r="H26" s="65"/>
      <c r="I26" s="65"/>
    </row>
    <row r="27" spans="2:10" ht="18" x14ac:dyDescent="0.35">
      <c r="B27" s="58">
        <v>23</v>
      </c>
      <c r="C27" s="59" t="s">
        <v>259</v>
      </c>
      <c r="D27" s="60"/>
      <c r="E27" s="61">
        <v>3.0645200967911617E-3</v>
      </c>
      <c r="F27" s="65"/>
      <c r="H27" s="65"/>
      <c r="I27" s="65"/>
    </row>
    <row r="28" spans="2:10" ht="18" x14ac:dyDescent="0.35">
      <c r="B28" s="58">
        <v>24</v>
      </c>
      <c r="C28" s="59" t="s">
        <v>260</v>
      </c>
      <c r="D28" s="60"/>
      <c r="E28" s="61">
        <v>1.2248525422323313E-2</v>
      </c>
      <c r="F28" s="65"/>
      <c r="H28" s="65"/>
      <c r="I28" s="65"/>
    </row>
    <row r="29" spans="2:10" ht="18" x14ac:dyDescent="0.35">
      <c r="B29" s="58">
        <v>25</v>
      </c>
      <c r="C29" s="59" t="s">
        <v>261</v>
      </c>
      <c r="D29" s="60"/>
      <c r="E29" s="61">
        <v>1.36948966255547E-2</v>
      </c>
      <c r="F29" s="65"/>
      <c r="H29" s="65"/>
      <c r="I29" s="65"/>
    </row>
    <row r="30" spans="2:10" ht="18" x14ac:dyDescent="0.35">
      <c r="B30" s="58">
        <v>26</v>
      </c>
      <c r="C30" s="59" t="s">
        <v>262</v>
      </c>
      <c r="D30" s="60"/>
      <c r="E30" s="61">
        <v>8.4162650467855867E-3</v>
      </c>
      <c r="F30" s="65"/>
      <c r="H30" s="65"/>
      <c r="I30" s="65"/>
      <c r="J30" s="63"/>
    </row>
    <row r="31" spans="2:10" ht="18" x14ac:dyDescent="0.35">
      <c r="B31" s="58">
        <v>27</v>
      </c>
      <c r="C31" s="59" t="s">
        <v>263</v>
      </c>
      <c r="D31" s="60"/>
      <c r="E31" s="61">
        <v>5.9636862738716989E-3</v>
      </c>
      <c r="F31" s="65"/>
      <c r="H31" s="65"/>
      <c r="I31" s="65"/>
      <c r="J31" s="63"/>
    </row>
    <row r="32" spans="2:10" x14ac:dyDescent="0.25">
      <c r="F32" s="65"/>
      <c r="H32" s="65"/>
      <c r="I32" s="65"/>
    </row>
    <row r="33" spans="2:10" ht="18" x14ac:dyDescent="0.35">
      <c r="B33" s="58">
        <v>28</v>
      </c>
      <c r="C33" t="s">
        <v>215</v>
      </c>
      <c r="D33" s="60"/>
      <c r="E33" s="61">
        <f>+SUM(E5:E31)</f>
        <v>1</v>
      </c>
      <c r="F33" s="65"/>
      <c r="H33" s="65"/>
      <c r="I33" s="65"/>
      <c r="J33" s="63"/>
    </row>
    <row r="34" spans="2:10" x14ac:dyDescent="0.25">
      <c r="F34" s="65"/>
      <c r="H34" s="65"/>
      <c r="I34" s="65"/>
    </row>
    <row r="35" spans="2:10" x14ac:dyDescent="0.25">
      <c r="F35" s="65"/>
      <c r="H35" s="65"/>
      <c r="I35" s="65"/>
      <c r="J35" s="63"/>
    </row>
    <row r="36" spans="2:10" x14ac:dyDescent="0.25">
      <c r="F36" s="65"/>
      <c r="H36" s="65"/>
      <c r="I36" s="65"/>
    </row>
    <row r="37" spans="2:10" x14ac:dyDescent="0.25">
      <c r="F37" s="65"/>
      <c r="H37" s="65"/>
      <c r="I37" s="65"/>
    </row>
    <row r="38" spans="2:10" x14ac:dyDescent="0.25">
      <c r="F38" s="65"/>
      <c r="H38" s="65"/>
      <c r="I38" s="65"/>
    </row>
    <row r="39" spans="2:10" x14ac:dyDescent="0.25">
      <c r="F39" s="65"/>
      <c r="H39" s="65"/>
      <c r="I39" s="65"/>
    </row>
    <row r="40" spans="2:10" x14ac:dyDescent="0.25">
      <c r="F40" s="65"/>
    </row>
    <row r="41" spans="2:10" x14ac:dyDescent="0.25">
      <c r="F41" s="65"/>
    </row>
    <row r="42" spans="2:10" x14ac:dyDescent="0.25">
      <c r="F42" s="65"/>
    </row>
    <row r="43" spans="2:10" x14ac:dyDescent="0.25">
      <c r="F43" s="65"/>
    </row>
    <row r="44" spans="2:10" x14ac:dyDescent="0.25">
      <c r="F44" s="65"/>
    </row>
    <row r="45" spans="2:10" x14ac:dyDescent="0.25">
      <c r="F45" s="65"/>
    </row>
    <row r="46" spans="2:10" x14ac:dyDescent="0.25">
      <c r="F46" s="65"/>
      <c r="J46" s="63"/>
    </row>
    <row r="47" spans="2:10" x14ac:dyDescent="0.25">
      <c r="F47" s="65"/>
    </row>
    <row r="48" spans="2:10" x14ac:dyDescent="0.25">
      <c r="F48" s="65"/>
    </row>
    <row r="49" spans="6:6" x14ac:dyDescent="0.25">
      <c r="F49" s="65"/>
    </row>
    <row r="50" spans="6:6" x14ac:dyDescent="0.25">
      <c r="F50" s="65"/>
    </row>
  </sheetData>
  <mergeCells count="1"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Métro-2, Document 8 - Étude d’allocation des coûts de distribution selon les méthodes proposées - Complément de preuve (chiffrier Excel)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2023-04-17T18:04:01+00:00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Métro-2, Document 8</Cote_x0020_de_x0020_déposant>
    <Inscrit_x0020_au_x0020_plumitif xmlns="a091097b-8ae3-4832-a2b2-51f9a78aeacd">true</Inscrit_x0020_au_x0020_plumitif>
    <Numéro_x0020_plumitif xmlns="a091097b-8ae3-4832-a2b2-51f9a78aeacd">135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15</Catégorie_x0020_de_x0020_document>
    <Date_x0020_de_x0020_confidentialité_x0020_relevée xmlns="a091097b-8ae3-4832-a2b2-51f9a78aeacd" xsi:nil="true"/>
    <Hidden_ApprovedAt xmlns="a091097b-8ae3-4832-a2b2-51f9a78aeacd">2023-04-17T18:04:01+00:00</Hidden_ApprovedAt>
    <Cote_x0020_de_x0020_piéce xmlns="a091097b-8ae3-4832-a2b2-51f9a78aeacd">B-0032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W2HFWTQUJJY6-787750937-1469</_dlc_DocId>
    <_dlc_DocIdUrl xmlns="a84ed267-86d5-4fa1-a3cb-2fed497fe84f">
      <Url>http://s10mtlweb:8081/997/_layouts/15/DocIdRedir.aspx?ID=W2HFWTQUJJY6-787750937-1469</Url>
      <Description>W2HFWTQUJJY6-787750937-1469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874A2-BF00-4842-8E13-B286617BD19D}"/>
</file>

<file path=customXml/itemProps2.xml><?xml version="1.0" encoding="utf-8"?>
<ds:datastoreItem xmlns:ds="http://schemas.openxmlformats.org/officeDocument/2006/customXml" ds:itemID="{5BDE1E19-74CE-4C39-B180-EB231DEB4140}"/>
</file>

<file path=customXml/itemProps3.xml><?xml version="1.0" encoding="utf-8"?>
<ds:datastoreItem xmlns:ds="http://schemas.openxmlformats.org/officeDocument/2006/customXml" ds:itemID="{515C7BDF-7947-4C52-9160-96AE4AD92B1C}"/>
</file>

<file path=customXml/itemProps4.xml><?xml version="1.0" encoding="utf-8"?>
<ds:datastoreItem xmlns:ds="http://schemas.openxmlformats.org/officeDocument/2006/customXml" ds:itemID="{0DF6466E-8A91-46F0-86C7-6E9CD4A3B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37</vt:i4>
      </vt:variant>
      <vt:variant>
        <vt:lpstr>Plages nommées</vt:lpstr>
      </vt:variant>
      <vt:variant>
        <vt:i4>2</vt:i4>
      </vt:variant>
    </vt:vector>
  </HeadingPairs>
  <TitlesOfParts>
    <vt:vector size="39" baseType="lpstr">
      <vt:lpstr>Allocation</vt:lpstr>
      <vt:lpstr>Sommaire</vt:lpstr>
      <vt:lpstr>FB01D</vt:lpstr>
      <vt:lpstr>FB01D`</vt:lpstr>
      <vt:lpstr>FB01FV</vt:lpstr>
      <vt:lpstr>FB07D</vt:lpstr>
      <vt:lpstr>FB08</vt:lpstr>
      <vt:lpstr>FB09CL</vt:lpstr>
      <vt:lpstr>FB10</vt:lpstr>
      <vt:lpstr>FB11</vt:lpstr>
      <vt:lpstr>FS21</vt:lpstr>
      <vt:lpstr>FS22</vt:lpstr>
      <vt:lpstr>FS26</vt:lpstr>
      <vt:lpstr>FS27</vt:lpstr>
      <vt:lpstr>FS28</vt:lpstr>
      <vt:lpstr>FS31</vt:lpstr>
      <vt:lpstr>CAU</vt:lpstr>
      <vt:lpstr>CA</vt:lpstr>
      <vt:lpstr>CONDPRIND</vt:lpstr>
      <vt:lpstr>CONDPRIN</vt:lpstr>
      <vt:lpstr>EXPLOITD</vt:lpstr>
      <vt:lpstr>TEMPER</vt:lpstr>
      <vt:lpstr>TEMPER-A</vt:lpstr>
      <vt:lpstr>BASETARD</vt:lpstr>
      <vt:lpstr>Biogaz</vt:lpstr>
      <vt:lpstr>PGEE</vt:lpstr>
      <vt:lpstr>PGEE-FR </vt:lpstr>
      <vt:lpstr>PRC</vt:lpstr>
      <vt:lpstr>PRCA</vt:lpstr>
      <vt:lpstr>PRCVN</vt:lpstr>
      <vt:lpstr>FEE-FR</vt:lpstr>
      <vt:lpstr>CASEP</vt:lpstr>
      <vt:lpstr>AEE</vt:lpstr>
      <vt:lpstr>AEE-FR</vt:lpstr>
      <vt:lpstr>FS15</vt:lpstr>
      <vt:lpstr>FS13</vt:lpstr>
      <vt:lpstr>CA-Client</vt:lpstr>
      <vt:lpstr>Allocation!Impression_des_titres</vt:lpstr>
      <vt:lpstr>Allocation!Zone_d_impression</vt:lpstr>
    </vt:vector>
  </TitlesOfParts>
  <Company>GazMétro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Métro-2, Document 8 - Étude d’allocation des coûts de distribution selon les méthodes proposées - Complément de preuve (chiffrier Excel)</dc:subject>
  <dc:creator>Falardeau Esther</dc:creator>
  <cp:lastModifiedBy>Bérubé Mireille</cp:lastModifiedBy>
  <cp:lastPrinted>2014-11-19T20:10:06Z</cp:lastPrinted>
  <dcterms:created xsi:type="dcterms:W3CDTF">2014-11-10T10:22:03Z</dcterms:created>
  <dcterms:modified xsi:type="dcterms:W3CDTF">2014-11-19T20:10:10Z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4" name="Order">
    <vt:r8>1205200</vt:r8>
  </property>
  <property fmtid="{D5CDD505-2E9C-101B-9397-08002B2CF9AE}" pid="5" name="_dlc_DocIdItemGuid">
    <vt:lpwstr>67e33c9f-64b4-432e-9d08-4148c5a5dece</vt:lpwstr>
  </property>
</Properties>
</file>