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collab.gazmet.com/sites/AffairesReglementaires/SMA/Preuve et pices/"/>
    </mc:Choice>
  </mc:AlternateContent>
  <bookViews>
    <workbookView xWindow="0" yWindow="0" windowWidth="24000" windowHeight="8145" tabRatio="571"/>
  </bookViews>
  <sheets>
    <sheet name="GM-9doc4-Q10.1-2009 Aposteriori" sheetId="8" r:id="rId1"/>
    <sheet name="GM-9doc4-Q10.1-2010 Aposteriori" sheetId="10" r:id="rId2"/>
    <sheet name="GM-9doc4-Q10.1-2011 Aposteriori" sheetId="9" r:id="rId3"/>
  </sheets>
  <externalReferences>
    <externalReference r:id="rId4"/>
    <externalReference r:id="rId5"/>
    <externalReference r:id="rId6"/>
  </externalReferences>
  <definedNames>
    <definedName name="Autres">[1]Données!$C$23</definedName>
    <definedName name="AvecSansInfra">[2]Données!$CG$4</definedName>
    <definedName name="CasepImmo">[1]Données!$C$19</definedName>
    <definedName name="Codez">[1]Parametres!$AC$8</definedName>
    <definedName name="ContriNvClient0">[1]Données!$C$16</definedName>
    <definedName name="Couthe">[1]Données!$J$3</definedName>
    <definedName name="CoutU">[1]Données!$J$4</definedName>
    <definedName name="DébPrcVersMult">[1]Données!$D$15</definedName>
    <definedName name="Desc1">[1]Données!$B$2</definedName>
    <definedName name="Desc2">[1]Données!$B$3</definedName>
    <definedName name="fdf">[3]Données!$B$2</definedName>
    <definedName name="_xlnm.Print_Titles" localSheetId="0">'GM-9doc4-Q10.1-2009 Aposteriori'!$A:$C,'GM-9doc4-Q10.1-2009 Aposteriori'!$1:$1</definedName>
    <definedName name="_xlnm.Print_Titles" localSheetId="1">'GM-9doc4-Q10.1-2010 Aposteriori'!$A:$C,'GM-9doc4-Q10.1-2010 Aposteriori'!$1:$1</definedName>
    <definedName name="_xlnm.Print_Titles" localSheetId="2">'GM-9doc4-Q10.1-2011 Aposteriori'!$A:$C,'GM-9doc4-Q10.1-2011 Aposteriori'!$1:$1</definedName>
    <definedName name="Longmetre">[1]Données!$J$2</definedName>
    <definedName name="NbrHab">[1]Données!$F$3</definedName>
    <definedName name="NoClient">[1]Données!$F$4</definedName>
    <definedName name="NomCons">[1]Données!$I$1</definedName>
    <definedName name="NomRep">[1]Données!$F$1</definedName>
    <definedName name="Projet">[1]Données!$B$1</definedName>
    <definedName name="Région">[1]Données!$H$3</definedName>
    <definedName name="rembmenspcaf">'[1]Cédule remb. PAF'!$B$7</definedName>
    <definedName name="Tprojet">[1]Données!$H$2</definedName>
    <definedName name="Types">[1]Données!$F$2</definedName>
    <definedName name="_xlnm.Print_Area" localSheetId="0">'GM-9doc4-Q10.1-2009 Aposteriori'!$A$1:$Y$14</definedName>
    <definedName name="_xlnm.Print_Area" localSheetId="1">'GM-9doc4-Q10.1-2010 Aposteriori'!$A$1:$Y$17</definedName>
    <definedName name="_xlnm.Print_Area" localSheetId="2">'GM-9doc4-Q10.1-2011 Aposteriori'!$A$1:$Y$16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9" l="1"/>
  <c r="N5" i="9"/>
  <c r="N6" i="9"/>
  <c r="N7" i="9"/>
  <c r="N8" i="9"/>
  <c r="N9" i="9"/>
  <c r="N10" i="9"/>
  <c r="N11" i="9"/>
  <c r="N12" i="9"/>
  <c r="N13" i="9"/>
  <c r="N3" i="9"/>
  <c r="Q15" i="10"/>
  <c r="N4" i="10"/>
  <c r="N5" i="10"/>
  <c r="N6" i="10"/>
  <c r="N7" i="10"/>
  <c r="N8" i="10"/>
  <c r="N9" i="10"/>
  <c r="N10" i="10"/>
  <c r="N11" i="10"/>
  <c r="N12" i="10"/>
  <c r="N13" i="10"/>
  <c r="N14" i="10"/>
  <c r="N3" i="10"/>
  <c r="N4" i="8"/>
  <c r="N5" i="8"/>
  <c r="N6" i="8"/>
  <c r="N7" i="8"/>
  <c r="N8" i="8"/>
  <c r="N9" i="8"/>
  <c r="N10" i="8"/>
  <c r="N11" i="8"/>
  <c r="N12" i="8"/>
  <c r="N13" i="8"/>
  <c r="N3" i="8"/>
  <c r="N14" i="9" l="1"/>
  <c r="D14" i="9"/>
  <c r="E14" i="9"/>
  <c r="F14" i="9"/>
  <c r="G14" i="9"/>
  <c r="H14" i="9"/>
  <c r="I14" i="9"/>
  <c r="J14" i="9"/>
  <c r="K14" i="9"/>
  <c r="L14" i="9"/>
  <c r="M14" i="9"/>
  <c r="O14" i="9"/>
  <c r="P14" i="9"/>
  <c r="Q14" i="9"/>
  <c r="R14" i="9"/>
  <c r="S14" i="9"/>
  <c r="T14" i="9"/>
  <c r="U14" i="9"/>
  <c r="V14" i="9"/>
  <c r="W14" i="9"/>
  <c r="X14" i="9"/>
  <c r="Y14" i="9"/>
  <c r="C14" i="9"/>
  <c r="D15" i="10"/>
  <c r="E15" i="10"/>
  <c r="F15" i="10"/>
  <c r="G15" i="10"/>
  <c r="H15" i="10"/>
  <c r="I15" i="10"/>
  <c r="J15" i="10"/>
  <c r="K15" i="10"/>
  <c r="L15" i="10"/>
  <c r="M15" i="10"/>
  <c r="N15" i="10"/>
  <c r="R15" i="10"/>
  <c r="V15" i="10"/>
  <c r="C15" i="10"/>
  <c r="C14" i="8"/>
  <c r="D14" i="8"/>
  <c r="E14" i="8"/>
  <c r="F14" i="8"/>
  <c r="G14" i="8"/>
  <c r="H14" i="8"/>
  <c r="I14" i="8"/>
  <c r="J14" i="8"/>
  <c r="K14" i="8"/>
  <c r="L14" i="8"/>
  <c r="M14" i="8"/>
  <c r="O14" i="8"/>
  <c r="P14" i="8"/>
  <c r="Q14" i="8"/>
  <c r="R14" i="8"/>
  <c r="S14" i="8"/>
  <c r="T14" i="8"/>
  <c r="U14" i="8"/>
  <c r="V14" i="8"/>
  <c r="W14" i="8"/>
  <c r="X14" i="8"/>
  <c r="Y14" i="8"/>
  <c r="X15" i="10"/>
  <c r="T15" i="10"/>
  <c r="P15" i="10"/>
  <c r="Y15" i="10"/>
  <c r="W15" i="10"/>
  <c r="U15" i="10"/>
  <c r="S15" i="10"/>
  <c r="O15" i="10"/>
  <c r="N14" i="8"/>
</calcChain>
</file>

<file path=xl/sharedStrings.xml><?xml version="1.0" encoding="utf-8"?>
<sst xmlns="http://schemas.openxmlformats.org/spreadsheetml/2006/main" count="115" uniqueCount="63">
  <si>
    <t>Année GM</t>
  </si>
  <si>
    <t>Numéro OTP</t>
  </si>
  <si>
    <t>nb projets</t>
  </si>
  <si>
    <t>Revenu réel An1</t>
  </si>
  <si>
    <t>Revenu réel An2</t>
  </si>
  <si>
    <t>Revenu réel An3</t>
  </si>
  <si>
    <t>Revenu réel An4</t>
  </si>
  <si>
    <t>Revenu réel An5</t>
  </si>
  <si>
    <t>Revenu réel An6</t>
  </si>
  <si>
    <t>Revenu réel An7</t>
  </si>
  <si>
    <t>Revenu réel An8</t>
  </si>
  <si>
    <t>Revenu réel An9</t>
  </si>
  <si>
    <t>Revenu réel An10</t>
  </si>
  <si>
    <t>Investissement total réel An0 à An10</t>
  </si>
  <si>
    <t>Investissement total réel An0</t>
  </si>
  <si>
    <t>Investissement total réel An1</t>
  </si>
  <si>
    <t>Investissement total réel An2</t>
  </si>
  <si>
    <t>Investissement total réel An3</t>
  </si>
  <si>
    <t>Investissement total réel An4</t>
  </si>
  <si>
    <t>Investissement total réel An5</t>
  </si>
  <si>
    <t>Investissement total réel An6</t>
  </si>
  <si>
    <t>Investissement total réel An7</t>
  </si>
  <si>
    <t>Investissement total réel An8</t>
  </si>
  <si>
    <t>Investissement total réel An9</t>
  </si>
  <si>
    <t>Investissement total réel An10</t>
  </si>
  <si>
    <t>10-004137</t>
  </si>
  <si>
    <t>10-004385</t>
  </si>
  <si>
    <t>10-004237</t>
  </si>
  <si>
    <t>10-004200</t>
  </si>
  <si>
    <t>10-004329</t>
  </si>
  <si>
    <t>10-004344</t>
  </si>
  <si>
    <t>10-004336</t>
  </si>
  <si>
    <t>10-004421</t>
  </si>
  <si>
    <t>10-004246</t>
  </si>
  <si>
    <t>10-004306</t>
  </si>
  <si>
    <t>10-004397</t>
  </si>
  <si>
    <t>10-004148</t>
  </si>
  <si>
    <t>10-004457</t>
  </si>
  <si>
    <t>10-004317</t>
  </si>
  <si>
    <t>10-004506</t>
  </si>
  <si>
    <t>10-003819</t>
  </si>
  <si>
    <t>10-004358</t>
  </si>
  <si>
    <t>10-004375</t>
  </si>
  <si>
    <t>10-004672</t>
  </si>
  <si>
    <t>10-004670</t>
  </si>
  <si>
    <t>10-004615</t>
  </si>
  <si>
    <t>10-004728</t>
  </si>
  <si>
    <t>10-004460</t>
  </si>
  <si>
    <t>10-004837</t>
  </si>
  <si>
    <t>10-004810</t>
  </si>
  <si>
    <t>10-004846</t>
  </si>
  <si>
    <t>10-004901</t>
  </si>
  <si>
    <t>10-005003</t>
  </si>
  <si>
    <t>10-004958</t>
  </si>
  <si>
    <t>10-004749</t>
  </si>
  <si>
    <t>10-004985</t>
  </si>
  <si>
    <t>10-004817</t>
  </si>
  <si>
    <t>10-005053</t>
  </si>
  <si>
    <t>10-004976</t>
  </si>
  <si>
    <t>Total</t>
  </si>
  <si>
    <r>
      <t xml:space="preserve">Revenus de distribution et investissements totaux </t>
    </r>
    <r>
      <rPr>
        <b/>
        <i/>
        <sz val="14"/>
        <rFont val="Calibri"/>
        <family val="2"/>
        <scheme val="minor"/>
      </rPr>
      <t>a posteriori</t>
    </r>
    <r>
      <rPr>
        <b/>
        <sz val="14"/>
        <rFont val="Calibri"/>
        <family val="2"/>
        <scheme val="minor"/>
      </rPr>
      <t xml:space="preserve"> pour le plan de développement 2009</t>
    </r>
  </si>
  <si>
    <r>
      <t xml:space="preserve">Revenus de distribution et investissements totaux </t>
    </r>
    <r>
      <rPr>
        <b/>
        <i/>
        <sz val="14"/>
        <rFont val="Calibri"/>
        <family val="2"/>
        <scheme val="minor"/>
      </rPr>
      <t>a posteriori</t>
    </r>
    <r>
      <rPr>
        <b/>
        <sz val="14"/>
        <rFont val="Calibri"/>
        <family val="2"/>
        <scheme val="minor"/>
      </rPr>
      <t xml:space="preserve"> pour le plan de développement 2010</t>
    </r>
  </si>
  <si>
    <r>
      <t xml:space="preserve">Revenus de distribution et investissements totaux </t>
    </r>
    <r>
      <rPr>
        <b/>
        <i/>
        <sz val="14"/>
        <rFont val="Calibri"/>
        <family val="2"/>
        <scheme val="minor"/>
      </rPr>
      <t>a posteriori</t>
    </r>
    <r>
      <rPr>
        <b/>
        <sz val="14"/>
        <rFont val="Calibri"/>
        <family val="2"/>
        <scheme val="minor"/>
      </rPr>
      <t xml:space="preserve"> pour le plan de développement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</si>
</sst>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(* #,##0.00_);_(* \(#,##0.00\);_(* &quot;-&quot;??_);_(@_)"/>
    <numFmt numFmtId="165" formatCode="_ * #,##0_)\ _$_ ;_ * \(#,##0\)\ _$_ ;_ * &quot;-&quot;??_)\ _$_ ;_ @_ "/>
    <numFmt numFmtId="166" formatCode="_ * #,##0_)\ &quot;$&quot;_ ;_ * \(#,##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 style="thin">
        <color rgb="FF9BC2E6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rgb="FF9BC2E6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double">
        <color rgb="FF5B9BD5"/>
      </bottom>
      <diagonal/>
    </border>
    <border>
      <left/>
      <right style="thin">
        <color rgb="FF9BC2E6"/>
      </right>
      <top style="thin">
        <color theme="4" tint="0.39997558519241921"/>
      </top>
      <bottom style="double">
        <color rgb="FF5B9BD5"/>
      </bottom>
      <diagonal/>
    </border>
    <border>
      <left style="thin">
        <color rgb="FF9BC2E6"/>
      </left>
      <right/>
      <top style="thin">
        <color theme="4" tint="0.39997558519241921"/>
      </top>
      <bottom style="double">
        <color rgb="FF5B9BD5"/>
      </bottom>
      <diagonal/>
    </border>
    <border>
      <left style="thin">
        <color rgb="FF9BC2E6"/>
      </left>
      <right/>
      <top style="thin">
        <color rgb="FF9BC2E6"/>
      </top>
      <bottom/>
      <diagonal/>
    </border>
    <border>
      <left/>
      <right style="thin">
        <color rgb="FF9BC2E6"/>
      </right>
      <top style="thin">
        <color theme="4" tint="0.3999755851924192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1" fontId="3" fillId="0" borderId="0" xfId="0" applyNumberFormat="1" applyFont="1" applyFill="1"/>
    <xf numFmtId="0" fontId="3" fillId="0" borderId="0" xfId="0" applyFont="1" applyFill="1" applyAlignment="1">
      <alignment horizontal="right"/>
    </xf>
    <xf numFmtId="1" fontId="1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5" fontId="4" fillId="2" borderId="1" xfId="2" applyNumberFormat="1" applyFont="1" applyFill="1" applyBorder="1" applyAlignment="1">
      <alignment horizontal="center" wrapText="1"/>
    </xf>
    <xf numFmtId="165" fontId="1" fillId="2" borderId="2" xfId="2" applyNumberFormat="1" applyFont="1" applyFill="1" applyBorder="1" applyAlignment="1">
      <alignment horizontal="center" wrapText="1"/>
    </xf>
    <xf numFmtId="1" fontId="1" fillId="2" borderId="2" xfId="2" applyNumberFormat="1" applyFont="1" applyFill="1" applyBorder="1" applyAlignment="1">
      <alignment horizontal="right" wrapText="1"/>
    </xf>
    <xf numFmtId="1" fontId="1" fillId="2" borderId="8" xfId="2" applyNumberFormat="1" applyFont="1" applyFill="1" applyBorder="1" applyAlignment="1">
      <alignment horizontal="right" wrapText="1"/>
    </xf>
    <xf numFmtId="0" fontId="3" fillId="3" borderId="2" xfId="0" applyFont="1" applyFill="1" applyBorder="1"/>
    <xf numFmtId="0" fontId="3" fillId="3" borderId="2" xfId="0" applyNumberFormat="1" applyFont="1" applyFill="1" applyBorder="1"/>
    <xf numFmtId="0" fontId="3" fillId="0" borderId="2" xfId="0" applyFont="1" applyBorder="1"/>
    <xf numFmtId="0" fontId="3" fillId="0" borderId="2" xfId="0" applyNumberFormat="1" applyFont="1" applyBorder="1"/>
    <xf numFmtId="1" fontId="6" fillId="0" borderId="4" xfId="0" applyNumberFormat="1" applyFont="1" applyBorder="1"/>
    <xf numFmtId="0" fontId="6" fillId="3" borderId="4" xfId="0" applyFont="1" applyFill="1" applyBorder="1" applyAlignment="1">
      <alignment horizontal="right"/>
    </xf>
    <xf numFmtId="165" fontId="6" fillId="3" borderId="4" xfId="1" applyNumberFormat="1" applyFont="1" applyFill="1" applyBorder="1" applyAlignment="1">
      <alignment horizontal="right"/>
    </xf>
    <xf numFmtId="166" fontId="5" fillId="3" borderId="2" xfId="3" applyNumberFormat="1" applyFont="1" applyFill="1" applyBorder="1"/>
    <xf numFmtId="166" fontId="5" fillId="3" borderId="2" xfId="3" applyNumberFormat="1" applyFont="1" applyFill="1" applyBorder="1" applyAlignment="1">
      <alignment horizontal="right" wrapText="1"/>
    </xf>
    <xf numFmtId="166" fontId="5" fillId="3" borderId="8" xfId="3" applyNumberFormat="1" applyFont="1" applyFill="1" applyBorder="1" applyAlignment="1">
      <alignment horizontal="right" wrapText="1"/>
    </xf>
    <xf numFmtId="166" fontId="5" fillId="0" borderId="2" xfId="3" applyNumberFormat="1" applyFont="1" applyBorder="1"/>
    <xf numFmtId="166" fontId="5" fillId="0" borderId="2" xfId="3" applyNumberFormat="1" applyFont="1" applyBorder="1" applyAlignment="1">
      <alignment horizontal="right" wrapText="1"/>
    </xf>
    <xf numFmtId="166" fontId="5" fillId="0" borderId="8" xfId="3" applyNumberFormat="1" applyFont="1" applyBorder="1" applyAlignment="1">
      <alignment horizontal="right" wrapText="1"/>
    </xf>
    <xf numFmtId="166" fontId="6" fillId="0" borderId="4" xfId="3" applyNumberFormat="1" applyFont="1" applyBorder="1"/>
    <xf numFmtId="166" fontId="6" fillId="0" borderId="5" xfId="3" applyNumberFormat="1" applyFont="1" applyBorder="1"/>
    <xf numFmtId="166" fontId="6" fillId="3" borderId="4" xfId="3" applyNumberFormat="1" applyFont="1" applyFill="1" applyBorder="1" applyAlignment="1">
      <alignment horizontal="right"/>
    </xf>
    <xf numFmtId="166" fontId="6" fillId="3" borderId="5" xfId="3" applyNumberFormat="1" applyFont="1" applyFill="1" applyBorder="1" applyAlignment="1">
      <alignment horizontal="right"/>
    </xf>
    <xf numFmtId="166" fontId="7" fillId="0" borderId="4" xfId="3" applyNumberFormat="1" applyFont="1" applyBorder="1"/>
    <xf numFmtId="166" fontId="7" fillId="0" borderId="5" xfId="3" applyNumberFormat="1" applyFont="1" applyBorder="1"/>
    <xf numFmtId="0" fontId="8" fillId="0" borderId="0" xfId="0" applyFont="1" applyFill="1"/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4">
    <cellStyle name="Milliers" xfId="1" builtinId="3"/>
    <cellStyle name="Milliers 3 2" xfId="2"/>
    <cellStyle name="Monétaire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lpdc01\dfs\Contr&#244;leDeCo&#251;ts\Nouvelles%20r&#232;gles%20rentabilit&#233;%20projet%20avec%20SMA\2-Bonification%20de%20la%20preuve_f&#233;v2017\Revenus%20requis%20excel\Plan2009_Revenu%20requis%202008-2009%20v8.0_DD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lpdc01\dfs\Contr&#244;leDeCo&#251;ts\Nouvelles%20r&#232;gles%20rentabilit&#233;%20projet%20avec%20SMA\Revenu%20requis%202010-2011%20v11.1_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lpdc01\dfs\Contr&#244;leDeCo&#251;ts\Nouvelles%20r&#232;gles%20rentabilit&#233;%20projet%20avec%20SMA\Revenu%20requis%202009-2010%20v10_5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verture"/>
      <sheetName val="Données"/>
      <sheetName val="Résultats"/>
      <sheetName val="Propositions"/>
      <sheetName val="Cumul"/>
      <sheetName val="Feuille sup. Investissement"/>
      <sheetName val="Base"/>
      <sheetName val="amort CP"/>
      <sheetName val="amort BI"/>
      <sheetName val="amort PRC"/>
      <sheetName val="Grille"/>
      <sheetName val="Rep"/>
      <sheetName val="CJS2"/>
      <sheetName val="Parametres"/>
      <sheetName val="Distributions"/>
      <sheetName val="Revenu requis"/>
      <sheetName val="flux monétaire"/>
      <sheetName val="rendement"/>
      <sheetName val="Int compenser"/>
      <sheetName val="Cédule remb. PAF"/>
      <sheetName val="Solde PAF"/>
    </sheetNames>
    <sheetDataSet>
      <sheetData sheetId="0" refreshError="1"/>
      <sheetData sheetId="1">
        <row r="1">
          <cell r="B1" t="str">
            <v>2009 - SMA - A posteriori (11 projets)</v>
          </cell>
          <cell r="F1" t="str">
            <v>ETIENNE LAGUE</v>
          </cell>
          <cell r="I1" t="str">
            <v>ETIENNE LAGUE</v>
          </cell>
        </row>
        <row r="2">
          <cell r="F2" t="str">
            <v>COMMERCIAL</v>
          </cell>
          <cell r="H2" t="str">
            <v>Branch / réseau</v>
          </cell>
          <cell r="J2">
            <v>0</v>
          </cell>
        </row>
        <row r="3">
          <cell r="F3">
            <v>0</v>
          </cell>
          <cell r="H3" t="str">
            <v>Montérégie</v>
          </cell>
          <cell r="J3" t="str">
            <v>e</v>
          </cell>
        </row>
        <row r="4">
          <cell r="F4" t="str">
            <v>10-000000</v>
          </cell>
          <cell r="J4" t="str">
            <v/>
          </cell>
        </row>
        <row r="15">
          <cell r="D15">
            <v>0</v>
          </cell>
        </row>
        <row r="16">
          <cell r="C16">
            <v>-9527</v>
          </cell>
        </row>
        <row r="19">
          <cell r="C19">
            <v>-2800</v>
          </cell>
        </row>
        <row r="23">
          <cell r="C2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">
          <cell r="AC8" t="str">
            <v>wuvuddczaaukckxchbab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B7">
            <v>0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verture"/>
      <sheetName val="Données"/>
      <sheetName val="Résultats"/>
      <sheetName val="Parametres"/>
      <sheetName val="Revenu requis"/>
      <sheetName val="Flux monétaire"/>
      <sheetName val="Rendement"/>
      <sheetName val="Feuille sup. Investissement"/>
      <sheetName val="Propositions"/>
      <sheetName val="Cumul"/>
      <sheetName val="Base"/>
      <sheetName val="Amort CP"/>
      <sheetName val="Amort BI"/>
      <sheetName val="Amort PRC"/>
      <sheetName val="Grille"/>
      <sheetName val="Rep"/>
      <sheetName val="CJS2"/>
      <sheetName val="Distributions"/>
      <sheetName val="Int compenser"/>
      <sheetName val="Cédule remb. PAF"/>
      <sheetName val="Solde PAF"/>
    </sheetNames>
    <sheetDataSet>
      <sheetData sheetId="0"/>
      <sheetData sheetId="1">
        <row r="4">
          <cell r="CG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verture"/>
      <sheetName val="Données"/>
      <sheetName val="Résultats"/>
      <sheetName val="Parametres"/>
      <sheetName val="Revenu requis"/>
      <sheetName val="Flux monétaire"/>
      <sheetName val="Rendement"/>
      <sheetName val="Propositions"/>
      <sheetName val="Feuille sup. Investissement"/>
      <sheetName val="Cumul"/>
      <sheetName val="Base"/>
      <sheetName val="Amort CP"/>
      <sheetName val="Amort BI"/>
      <sheetName val="Amort PRC"/>
      <sheetName val="Grille"/>
      <sheetName val="Rep"/>
      <sheetName val="BExRepositorySheet"/>
      <sheetName val="CJS2"/>
      <sheetName val="Distributions"/>
      <sheetName val="Int compenser"/>
      <sheetName val="Cédule remb. PAF"/>
      <sheetName val="Solde PAF"/>
    </sheetNames>
    <sheetDataSet>
      <sheetData sheetId="0" refreshError="1"/>
      <sheetData sheetId="1">
        <row r="2">
          <cell r="B2">
            <v>0</v>
          </cell>
        </row>
      </sheetData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tabSelected="1" zoomScale="80" zoomScaleNormal="80" workbookViewId="0"/>
  </sheetViews>
  <sheetFormatPr baseColWidth="10" defaultRowHeight="15" x14ac:dyDescent="0.25"/>
  <cols>
    <col min="1" max="1" width="13.28515625" style="1" customWidth="1"/>
    <col min="2" max="2" width="15.28515625" style="1" customWidth="1"/>
    <col min="3" max="3" width="9.42578125" style="1" customWidth="1"/>
    <col min="4" max="13" width="18.5703125" style="1" customWidth="1"/>
    <col min="14" max="21" width="20.28515625" style="3" customWidth="1"/>
    <col min="22" max="25" width="13.7109375" style="3" customWidth="1"/>
    <col min="26" max="16384" width="11.42578125" style="1"/>
  </cols>
  <sheetData>
    <row r="1" spans="1:25" ht="18.75" x14ac:dyDescent="0.3">
      <c r="A1" s="32" t="s">
        <v>60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25" s="4" customFormat="1" ht="47.25" x14ac:dyDescent="0.25">
      <c r="A2" s="7" t="s">
        <v>0</v>
      </c>
      <c r="B2" s="8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2" t="s">
        <v>24</v>
      </c>
    </row>
    <row r="3" spans="1:25" s="4" customFormat="1" x14ac:dyDescent="0.25">
      <c r="A3" s="33">
        <v>2009</v>
      </c>
      <c r="B3" s="13" t="s">
        <v>25</v>
      </c>
      <c r="C3" s="14">
        <v>1</v>
      </c>
      <c r="D3" s="20">
        <v>2486.56</v>
      </c>
      <c r="E3" s="20">
        <v>2679.6000000000008</v>
      </c>
      <c r="F3" s="20">
        <v>12263.29</v>
      </c>
      <c r="G3" s="20">
        <v>9044.18</v>
      </c>
      <c r="H3" s="20">
        <v>11314.679999999995</v>
      </c>
      <c r="I3" s="20">
        <v>10859.309999999994</v>
      </c>
      <c r="J3" s="20">
        <v>9875.4000000000015</v>
      </c>
      <c r="K3" s="20">
        <v>9875.4000000000015</v>
      </c>
      <c r="L3" s="20">
        <v>9875.4000000000015</v>
      </c>
      <c r="M3" s="20">
        <v>9875.4000000000015</v>
      </c>
      <c r="N3" s="21">
        <f>SUM('GM-9doc4-Q10.1-2009 Aposteriori'!$O3:$Y3)</f>
        <v>96976.19621448488</v>
      </c>
      <c r="O3" s="21">
        <v>59504.319989054697</v>
      </c>
      <c r="P3" s="21">
        <v>8744.4153358399999</v>
      </c>
      <c r="Q3" s="21">
        <v>1722.0713193501908</v>
      </c>
      <c r="R3" s="21">
        <v>12695.82364312</v>
      </c>
      <c r="S3" s="21">
        <v>14309.56592712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2">
        <v>0</v>
      </c>
    </row>
    <row r="4" spans="1:25" x14ac:dyDescent="0.25">
      <c r="A4" s="34">
        <v>2009</v>
      </c>
      <c r="B4" s="15" t="s">
        <v>26</v>
      </c>
      <c r="C4" s="16">
        <v>1</v>
      </c>
      <c r="D4" s="23">
        <v>10450.370000000003</v>
      </c>
      <c r="E4" s="23">
        <v>5148.7700000000004</v>
      </c>
      <c r="F4" s="23">
        <v>5120.1299999999992</v>
      </c>
      <c r="G4" s="23">
        <v>4882.8500000000076</v>
      </c>
      <c r="H4" s="23">
        <v>5936.5999999999985</v>
      </c>
      <c r="I4" s="23">
        <v>5524.0499999999938</v>
      </c>
      <c r="J4" s="23">
        <v>5438.2599999999993</v>
      </c>
      <c r="K4" s="23">
        <v>5438.2599999999993</v>
      </c>
      <c r="L4" s="23">
        <v>5438.2599999999993</v>
      </c>
      <c r="M4" s="23">
        <v>5438.2599999999993</v>
      </c>
      <c r="N4" s="24">
        <f>SUM('GM-9doc4-Q10.1-2009 Aposteriori'!$O4:$Y4)</f>
        <v>122106.49949142695</v>
      </c>
      <c r="O4" s="24">
        <v>114822.59613142695</v>
      </c>
      <c r="P4" s="24">
        <v>1117.3197199999997</v>
      </c>
      <c r="Q4" s="24">
        <v>5874.6447200000002</v>
      </c>
      <c r="R4" s="24">
        <v>291.93892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5">
        <v>0</v>
      </c>
    </row>
    <row r="5" spans="1:25" x14ac:dyDescent="0.25">
      <c r="A5" s="33">
        <v>2009</v>
      </c>
      <c r="B5" s="13" t="s">
        <v>27</v>
      </c>
      <c r="C5" s="14">
        <v>1</v>
      </c>
      <c r="D5" s="20">
        <v>22392.899999999998</v>
      </c>
      <c r="E5" s="20">
        <v>21233.889999999996</v>
      </c>
      <c r="F5" s="20">
        <v>26540.899999999991</v>
      </c>
      <c r="G5" s="20">
        <v>22673.8</v>
      </c>
      <c r="H5" s="20">
        <v>24993.079999999998</v>
      </c>
      <c r="I5" s="20">
        <v>26104.999999999982</v>
      </c>
      <c r="J5" s="20">
        <v>25567.02</v>
      </c>
      <c r="K5" s="20">
        <v>25567.02</v>
      </c>
      <c r="L5" s="20">
        <v>25567.02</v>
      </c>
      <c r="M5" s="20">
        <v>25567.02</v>
      </c>
      <c r="N5" s="21">
        <f>SUM('GM-9doc4-Q10.1-2009 Aposteriori'!$O5:$Y5)</f>
        <v>76378.886903292252</v>
      </c>
      <c r="O5" s="21">
        <v>72798.873601052255</v>
      </c>
      <c r="P5" s="21">
        <v>3453.0733022399995</v>
      </c>
      <c r="Q5" s="21">
        <v>126.94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2">
        <v>0</v>
      </c>
    </row>
    <row r="6" spans="1:25" x14ac:dyDescent="0.25">
      <c r="A6" s="34">
        <v>2009</v>
      </c>
      <c r="B6" s="15" t="s">
        <v>28</v>
      </c>
      <c r="C6" s="16">
        <v>1</v>
      </c>
      <c r="D6" s="23">
        <v>3489.7599999999998</v>
      </c>
      <c r="E6" s="23">
        <v>3005.9700000000007</v>
      </c>
      <c r="F6" s="23">
        <v>2927.1299999999978</v>
      </c>
      <c r="G6" s="23">
        <v>2684.8000000000015</v>
      </c>
      <c r="H6" s="23">
        <v>3489.8499999999972</v>
      </c>
      <c r="I6" s="23">
        <v>2918.2900000000031</v>
      </c>
      <c r="J6" s="23">
        <v>2844.0099999999998</v>
      </c>
      <c r="K6" s="23">
        <v>2844.0099999999998</v>
      </c>
      <c r="L6" s="23">
        <v>2844.0099999999998</v>
      </c>
      <c r="M6" s="23">
        <v>2844.0099999999998</v>
      </c>
      <c r="N6" s="24">
        <f>SUM('GM-9doc4-Q10.1-2009 Aposteriori'!$O6:$Y6)</f>
        <v>32675.889503414699</v>
      </c>
      <c r="O6" s="24">
        <v>32057.042001414698</v>
      </c>
      <c r="P6" s="24">
        <v>618.84750199999985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5">
        <v>0</v>
      </c>
    </row>
    <row r="7" spans="1:25" x14ac:dyDescent="0.25">
      <c r="A7" s="33">
        <v>2009</v>
      </c>
      <c r="B7" s="13" t="s">
        <v>29</v>
      </c>
      <c r="C7" s="14">
        <v>1</v>
      </c>
      <c r="D7" s="20">
        <v>4511.6100000000006</v>
      </c>
      <c r="E7" s="20">
        <v>4286.75</v>
      </c>
      <c r="F7" s="20">
        <v>4337.8200000000015</v>
      </c>
      <c r="G7" s="20">
        <v>4315.6500000000033</v>
      </c>
      <c r="H7" s="20">
        <v>5090.4599999999973</v>
      </c>
      <c r="I7" s="20">
        <v>4857.2000000000025</v>
      </c>
      <c r="J7" s="20">
        <v>4836.43</v>
      </c>
      <c r="K7" s="20">
        <v>4836.43</v>
      </c>
      <c r="L7" s="20">
        <v>4836.43</v>
      </c>
      <c r="M7" s="20">
        <v>4836.43</v>
      </c>
      <c r="N7" s="21">
        <f>SUM('GM-9doc4-Q10.1-2009 Aposteriori'!$O7:$Y7)</f>
        <v>30744.768971279329</v>
      </c>
      <c r="O7" s="21">
        <v>30324.270943119329</v>
      </c>
      <c r="P7" s="21">
        <v>249.61370816000002</v>
      </c>
      <c r="Q7" s="21">
        <v>170.88432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2">
        <v>0</v>
      </c>
    </row>
    <row r="8" spans="1:25" x14ac:dyDescent="0.25">
      <c r="A8" s="34">
        <v>2009</v>
      </c>
      <c r="B8" s="15" t="s">
        <v>30</v>
      </c>
      <c r="C8" s="16">
        <v>1</v>
      </c>
      <c r="D8" s="23">
        <v>3558.11</v>
      </c>
      <c r="E8" s="23">
        <v>3995.849999999999</v>
      </c>
      <c r="F8" s="23">
        <v>5546.84</v>
      </c>
      <c r="G8" s="23">
        <v>4051.2500000000005</v>
      </c>
      <c r="H8" s="23">
        <v>3337.1600000000076</v>
      </c>
      <c r="I8" s="23">
        <v>2723.73</v>
      </c>
      <c r="J8" s="23">
        <v>2723.7300000000005</v>
      </c>
      <c r="K8" s="23">
        <v>2723.7300000000005</v>
      </c>
      <c r="L8" s="23">
        <v>2723.7300000000005</v>
      </c>
      <c r="M8" s="23">
        <v>2723.7300000000005</v>
      </c>
      <c r="N8" s="24">
        <f>SUM('GM-9doc4-Q10.1-2009 Aposteriori'!$O8:$Y8)</f>
        <v>94604.498119654701</v>
      </c>
      <c r="O8" s="24">
        <v>88712.739579654706</v>
      </c>
      <c r="P8" s="24">
        <v>4525.8148999999994</v>
      </c>
      <c r="Q8" s="24">
        <v>196.82624000000001</v>
      </c>
      <c r="R8" s="24">
        <v>986.86617999999999</v>
      </c>
      <c r="S8" s="24">
        <v>182.25122000000002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5">
        <v>0</v>
      </c>
    </row>
    <row r="9" spans="1:25" x14ac:dyDescent="0.25">
      <c r="A9" s="33">
        <v>2009</v>
      </c>
      <c r="B9" s="13" t="s">
        <v>31</v>
      </c>
      <c r="C9" s="14">
        <v>1</v>
      </c>
      <c r="D9" s="20">
        <v>1715.1599999999999</v>
      </c>
      <c r="E9" s="20">
        <v>1578.7299999999991</v>
      </c>
      <c r="F9" s="20">
        <v>1856.2899999999995</v>
      </c>
      <c r="G9" s="20">
        <v>1744.1599999999985</v>
      </c>
      <c r="H9" s="20">
        <v>2091.0900000000024</v>
      </c>
      <c r="I9" s="20">
        <v>1972.2400000000002</v>
      </c>
      <c r="J9" s="20">
        <v>2109.25</v>
      </c>
      <c r="K9" s="20">
        <v>2109.25</v>
      </c>
      <c r="L9" s="20">
        <v>2109.25</v>
      </c>
      <c r="M9" s="20">
        <v>2109.25</v>
      </c>
      <c r="N9" s="21">
        <f>SUM('GM-9doc4-Q10.1-2009 Aposteriori'!$O9:$Y9)</f>
        <v>13699.794127959332</v>
      </c>
      <c r="O9" s="21">
        <v>12839.048607959332</v>
      </c>
      <c r="P9" s="21">
        <v>860.74551999999994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2">
        <v>0</v>
      </c>
    </row>
    <row r="10" spans="1:25" x14ac:dyDescent="0.25">
      <c r="A10" s="34">
        <v>2009</v>
      </c>
      <c r="B10" s="15" t="s">
        <v>32</v>
      </c>
      <c r="C10" s="16">
        <v>1</v>
      </c>
      <c r="D10" s="23">
        <v>2236.8100000000004</v>
      </c>
      <c r="E10" s="23">
        <v>2140.5900000000011</v>
      </c>
      <c r="F10" s="23">
        <v>2058.0299999999988</v>
      </c>
      <c r="G10" s="23">
        <v>1935.3099999999995</v>
      </c>
      <c r="H10" s="23">
        <v>2251.739999999998</v>
      </c>
      <c r="I10" s="23">
        <v>2154.5399999999972</v>
      </c>
      <c r="J10" s="23">
        <v>2155.14</v>
      </c>
      <c r="K10" s="23">
        <v>2155.14</v>
      </c>
      <c r="L10" s="23">
        <v>2155.14</v>
      </c>
      <c r="M10" s="23">
        <v>2155.14</v>
      </c>
      <c r="N10" s="24">
        <f>SUM('GM-9doc4-Q10.1-2009 Aposteriori'!$O10:$Y10)</f>
        <v>31117.850942359331</v>
      </c>
      <c r="O10" s="24">
        <v>18898.734659439331</v>
      </c>
      <c r="P10" s="24">
        <v>12219.11628292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5">
        <v>0</v>
      </c>
    </row>
    <row r="11" spans="1:25" x14ac:dyDescent="0.25">
      <c r="A11" s="33">
        <v>2009</v>
      </c>
      <c r="B11" s="13" t="s">
        <v>33</v>
      </c>
      <c r="C11" s="14">
        <v>1</v>
      </c>
      <c r="D11" s="20">
        <v>199.64999999999998</v>
      </c>
      <c r="E11" s="20">
        <v>199.89</v>
      </c>
      <c r="F11" s="20">
        <v>217.44000000000005</v>
      </c>
      <c r="G11" s="20">
        <v>685.25</v>
      </c>
      <c r="H11" s="20">
        <v>250.65000000000055</v>
      </c>
      <c r="I11" s="20">
        <v>256.97000000000003</v>
      </c>
      <c r="J11" s="20">
        <v>256.97000000000003</v>
      </c>
      <c r="K11" s="20">
        <v>256.97000000000003</v>
      </c>
      <c r="L11" s="20">
        <v>256.97000000000003</v>
      </c>
      <c r="M11" s="20">
        <v>256.97000000000003</v>
      </c>
      <c r="N11" s="21">
        <f>SUM('GM-9doc4-Q10.1-2009 Aposteriori'!$O11:$Y11)</f>
        <v>38790.035106454699</v>
      </c>
      <c r="O11" s="21">
        <v>38211.6503064547</v>
      </c>
      <c r="P11" s="21">
        <v>578.38479999999993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2">
        <v>0</v>
      </c>
    </row>
    <row r="12" spans="1:25" x14ac:dyDescent="0.25">
      <c r="A12" s="34">
        <v>2009</v>
      </c>
      <c r="B12" s="15" t="s">
        <v>34</v>
      </c>
      <c r="C12" s="16">
        <v>1</v>
      </c>
      <c r="D12" s="23">
        <v>13853.61</v>
      </c>
      <c r="E12" s="23">
        <v>11566.810000000001</v>
      </c>
      <c r="F12" s="23">
        <v>12799.420000000002</v>
      </c>
      <c r="G12" s="23">
        <v>13557.359999999997</v>
      </c>
      <c r="H12" s="23">
        <v>11565.710000000003</v>
      </c>
      <c r="I12" s="23">
        <v>11225.970000000027</v>
      </c>
      <c r="J12" s="23">
        <v>11225.97</v>
      </c>
      <c r="K12" s="23">
        <v>11225.97</v>
      </c>
      <c r="L12" s="23">
        <v>11225.97</v>
      </c>
      <c r="M12" s="23">
        <v>11225.97</v>
      </c>
      <c r="N12" s="24">
        <f>SUM('GM-9doc4-Q10.1-2009 Aposteriori'!$O12:$Y12)</f>
        <v>218049.97307318042</v>
      </c>
      <c r="O12" s="24">
        <v>199448.7593804604</v>
      </c>
      <c r="P12" s="24">
        <v>17999.47193272</v>
      </c>
      <c r="Q12" s="24">
        <v>399.22629999999998</v>
      </c>
      <c r="R12" s="24">
        <v>202.51546000000002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5">
        <v>0</v>
      </c>
    </row>
    <row r="13" spans="1:25" x14ac:dyDescent="0.25">
      <c r="A13" s="33">
        <v>2009</v>
      </c>
      <c r="B13" s="13" t="s">
        <v>35</v>
      </c>
      <c r="C13" s="14">
        <v>1</v>
      </c>
      <c r="D13" s="20">
        <v>21104.38</v>
      </c>
      <c r="E13" s="20">
        <v>13079.56</v>
      </c>
      <c r="F13" s="20">
        <v>28110.429999999997</v>
      </c>
      <c r="G13" s="20">
        <v>44979.160000000011</v>
      </c>
      <c r="H13" s="20">
        <v>54842.159999999989</v>
      </c>
      <c r="I13" s="20">
        <v>55020.27000000004</v>
      </c>
      <c r="J13" s="20">
        <v>55020.270000000004</v>
      </c>
      <c r="K13" s="20">
        <v>55020.270000000004</v>
      </c>
      <c r="L13" s="20">
        <v>55020.270000000004</v>
      </c>
      <c r="M13" s="20">
        <v>55020.270000000004</v>
      </c>
      <c r="N13" s="21">
        <f>SUM('GM-9doc4-Q10.1-2009 Aposteriori'!$O13:$Y13)</f>
        <v>1461788.3726412086</v>
      </c>
      <c r="O13" s="21">
        <v>993741.83088954631</v>
      </c>
      <c r="P13" s="21">
        <v>251909.71028203802</v>
      </c>
      <c r="Q13" s="21">
        <v>17811.312914958984</v>
      </c>
      <c r="R13" s="21">
        <v>47573.855886014695</v>
      </c>
      <c r="S13" s="21">
        <v>59423.587195971355</v>
      </c>
      <c r="T13" s="21">
        <v>73315.606545799354</v>
      </c>
      <c r="U13" s="21">
        <v>18012.468926879999</v>
      </c>
      <c r="V13" s="21">
        <v>0</v>
      </c>
      <c r="W13" s="21">
        <v>0</v>
      </c>
      <c r="X13" s="21">
        <v>0</v>
      </c>
      <c r="Y13" s="22">
        <v>0</v>
      </c>
    </row>
    <row r="14" spans="1:25" s="5" customFormat="1" ht="15.75" thickBot="1" x14ac:dyDescent="0.3">
      <c r="A14" s="35"/>
      <c r="B14" s="17" t="s">
        <v>59</v>
      </c>
      <c r="C14" s="17">
        <f>SUBTOTAL(109,'GM-9doc4-Q10.1-2009 Aposteriori'!$C$3:$C$13)</f>
        <v>11</v>
      </c>
      <c r="D14" s="30">
        <f>SUBTOTAL(109,'GM-9doc4-Q10.1-2009 Aposteriori'!$D$3:$D$13)</f>
        <v>85998.92</v>
      </c>
      <c r="E14" s="30">
        <f>SUBTOTAL(109,'GM-9doc4-Q10.1-2009 Aposteriori'!$E$3:$E$13)</f>
        <v>68916.409999999989</v>
      </c>
      <c r="F14" s="30">
        <f>SUBTOTAL(109,'GM-9doc4-Q10.1-2009 Aposteriori'!$F$3:$F$13)</f>
        <v>101777.71999999999</v>
      </c>
      <c r="G14" s="30">
        <f>SUBTOTAL(109,'GM-9doc4-Q10.1-2009 Aposteriori'!$G$3:$G$13)</f>
        <v>110553.77000000002</v>
      </c>
      <c r="H14" s="30">
        <f>SUBTOTAL(109,'GM-9doc4-Q10.1-2009 Aposteriori'!$H$3:$H$13)</f>
        <v>125163.18</v>
      </c>
      <c r="I14" s="30">
        <f>SUBTOTAL(109,'GM-9doc4-Q10.1-2009 Aposteriori'!$I$3:$I$13)</f>
        <v>123617.57000000004</v>
      </c>
      <c r="J14" s="30">
        <f>SUBTOTAL(109,'GM-9doc4-Q10.1-2009 Aposteriori'!$J$3:$J$13)</f>
        <v>122052.45000000001</v>
      </c>
      <c r="K14" s="30">
        <f>SUBTOTAL(109,'GM-9doc4-Q10.1-2009 Aposteriori'!$K$3:$K$13)</f>
        <v>122052.45000000001</v>
      </c>
      <c r="L14" s="30">
        <f>SUBTOTAL(109,'GM-9doc4-Q10.1-2009 Aposteriori'!$L$3:$L$13)</f>
        <v>122052.45000000001</v>
      </c>
      <c r="M14" s="30">
        <f>SUBTOTAL(109,'GM-9doc4-Q10.1-2009 Aposteriori'!$M$3:$M$13)</f>
        <v>122052.45000000001</v>
      </c>
      <c r="N14" s="30">
        <f>SUBTOTAL(109,'GM-9doc4-Q10.1-2009 Aposteriori'!$N$3:$N$13)</f>
        <v>2216932.7650947152</v>
      </c>
      <c r="O14" s="30">
        <f>SUBTOTAL(109,'GM-9doc4-Q10.1-2009 Aposteriori'!$O$3:$O$13)</f>
        <v>1661359.8660895827</v>
      </c>
      <c r="P14" s="30">
        <f>SUBTOTAL(109,'GM-9doc4-Q10.1-2009 Aposteriori'!$P$3:$P$13)</f>
        <v>302276.51328591804</v>
      </c>
      <c r="Q14" s="30">
        <f>SUBTOTAL(109,'GM-9doc4-Q10.1-2009 Aposteriori'!$Q$3:$Q$13)</f>
        <v>26301.905814309175</v>
      </c>
      <c r="R14" s="30">
        <f>SUBTOTAL(109,'GM-9doc4-Q10.1-2009 Aposteriori'!$R$3:$R$13)</f>
        <v>61751.000089134694</v>
      </c>
      <c r="S14" s="30">
        <f>SUBTOTAL(109,'GM-9doc4-Q10.1-2009 Aposteriori'!$S$3:$S$13)</f>
        <v>73915.404343091359</v>
      </c>
      <c r="T14" s="30">
        <f>SUBTOTAL(109,'GM-9doc4-Q10.1-2009 Aposteriori'!$T$3:$T$13)</f>
        <v>73315.606545799354</v>
      </c>
      <c r="U14" s="30">
        <f>SUBTOTAL(109,'GM-9doc4-Q10.1-2009 Aposteriori'!$U$3:$U$13)</f>
        <v>18012.468926879999</v>
      </c>
      <c r="V14" s="30">
        <f>SUBTOTAL(109,'GM-9doc4-Q10.1-2009 Aposteriori'!$V$3:$V$13)</f>
        <v>0</v>
      </c>
      <c r="W14" s="30">
        <f>SUBTOTAL(109,'GM-9doc4-Q10.1-2009 Aposteriori'!$W$3:$W$13)</f>
        <v>0</v>
      </c>
      <c r="X14" s="30">
        <f>SUBTOTAL(109,'GM-9doc4-Q10.1-2009 Aposteriori'!$X$3:$X$13)</f>
        <v>0</v>
      </c>
      <c r="Y14" s="31">
        <f>SUBTOTAL(109,'GM-9doc4-Q10.1-2009 Aposteriori'!$Y$3:$Y$13)</f>
        <v>0</v>
      </c>
    </row>
    <row r="15" spans="1:25" s="6" customFormat="1" ht="15.75" thickTop="1" x14ac:dyDescent="0.25"/>
    <row r="16" spans="1:25" ht="45" customHeight="1" x14ac:dyDescent="0.25">
      <c r="A16" s="41"/>
      <c r="B16" s="41"/>
      <c r="C16" s="4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</sheetData>
  <mergeCells count="1">
    <mergeCell ref="A16:C16"/>
  </mergeCells>
  <pageMargins left="0.59055118110236227" right="0.59055118110236227" top="0.74803149606299213" bottom="0.74803149606299213" header="0.31496062992125984" footer="0.31496062992125984"/>
  <pageSetup scale="47" fitToWidth="2" orientation="landscape" r:id="rId1"/>
  <colBreaks count="1" manualBreakCount="1">
    <brk id="13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zoomScale="80" zoomScaleNormal="80" workbookViewId="0">
      <selection activeCell="R3" sqref="R3"/>
    </sheetView>
  </sheetViews>
  <sheetFormatPr baseColWidth="10" defaultColWidth="15.7109375" defaultRowHeight="15" x14ac:dyDescent="0.25"/>
  <cols>
    <col min="1" max="1" width="11.42578125" style="1" customWidth="1"/>
    <col min="2" max="2" width="13" style="1" customWidth="1"/>
    <col min="3" max="3" width="11" style="1" customWidth="1"/>
    <col min="4" max="13" width="16.42578125" style="1" customWidth="1"/>
    <col min="14" max="21" width="21" style="3" customWidth="1"/>
    <col min="22" max="22" width="17.7109375" style="3" customWidth="1"/>
    <col min="23" max="25" width="15.140625" style="3" customWidth="1"/>
    <col min="26" max="16384" width="15.7109375" style="1"/>
  </cols>
  <sheetData>
    <row r="1" spans="1:25" ht="18.75" x14ac:dyDescent="0.3">
      <c r="A1" s="32" t="s">
        <v>61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25" s="4" customFormat="1" ht="47.25" x14ac:dyDescent="0.25">
      <c r="A2" s="7" t="s">
        <v>0</v>
      </c>
      <c r="B2" s="8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2" t="s">
        <v>24</v>
      </c>
    </row>
    <row r="3" spans="1:25" x14ac:dyDescent="0.25">
      <c r="A3" s="33">
        <v>2010</v>
      </c>
      <c r="B3" s="13" t="s">
        <v>36</v>
      </c>
      <c r="C3" s="14">
        <v>1</v>
      </c>
      <c r="D3" s="20">
        <v>9167.5400000000009</v>
      </c>
      <c r="E3" s="20">
        <v>9063.6699999999983</v>
      </c>
      <c r="F3" s="20">
        <v>8982.880000000001</v>
      </c>
      <c r="G3" s="20">
        <v>9981.1600000000035</v>
      </c>
      <c r="H3" s="20">
        <v>10749.630000000001</v>
      </c>
      <c r="I3" s="20">
        <v>9933.41</v>
      </c>
      <c r="J3" s="20">
        <v>9933.41</v>
      </c>
      <c r="K3" s="20">
        <v>9933.41</v>
      </c>
      <c r="L3" s="20">
        <v>9933.41</v>
      </c>
      <c r="M3" s="20">
        <v>9933.41</v>
      </c>
      <c r="N3" s="21">
        <f>SUM('GM-9doc4-Q10.1-2010 Aposteriori'!$O3:$Y3)</f>
        <v>65303.9170656602</v>
      </c>
      <c r="O3" s="21">
        <v>65011.2054086602</v>
      </c>
      <c r="P3" s="21">
        <v>292.71165699999995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2">
        <v>0</v>
      </c>
    </row>
    <row r="4" spans="1:25" x14ac:dyDescent="0.25">
      <c r="A4" s="34">
        <v>2010</v>
      </c>
      <c r="B4" s="15" t="s">
        <v>37</v>
      </c>
      <c r="C4" s="16">
        <v>1</v>
      </c>
      <c r="D4" s="23">
        <v>23402.29</v>
      </c>
      <c r="E4" s="23">
        <v>31444.120000000003</v>
      </c>
      <c r="F4" s="23">
        <v>26075.449999999993</v>
      </c>
      <c r="G4" s="23">
        <v>28838.699999999997</v>
      </c>
      <c r="H4" s="23">
        <v>22946.44000000001</v>
      </c>
      <c r="I4" s="23">
        <v>22446.35</v>
      </c>
      <c r="J4" s="23">
        <v>22446.35</v>
      </c>
      <c r="K4" s="23">
        <v>22446.35</v>
      </c>
      <c r="L4" s="23">
        <v>22446.35</v>
      </c>
      <c r="M4" s="23">
        <v>22446.35</v>
      </c>
      <c r="N4" s="24">
        <f>SUM('GM-9doc4-Q10.1-2010 Aposteriori'!$O4:$Y4)</f>
        <v>114255.77308434522</v>
      </c>
      <c r="O4" s="24">
        <v>97735.091979345219</v>
      </c>
      <c r="P4" s="24">
        <v>15885.686122999999</v>
      </c>
      <c r="Q4" s="24">
        <v>0</v>
      </c>
      <c r="R4" s="24">
        <v>0</v>
      </c>
      <c r="S4" s="24">
        <v>634.99498200000005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5">
        <v>0</v>
      </c>
    </row>
    <row r="5" spans="1:25" x14ac:dyDescent="0.25">
      <c r="A5" s="33">
        <v>2010</v>
      </c>
      <c r="B5" s="13" t="s">
        <v>38</v>
      </c>
      <c r="C5" s="14">
        <v>1</v>
      </c>
      <c r="D5" s="20">
        <v>1186.51</v>
      </c>
      <c r="E5" s="20">
        <v>4395.7299999999996</v>
      </c>
      <c r="F5" s="20">
        <v>1867.7400000000018</v>
      </c>
      <c r="G5" s="20">
        <v>2085.58</v>
      </c>
      <c r="H5" s="20">
        <v>1412.3600000000008</v>
      </c>
      <c r="I5" s="20">
        <v>1481.2499999999998</v>
      </c>
      <c r="J5" s="20">
        <v>1481.2499999999998</v>
      </c>
      <c r="K5" s="20">
        <v>1481.2499999999998</v>
      </c>
      <c r="L5" s="20">
        <v>1481.2499999999998</v>
      </c>
      <c r="M5" s="20">
        <v>1481.2499999999998</v>
      </c>
      <c r="N5" s="21">
        <f>SUM('GM-9doc4-Q10.1-2010 Aposteriori'!$O5:$Y5)</f>
        <v>18489.902635983279</v>
      </c>
      <c r="O5" s="21">
        <v>18156.406804983279</v>
      </c>
      <c r="P5" s="21">
        <v>333.49583100000001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2">
        <v>0</v>
      </c>
    </row>
    <row r="6" spans="1:25" x14ac:dyDescent="0.25">
      <c r="A6" s="34">
        <v>2010</v>
      </c>
      <c r="B6" s="15" t="s">
        <v>39</v>
      </c>
      <c r="C6" s="16">
        <v>1</v>
      </c>
      <c r="D6" s="23">
        <v>5335.66</v>
      </c>
      <c r="E6" s="23">
        <v>6680.6900000000005</v>
      </c>
      <c r="F6" s="23">
        <v>6540.8700000000035</v>
      </c>
      <c r="G6" s="23">
        <v>7491.1900000000005</v>
      </c>
      <c r="H6" s="23">
        <v>7340.5000000000064</v>
      </c>
      <c r="I6" s="23">
        <v>7204.58</v>
      </c>
      <c r="J6" s="23">
        <v>7204.58</v>
      </c>
      <c r="K6" s="23">
        <v>7204.58</v>
      </c>
      <c r="L6" s="23">
        <v>7204.58</v>
      </c>
      <c r="M6" s="23">
        <v>7204.58</v>
      </c>
      <c r="N6" s="24">
        <f>SUM('GM-9doc4-Q10.1-2010 Aposteriori'!$O6:$Y6)</f>
        <v>114955.23437602895</v>
      </c>
      <c r="O6" s="24">
        <v>93572.186113945849</v>
      </c>
      <c r="P6" s="24">
        <v>20675.318798083099</v>
      </c>
      <c r="Q6" s="24">
        <v>707.72946400000001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5">
        <v>0</v>
      </c>
    </row>
    <row r="7" spans="1:25" x14ac:dyDescent="0.25">
      <c r="A7" s="33">
        <v>2010</v>
      </c>
      <c r="B7" s="13" t="s">
        <v>40</v>
      </c>
      <c r="C7" s="14">
        <v>1</v>
      </c>
      <c r="D7" s="20">
        <v>8139.99</v>
      </c>
      <c r="E7" s="20">
        <v>9439.1099999999969</v>
      </c>
      <c r="F7" s="20">
        <v>18103.25</v>
      </c>
      <c r="G7" s="20">
        <v>20700.240000000005</v>
      </c>
      <c r="H7" s="20">
        <v>22708.429999999997</v>
      </c>
      <c r="I7" s="20">
        <v>23963.33</v>
      </c>
      <c r="J7" s="20">
        <v>23963.33</v>
      </c>
      <c r="K7" s="20">
        <v>23963.33</v>
      </c>
      <c r="L7" s="20">
        <v>23963.33</v>
      </c>
      <c r="M7" s="20">
        <v>23963.33</v>
      </c>
      <c r="N7" s="21">
        <f>SUM('GM-9doc4-Q10.1-2010 Aposteriori'!$O7:$Y7)</f>
        <v>156516.84225457514</v>
      </c>
      <c r="O7" s="21">
        <v>82480.787402085291</v>
      </c>
      <c r="P7" s="21">
        <v>7406.6511416770445</v>
      </c>
      <c r="Q7" s="21">
        <v>30722.436935438302</v>
      </c>
      <c r="R7" s="21">
        <v>21572.9810191453</v>
      </c>
      <c r="S7" s="21">
        <v>744.05033300000002</v>
      </c>
      <c r="T7" s="21">
        <v>6388.0657880665758</v>
      </c>
      <c r="U7" s="21">
        <v>7201.8696351626004</v>
      </c>
      <c r="V7" s="21">
        <v>0</v>
      </c>
      <c r="W7" s="21">
        <v>0</v>
      </c>
      <c r="X7" s="21">
        <v>0</v>
      </c>
      <c r="Y7" s="22">
        <v>0</v>
      </c>
    </row>
    <row r="8" spans="1:25" x14ac:dyDescent="0.25">
      <c r="A8" s="34">
        <v>2010</v>
      </c>
      <c r="B8" s="15" t="s">
        <v>41</v>
      </c>
      <c r="C8" s="16">
        <v>1</v>
      </c>
      <c r="D8" s="23">
        <v>4534.92</v>
      </c>
      <c r="E8" s="23">
        <v>5850.6899999999987</v>
      </c>
      <c r="F8" s="23">
        <v>6697.0699999999979</v>
      </c>
      <c r="G8" s="23">
        <v>19961.350000000002</v>
      </c>
      <c r="H8" s="23">
        <v>16086.550000000003</v>
      </c>
      <c r="I8" s="23">
        <v>16086.550000000003</v>
      </c>
      <c r="J8" s="23">
        <v>16086.550000000003</v>
      </c>
      <c r="K8" s="23">
        <v>16086.550000000003</v>
      </c>
      <c r="L8" s="23">
        <v>16086.550000000003</v>
      </c>
      <c r="M8" s="23">
        <v>16086.550000000003</v>
      </c>
      <c r="N8" s="24">
        <f>SUM('GM-9doc4-Q10.1-2010 Aposteriori'!$O8:$Y8)</f>
        <v>108852.71777823623</v>
      </c>
      <c r="O8" s="24">
        <v>83350.340872968925</v>
      </c>
      <c r="P8" s="24">
        <v>6126.3860907668004</v>
      </c>
      <c r="Q8" s="24">
        <v>0</v>
      </c>
      <c r="R8" s="24">
        <v>11114.776949300003</v>
      </c>
      <c r="S8" s="24">
        <v>8127.8364002004992</v>
      </c>
      <c r="T8" s="24">
        <v>133.377465</v>
      </c>
      <c r="U8" s="24">
        <v>0</v>
      </c>
      <c r="V8" s="24">
        <v>0</v>
      </c>
      <c r="W8" s="24">
        <v>0</v>
      </c>
      <c r="X8" s="24">
        <v>0</v>
      </c>
      <c r="Y8" s="25">
        <v>0</v>
      </c>
    </row>
    <row r="9" spans="1:25" x14ac:dyDescent="0.25">
      <c r="A9" s="33">
        <v>2010</v>
      </c>
      <c r="B9" s="13" t="s">
        <v>42</v>
      </c>
      <c r="C9" s="14">
        <v>1</v>
      </c>
      <c r="D9" s="20">
        <v>4573.7700000000004</v>
      </c>
      <c r="E9" s="20">
        <v>7404.16</v>
      </c>
      <c r="F9" s="20">
        <v>6795.9699999999975</v>
      </c>
      <c r="G9" s="20">
        <v>8665.2700000000041</v>
      </c>
      <c r="H9" s="20">
        <v>19693.150000000001</v>
      </c>
      <c r="I9" s="20">
        <v>19693.150000000001</v>
      </c>
      <c r="J9" s="20">
        <v>19693.150000000001</v>
      </c>
      <c r="K9" s="20">
        <v>19693.150000000001</v>
      </c>
      <c r="L9" s="20">
        <v>19693.150000000001</v>
      </c>
      <c r="M9" s="20">
        <v>19693.150000000001</v>
      </c>
      <c r="N9" s="21">
        <f>SUM('GM-9doc4-Q10.1-2010 Aposteriori'!$O9:$Y9)</f>
        <v>87948.108831347039</v>
      </c>
      <c r="O9" s="21">
        <v>64474.794647526396</v>
      </c>
      <c r="P9" s="21">
        <v>0</v>
      </c>
      <c r="Q9" s="21">
        <v>0</v>
      </c>
      <c r="R9" s="21">
        <v>2372.8104183819464</v>
      </c>
      <c r="S9" s="21">
        <v>14589.040269438698</v>
      </c>
      <c r="T9" s="21">
        <v>6511.4634959999994</v>
      </c>
      <c r="U9" s="21">
        <v>0</v>
      </c>
      <c r="V9" s="21">
        <v>0</v>
      </c>
      <c r="W9" s="21">
        <v>0</v>
      </c>
      <c r="X9" s="21">
        <v>0</v>
      </c>
      <c r="Y9" s="22">
        <v>0</v>
      </c>
    </row>
    <row r="10" spans="1:25" x14ac:dyDescent="0.25">
      <c r="A10" s="34">
        <v>2010</v>
      </c>
      <c r="B10" s="15" t="s">
        <v>43</v>
      </c>
      <c r="C10" s="16">
        <v>1</v>
      </c>
      <c r="D10" s="23">
        <v>5483.8099999999995</v>
      </c>
      <c r="E10" s="23">
        <v>4365.1799999999985</v>
      </c>
      <c r="F10" s="23">
        <v>4286.2099999999991</v>
      </c>
      <c r="G10" s="23">
        <v>6119.5400000000009</v>
      </c>
      <c r="H10" s="23">
        <v>6680.5399999999972</v>
      </c>
      <c r="I10" s="23">
        <v>6680.54</v>
      </c>
      <c r="J10" s="23">
        <v>6680.54</v>
      </c>
      <c r="K10" s="23">
        <v>6680.54</v>
      </c>
      <c r="L10" s="23">
        <v>6680.54</v>
      </c>
      <c r="M10" s="23">
        <v>6680.54</v>
      </c>
      <c r="N10" s="24">
        <f>SUM('GM-9doc4-Q10.1-2010 Aposteriori'!$O10:$Y10)</f>
        <v>28484.936589693702</v>
      </c>
      <c r="O10" s="24">
        <v>27299.082417438702</v>
      </c>
      <c r="P10" s="24">
        <v>1185.8541722549999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5">
        <v>0</v>
      </c>
    </row>
    <row r="11" spans="1:25" x14ac:dyDescent="0.25">
      <c r="A11" s="33">
        <v>2010</v>
      </c>
      <c r="B11" s="13" t="s">
        <v>44</v>
      </c>
      <c r="C11" s="14">
        <v>1</v>
      </c>
      <c r="D11" s="20">
        <v>4586.49</v>
      </c>
      <c r="E11" s="20">
        <v>4814.6099999999997</v>
      </c>
      <c r="F11" s="20">
        <v>10185.480000000003</v>
      </c>
      <c r="G11" s="20">
        <v>16532.510000000002</v>
      </c>
      <c r="H11" s="20">
        <v>16129.149999999998</v>
      </c>
      <c r="I11" s="20">
        <v>16467.599999999995</v>
      </c>
      <c r="J11" s="20">
        <v>16467.599999999995</v>
      </c>
      <c r="K11" s="20">
        <v>16467.599999999995</v>
      </c>
      <c r="L11" s="20">
        <v>16467.599999999995</v>
      </c>
      <c r="M11" s="20">
        <v>16467.599999999995</v>
      </c>
      <c r="N11" s="21">
        <f>SUM('GM-9doc4-Q10.1-2010 Aposteriori'!$O11:$Y11)</f>
        <v>136457.64373244252</v>
      </c>
      <c r="O11" s="21">
        <v>84150.777091510827</v>
      </c>
      <c r="P11" s="21">
        <v>13957.831764549614</v>
      </c>
      <c r="Q11" s="21">
        <v>7267.1214844502538</v>
      </c>
      <c r="R11" s="21">
        <v>21731.322231103601</v>
      </c>
      <c r="S11" s="21">
        <v>1049.8800686728023</v>
      </c>
      <c r="T11" s="21">
        <v>8300.7110921553995</v>
      </c>
      <c r="U11" s="21">
        <v>0</v>
      </c>
      <c r="V11" s="21">
        <v>0</v>
      </c>
      <c r="W11" s="21">
        <v>0</v>
      </c>
      <c r="X11" s="21">
        <v>0</v>
      </c>
      <c r="Y11" s="22">
        <v>0</v>
      </c>
    </row>
    <row r="12" spans="1:25" x14ac:dyDescent="0.25">
      <c r="A12" s="34">
        <v>2010</v>
      </c>
      <c r="B12" s="15" t="s">
        <v>45</v>
      </c>
      <c r="C12" s="16">
        <v>1</v>
      </c>
      <c r="D12" s="23">
        <v>7938.6699999999992</v>
      </c>
      <c r="E12" s="23">
        <v>15651.819999999998</v>
      </c>
      <c r="F12" s="23">
        <v>18374.109999999997</v>
      </c>
      <c r="G12" s="23">
        <v>21723.279999999995</v>
      </c>
      <c r="H12" s="23">
        <v>22636.880000000012</v>
      </c>
      <c r="I12" s="23">
        <v>22595.850000000002</v>
      </c>
      <c r="J12" s="23">
        <v>22595.850000000002</v>
      </c>
      <c r="K12" s="23">
        <v>22595.850000000002</v>
      </c>
      <c r="L12" s="23">
        <v>22595.850000000002</v>
      </c>
      <c r="M12" s="23">
        <v>22595.850000000002</v>
      </c>
      <c r="N12" s="24">
        <f>SUM('GM-9doc4-Q10.1-2010 Aposteriori'!$O12:$Y12)</f>
        <v>105328.10032682381</v>
      </c>
      <c r="O12" s="24">
        <v>25813.240959054208</v>
      </c>
      <c r="P12" s="24">
        <v>56547.342908260223</v>
      </c>
      <c r="Q12" s="24">
        <v>8485.8913126066727</v>
      </c>
      <c r="R12" s="24">
        <v>11788.278321902701</v>
      </c>
      <c r="S12" s="24">
        <v>2693.3468250000001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5">
        <v>0</v>
      </c>
    </row>
    <row r="13" spans="1:25" x14ac:dyDescent="0.25">
      <c r="A13" s="33">
        <v>2010</v>
      </c>
      <c r="B13" s="13" t="s">
        <v>46</v>
      </c>
      <c r="C13" s="14">
        <v>1</v>
      </c>
      <c r="D13" s="20">
        <v>2111.81</v>
      </c>
      <c r="E13" s="20">
        <v>2411.2799999999993</v>
      </c>
      <c r="F13" s="20">
        <v>2581.9400000000019</v>
      </c>
      <c r="G13" s="20">
        <v>2296.139999999999</v>
      </c>
      <c r="H13" s="20">
        <v>2262.52</v>
      </c>
      <c r="I13" s="20">
        <v>2262.52</v>
      </c>
      <c r="J13" s="20">
        <v>2262.52</v>
      </c>
      <c r="K13" s="20">
        <v>2262.52</v>
      </c>
      <c r="L13" s="20">
        <v>2262.52</v>
      </c>
      <c r="M13" s="20">
        <v>2262.52</v>
      </c>
      <c r="N13" s="21">
        <f>SUM('GM-9doc4-Q10.1-2010 Aposteriori'!$O13:$Y13)</f>
        <v>42080.76176604088</v>
      </c>
      <c r="O13" s="21">
        <v>42080.76176604088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2">
        <v>0</v>
      </c>
    </row>
    <row r="14" spans="1:25" x14ac:dyDescent="0.25">
      <c r="A14" s="34">
        <v>2010</v>
      </c>
      <c r="B14" s="15" t="s">
        <v>47</v>
      </c>
      <c r="C14" s="16">
        <v>1</v>
      </c>
      <c r="D14" s="23">
        <v>6799.17</v>
      </c>
      <c r="E14" s="23">
        <v>6603.75</v>
      </c>
      <c r="F14" s="23">
        <v>7387.0400000000027</v>
      </c>
      <c r="G14" s="23">
        <v>8574.1500000000069</v>
      </c>
      <c r="H14" s="23">
        <v>8408.1699999999983</v>
      </c>
      <c r="I14" s="23">
        <v>8408.1699999999983</v>
      </c>
      <c r="J14" s="23">
        <v>8408.1699999999983</v>
      </c>
      <c r="K14" s="23">
        <v>8408.1699999999983</v>
      </c>
      <c r="L14" s="23">
        <v>8408.1699999999983</v>
      </c>
      <c r="M14" s="23">
        <v>8408.1699999999983</v>
      </c>
      <c r="N14" s="24">
        <f>SUM('GM-9doc4-Q10.1-2010 Aposteriori'!$O14:$Y14)</f>
        <v>90350.909325545814</v>
      </c>
      <c r="O14" s="24">
        <v>76265.916165648407</v>
      </c>
      <c r="P14" s="24">
        <v>14084.993159897402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5">
        <v>0</v>
      </c>
    </row>
    <row r="15" spans="1:25" s="6" customFormat="1" ht="15.75" thickBot="1" x14ac:dyDescent="0.3">
      <c r="A15" s="36"/>
      <c r="B15" s="18" t="s">
        <v>59</v>
      </c>
      <c r="C15" s="19">
        <f>SUBTOTAL(109,C3:C14)</f>
        <v>12</v>
      </c>
      <c r="D15" s="28">
        <f t="shared" ref="D15:Y15" si="0">SUBTOTAL(109,D3:D14)</f>
        <v>83260.62999999999</v>
      </c>
      <c r="E15" s="28">
        <f t="shared" si="0"/>
        <v>108124.81</v>
      </c>
      <c r="F15" s="28">
        <f t="shared" si="0"/>
        <v>117878.01000000002</v>
      </c>
      <c r="G15" s="28">
        <f t="shared" si="0"/>
        <v>152969.11000000002</v>
      </c>
      <c r="H15" s="28">
        <f t="shared" si="0"/>
        <v>157054.32</v>
      </c>
      <c r="I15" s="28">
        <f t="shared" si="0"/>
        <v>157223.29999999999</v>
      </c>
      <c r="J15" s="28">
        <f t="shared" si="0"/>
        <v>157223.29999999999</v>
      </c>
      <c r="K15" s="28">
        <f t="shared" si="0"/>
        <v>157223.29999999999</v>
      </c>
      <c r="L15" s="28">
        <f t="shared" si="0"/>
        <v>157223.29999999999</v>
      </c>
      <c r="M15" s="28">
        <f t="shared" si="0"/>
        <v>157223.29999999999</v>
      </c>
      <c r="N15" s="28">
        <f t="shared" si="0"/>
        <v>1069024.8477667228</v>
      </c>
      <c r="O15" s="28">
        <f t="shared" si="0"/>
        <v>760390.59162920818</v>
      </c>
      <c r="P15" s="28">
        <f t="shared" si="0"/>
        <v>136496.27164648919</v>
      </c>
      <c r="Q15" s="28">
        <f>SUBTOTAL(109,Q3:Q14)</f>
        <v>47183.179196495228</v>
      </c>
      <c r="R15" s="28">
        <f t="shared" si="0"/>
        <v>68580.168939833544</v>
      </c>
      <c r="S15" s="28">
        <f t="shared" si="0"/>
        <v>27839.148878312</v>
      </c>
      <c r="T15" s="28">
        <f t="shared" si="0"/>
        <v>21333.617841221974</v>
      </c>
      <c r="U15" s="28">
        <f t="shared" si="0"/>
        <v>7201.8696351626004</v>
      </c>
      <c r="V15" s="28">
        <f t="shared" si="0"/>
        <v>0</v>
      </c>
      <c r="W15" s="28">
        <f t="shared" si="0"/>
        <v>0</v>
      </c>
      <c r="X15" s="28">
        <f t="shared" si="0"/>
        <v>0</v>
      </c>
      <c r="Y15" s="29">
        <f t="shared" si="0"/>
        <v>0</v>
      </c>
    </row>
    <row r="16" spans="1:25" ht="15.75" thickTop="1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42" customHeight="1" x14ac:dyDescent="0.25">
      <c r="A17" s="41"/>
      <c r="B17" s="41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</sheetData>
  <mergeCells count="1">
    <mergeCell ref="A17:C17"/>
  </mergeCells>
  <pageMargins left="0.51181102362204722" right="0.51181102362204722" top="0.74803149606299213" bottom="0.74803149606299213" header="0.31496062992125984" footer="0.31496062992125984"/>
  <pageSetup scale="45" fitToWidth="2" orientation="landscape" r:id="rId1"/>
  <colBreaks count="1" manualBreakCount="1">
    <brk id="13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"/>
  <sheetViews>
    <sheetView zoomScale="80" zoomScaleNormal="80" workbookViewId="0">
      <selection activeCell="G31" sqref="G31"/>
    </sheetView>
  </sheetViews>
  <sheetFormatPr baseColWidth="10" defaultColWidth="13.5703125" defaultRowHeight="15" x14ac:dyDescent="0.25"/>
  <cols>
    <col min="1" max="1" width="10.140625" style="1" customWidth="1"/>
    <col min="2" max="2" width="13.5703125" style="1" customWidth="1"/>
    <col min="3" max="3" width="10.7109375" style="1" customWidth="1"/>
    <col min="4" max="10" width="18" style="1" customWidth="1"/>
    <col min="11" max="13" width="19.5703125" style="1" customWidth="1"/>
    <col min="14" max="14" width="23.7109375" style="3" customWidth="1"/>
    <col min="15" max="19" width="22.28515625" style="3" customWidth="1"/>
    <col min="20" max="25" width="15.140625" style="3" customWidth="1"/>
    <col min="26" max="26" width="22.28515625" style="1" customWidth="1"/>
    <col min="27" max="16384" width="13.5703125" style="1"/>
  </cols>
  <sheetData>
    <row r="1" spans="1:25" ht="18.75" x14ac:dyDescent="0.3">
      <c r="A1" s="32" t="s">
        <v>62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25" s="4" customFormat="1" ht="72.75" customHeight="1" x14ac:dyDescent="0.25">
      <c r="A2" s="7" t="s">
        <v>0</v>
      </c>
      <c r="B2" s="8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2" t="s">
        <v>24</v>
      </c>
    </row>
    <row r="3" spans="1:25" x14ac:dyDescent="0.25">
      <c r="A3" s="33">
        <v>2011</v>
      </c>
      <c r="B3" s="37" t="s">
        <v>48</v>
      </c>
      <c r="C3" s="14">
        <v>1</v>
      </c>
      <c r="D3" s="20">
        <v>7007.0100000000011</v>
      </c>
      <c r="E3" s="20">
        <v>6959.4399999999978</v>
      </c>
      <c r="F3" s="20">
        <v>8981.32</v>
      </c>
      <c r="G3" s="20">
        <v>8924.27</v>
      </c>
      <c r="H3" s="20">
        <v>8355.7800000000007</v>
      </c>
      <c r="I3" s="20">
        <v>8355.7800000000007</v>
      </c>
      <c r="J3" s="20">
        <v>8355.7800000000007</v>
      </c>
      <c r="K3" s="20">
        <v>8355.7800000000007</v>
      </c>
      <c r="L3" s="20">
        <v>8355.7800000000007</v>
      </c>
      <c r="M3" s="20">
        <v>8355.7800000000007</v>
      </c>
      <c r="N3" s="21">
        <f>SUM('GM-9doc4-Q10.1-2011 Aposteriori'!$O3:$Y3)</f>
        <v>131500.94849741267</v>
      </c>
      <c r="O3" s="21">
        <v>130783.57620541267</v>
      </c>
      <c r="P3" s="21">
        <v>717.37229200000002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2">
        <v>0</v>
      </c>
    </row>
    <row r="4" spans="1:25" x14ac:dyDescent="0.25">
      <c r="A4" s="34">
        <v>2011</v>
      </c>
      <c r="B4" s="38" t="s">
        <v>49</v>
      </c>
      <c r="C4" s="16">
        <v>1</v>
      </c>
      <c r="D4" s="23">
        <v>2698.64</v>
      </c>
      <c r="E4" s="23">
        <v>7505.0599999999995</v>
      </c>
      <c r="F4" s="23">
        <v>4945.34</v>
      </c>
      <c r="G4" s="23">
        <v>5781.6500000000033</v>
      </c>
      <c r="H4" s="23">
        <v>6762.5200000000023</v>
      </c>
      <c r="I4" s="23">
        <v>6762.5200000000023</v>
      </c>
      <c r="J4" s="23">
        <v>6762.5200000000023</v>
      </c>
      <c r="K4" s="23">
        <v>6762.5200000000023</v>
      </c>
      <c r="L4" s="23">
        <v>6762.5200000000023</v>
      </c>
      <c r="M4" s="23">
        <v>6762.5200000000023</v>
      </c>
      <c r="N4" s="24">
        <f>SUM('GM-9doc4-Q10.1-2011 Aposteriori'!$O4:$Y4)</f>
        <v>50784.281270905689</v>
      </c>
      <c r="O4" s="24">
        <v>49922.119898905687</v>
      </c>
      <c r="P4" s="24">
        <v>862.16137200000003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5">
        <v>0</v>
      </c>
    </row>
    <row r="5" spans="1:25" x14ac:dyDescent="0.25">
      <c r="A5" s="33">
        <v>2011</v>
      </c>
      <c r="B5" s="37" t="s">
        <v>50</v>
      </c>
      <c r="C5" s="14">
        <v>1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1">
        <f>SUM('GM-9doc4-Q10.1-2011 Aposteriori'!$O5:$Y5)</f>
        <v>36497.097176819683</v>
      </c>
      <c r="O5" s="21">
        <v>32820.522844279687</v>
      </c>
      <c r="P5" s="21">
        <v>3676.5743325399994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2">
        <v>0</v>
      </c>
    </row>
    <row r="6" spans="1:25" x14ac:dyDescent="0.25">
      <c r="A6" s="34">
        <v>2011</v>
      </c>
      <c r="B6" s="38" t="s">
        <v>51</v>
      </c>
      <c r="C6" s="16">
        <v>1</v>
      </c>
      <c r="D6" s="23">
        <v>3050.71</v>
      </c>
      <c r="E6" s="23">
        <v>3020.9699999999993</v>
      </c>
      <c r="F6" s="23">
        <v>3369.6299999999965</v>
      </c>
      <c r="G6" s="23">
        <v>3471.6400000000003</v>
      </c>
      <c r="H6" s="23">
        <v>3384.66</v>
      </c>
      <c r="I6" s="23">
        <v>3384.66</v>
      </c>
      <c r="J6" s="23">
        <v>3384.66</v>
      </c>
      <c r="K6" s="23">
        <v>3384.66</v>
      </c>
      <c r="L6" s="23">
        <v>3384.66</v>
      </c>
      <c r="M6" s="23">
        <v>3384.66</v>
      </c>
      <c r="N6" s="24">
        <f>SUM('GM-9doc4-Q10.1-2011 Aposteriori'!$O6:$Y6)</f>
        <v>15428.335802771522</v>
      </c>
      <c r="O6" s="24">
        <v>11890.328567044522</v>
      </c>
      <c r="P6" s="24">
        <v>3538.0072357269996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5">
        <v>0</v>
      </c>
    </row>
    <row r="7" spans="1:25" x14ac:dyDescent="0.25">
      <c r="A7" s="33">
        <v>2011</v>
      </c>
      <c r="B7" s="37" t="s">
        <v>52</v>
      </c>
      <c r="C7" s="14">
        <v>1</v>
      </c>
      <c r="D7" s="20">
        <v>2266.27</v>
      </c>
      <c r="E7" s="20">
        <v>4039.34</v>
      </c>
      <c r="F7" s="20">
        <v>4764.68</v>
      </c>
      <c r="G7" s="20">
        <v>4600.8500000000058</v>
      </c>
      <c r="H7" s="20">
        <v>4424.67</v>
      </c>
      <c r="I7" s="20">
        <v>4424.67</v>
      </c>
      <c r="J7" s="20">
        <v>4424.67</v>
      </c>
      <c r="K7" s="20">
        <v>4424.67</v>
      </c>
      <c r="L7" s="20">
        <v>4424.67</v>
      </c>
      <c r="M7" s="20">
        <v>4424.67</v>
      </c>
      <c r="N7" s="21">
        <f>SUM('GM-9doc4-Q10.1-2011 Aposteriori'!$O7:$Y7)</f>
        <v>29977.235827389257</v>
      </c>
      <c r="O7" s="21">
        <v>19442.39395494352</v>
      </c>
      <c r="P7" s="21">
        <v>10327.052338445737</v>
      </c>
      <c r="Q7" s="21">
        <v>207.789534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2">
        <v>0</v>
      </c>
    </row>
    <row r="8" spans="1:25" x14ac:dyDescent="0.25">
      <c r="A8" s="34">
        <v>2011</v>
      </c>
      <c r="B8" s="38" t="s">
        <v>53</v>
      </c>
      <c r="C8" s="16">
        <v>1</v>
      </c>
      <c r="D8" s="23">
        <v>14180.23</v>
      </c>
      <c r="E8" s="23">
        <v>17040.679999999997</v>
      </c>
      <c r="F8" s="23">
        <v>19501.3</v>
      </c>
      <c r="G8" s="23">
        <v>19772.46</v>
      </c>
      <c r="H8" s="23">
        <v>19333.450000000004</v>
      </c>
      <c r="I8" s="23">
        <v>19333.450000000004</v>
      </c>
      <c r="J8" s="23">
        <v>19333.450000000004</v>
      </c>
      <c r="K8" s="23">
        <v>19333.450000000004</v>
      </c>
      <c r="L8" s="23">
        <v>19333.450000000004</v>
      </c>
      <c r="M8" s="23">
        <v>19333.450000000004</v>
      </c>
      <c r="N8" s="24">
        <f>SUM('GM-9doc4-Q10.1-2011 Aposteriori'!$O8:$Y8)</f>
        <v>166576.3167893326</v>
      </c>
      <c r="O8" s="24">
        <v>151950.50679957759</v>
      </c>
      <c r="P8" s="24">
        <v>14625.809989754998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5">
        <v>0</v>
      </c>
    </row>
    <row r="9" spans="1:25" x14ac:dyDescent="0.25">
      <c r="A9" s="33">
        <v>2011</v>
      </c>
      <c r="B9" s="37" t="s">
        <v>54</v>
      </c>
      <c r="C9" s="14">
        <v>1</v>
      </c>
      <c r="D9" s="20">
        <v>5848.6</v>
      </c>
      <c r="E9" s="20">
        <v>4951.26</v>
      </c>
      <c r="F9" s="20">
        <v>5610.2000000000007</v>
      </c>
      <c r="G9" s="20">
        <v>5103.9500000000007</v>
      </c>
      <c r="H9" s="20">
        <v>6835.8299999999981</v>
      </c>
      <c r="I9" s="20">
        <v>6835.83</v>
      </c>
      <c r="J9" s="20">
        <v>6835.83</v>
      </c>
      <c r="K9" s="20">
        <v>6835.83</v>
      </c>
      <c r="L9" s="20">
        <v>6835.83</v>
      </c>
      <c r="M9" s="20">
        <v>6835.83</v>
      </c>
      <c r="N9" s="21">
        <f>SUM('GM-9doc4-Q10.1-2011 Aposteriori'!$O9:$Y9)</f>
        <v>29799.122690231688</v>
      </c>
      <c r="O9" s="21">
        <v>11575.606967556687</v>
      </c>
      <c r="P9" s="21">
        <v>18223.515722675002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2">
        <v>0</v>
      </c>
    </row>
    <row r="10" spans="1:25" x14ac:dyDescent="0.25">
      <c r="A10" s="34">
        <v>2011</v>
      </c>
      <c r="B10" s="38" t="s">
        <v>55</v>
      </c>
      <c r="C10" s="16">
        <v>1</v>
      </c>
      <c r="D10" s="23">
        <v>609.57000000000005</v>
      </c>
      <c r="E10" s="23">
        <v>634.69999999999993</v>
      </c>
      <c r="F10" s="23">
        <v>1465.4500000000007</v>
      </c>
      <c r="G10" s="23">
        <v>1102.9499999999989</v>
      </c>
      <c r="H10" s="23">
        <v>1043.75</v>
      </c>
      <c r="I10" s="23">
        <v>1043.75</v>
      </c>
      <c r="J10" s="23">
        <v>1043.75</v>
      </c>
      <c r="K10" s="23">
        <v>1043.75</v>
      </c>
      <c r="L10" s="23">
        <v>1043.75</v>
      </c>
      <c r="M10" s="23">
        <v>1043.75</v>
      </c>
      <c r="N10" s="24">
        <f>SUM('GM-9doc4-Q10.1-2011 Aposteriori'!$O10:$Y10)</f>
        <v>43998.288658113532</v>
      </c>
      <c r="O10" s="24">
        <v>43712.923160113533</v>
      </c>
      <c r="P10" s="24">
        <v>285.365498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5">
        <v>0</v>
      </c>
    </row>
    <row r="11" spans="1:25" x14ac:dyDescent="0.25">
      <c r="A11" s="33">
        <v>2011</v>
      </c>
      <c r="B11" s="37" t="s">
        <v>56</v>
      </c>
      <c r="C11" s="14">
        <v>1</v>
      </c>
      <c r="D11" s="20">
        <v>31411.9</v>
      </c>
      <c r="E11" s="20">
        <v>144737.46000000002</v>
      </c>
      <c r="F11" s="20">
        <v>125445.02999999997</v>
      </c>
      <c r="G11" s="20">
        <v>136880.62</v>
      </c>
      <c r="H11" s="20">
        <v>136880.62</v>
      </c>
      <c r="I11" s="20">
        <v>136880.62</v>
      </c>
      <c r="J11" s="20">
        <v>136880.62</v>
      </c>
      <c r="K11" s="20">
        <v>136880.62</v>
      </c>
      <c r="L11" s="20">
        <v>136880.62</v>
      </c>
      <c r="M11" s="20">
        <v>136880.62</v>
      </c>
      <c r="N11" s="21">
        <f>SUM('GM-9doc4-Q10.1-2011 Aposteriori'!$O11:$Y11)</f>
        <v>1321485.5059386026</v>
      </c>
      <c r="O11" s="21">
        <v>649594.08195620682</v>
      </c>
      <c r="P11" s="21">
        <v>663019.83168707695</v>
      </c>
      <c r="Q11" s="21">
        <v>2107.6688819999999</v>
      </c>
      <c r="R11" s="21">
        <v>283.87608722073799</v>
      </c>
      <c r="S11" s="21">
        <v>6480.0473260979988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2">
        <v>0</v>
      </c>
    </row>
    <row r="12" spans="1:25" x14ac:dyDescent="0.25">
      <c r="A12" s="34">
        <v>2011</v>
      </c>
      <c r="B12" s="38" t="s">
        <v>57</v>
      </c>
      <c r="C12" s="16">
        <v>1</v>
      </c>
      <c r="D12" s="23">
        <v>139830.49000000002</v>
      </c>
      <c r="E12" s="23">
        <v>125585.43999999996</v>
      </c>
      <c r="F12" s="23">
        <v>163102.77000000002</v>
      </c>
      <c r="G12" s="23">
        <v>187173.99999999991</v>
      </c>
      <c r="H12" s="23">
        <v>187174.00000000003</v>
      </c>
      <c r="I12" s="23">
        <v>187174.00000000003</v>
      </c>
      <c r="J12" s="23">
        <v>187174.00000000003</v>
      </c>
      <c r="K12" s="23">
        <v>187174.00000000003</v>
      </c>
      <c r="L12" s="23">
        <v>187174.00000000003</v>
      </c>
      <c r="M12" s="23">
        <v>187174.00000000003</v>
      </c>
      <c r="N12" s="24">
        <f>SUM('GM-9doc4-Q10.1-2011 Aposteriori'!$O12:$Y12)</f>
        <v>3135356.2605619361</v>
      </c>
      <c r="O12" s="24">
        <v>2832971.2386384388</v>
      </c>
      <c r="P12" s="24">
        <v>253564.66868967068</v>
      </c>
      <c r="Q12" s="24">
        <v>21207.315225577</v>
      </c>
      <c r="R12" s="24">
        <v>26899.257208250001</v>
      </c>
      <c r="S12" s="24">
        <v>713.7808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5">
        <v>0</v>
      </c>
    </row>
    <row r="13" spans="1:25" ht="15.75" customHeight="1" x14ac:dyDescent="0.25">
      <c r="A13" s="33">
        <v>2011</v>
      </c>
      <c r="B13" s="37" t="s">
        <v>58</v>
      </c>
      <c r="C13" s="14">
        <v>1</v>
      </c>
      <c r="D13" s="20">
        <v>4825.4599999999991</v>
      </c>
      <c r="E13" s="20">
        <v>4002.3199999999993</v>
      </c>
      <c r="F13" s="20">
        <v>4006.7300000000005</v>
      </c>
      <c r="G13" s="20">
        <v>4097.8600000000006</v>
      </c>
      <c r="H13" s="20">
        <v>3828.97</v>
      </c>
      <c r="I13" s="20">
        <v>3828.97</v>
      </c>
      <c r="J13" s="20">
        <v>3828.97</v>
      </c>
      <c r="K13" s="20">
        <v>3828.97</v>
      </c>
      <c r="L13" s="20">
        <v>3828.97</v>
      </c>
      <c r="M13" s="20">
        <v>3828.97</v>
      </c>
      <c r="N13" s="21">
        <f>SUM('GM-9doc4-Q10.1-2011 Aposteriori'!$O13:$Y13)</f>
        <v>28417.904369633041</v>
      </c>
      <c r="O13" s="21">
        <v>27841.605431633041</v>
      </c>
      <c r="P13" s="21">
        <v>576.29893800000002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2">
        <v>0</v>
      </c>
    </row>
    <row r="14" spans="1:25" ht="15.75" customHeight="1" thickBot="1" x14ac:dyDescent="0.3">
      <c r="A14" s="39"/>
      <c r="B14" s="40" t="s">
        <v>59</v>
      </c>
      <c r="C14" s="17">
        <f>SUBTOTAL(109,C3:C13)</f>
        <v>11</v>
      </c>
      <c r="D14" s="26">
        <f t="shared" ref="D14:Y14" si="0">SUBTOTAL(109,D3:D13)</f>
        <v>211728.88</v>
      </c>
      <c r="E14" s="26">
        <f t="shared" si="0"/>
        <v>318476.67</v>
      </c>
      <c r="F14" s="26">
        <f t="shared" si="0"/>
        <v>341192.44999999995</v>
      </c>
      <c r="G14" s="26">
        <f t="shared" si="0"/>
        <v>376910.24999999988</v>
      </c>
      <c r="H14" s="26">
        <f t="shared" si="0"/>
        <v>378024.25</v>
      </c>
      <c r="I14" s="26">
        <f t="shared" si="0"/>
        <v>378024.25</v>
      </c>
      <c r="J14" s="26">
        <f t="shared" si="0"/>
        <v>378024.25</v>
      </c>
      <c r="K14" s="26">
        <f t="shared" si="0"/>
        <v>378024.25</v>
      </c>
      <c r="L14" s="26">
        <f t="shared" si="0"/>
        <v>378024.25</v>
      </c>
      <c r="M14" s="26">
        <f t="shared" si="0"/>
        <v>378024.25</v>
      </c>
      <c r="N14" s="26">
        <f>SUBTOTAL(109,N3:N13)</f>
        <v>4989821.2975831479</v>
      </c>
      <c r="O14" s="26">
        <f t="shared" si="0"/>
        <v>3962504.9044241123</v>
      </c>
      <c r="P14" s="26">
        <f t="shared" si="0"/>
        <v>969416.65809589031</v>
      </c>
      <c r="Q14" s="26">
        <f t="shared" si="0"/>
        <v>23522.773641577001</v>
      </c>
      <c r="R14" s="26">
        <f t="shared" si="0"/>
        <v>27183.13329547074</v>
      </c>
      <c r="S14" s="26">
        <f t="shared" si="0"/>
        <v>7193.8281260979984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7">
        <f t="shared" si="0"/>
        <v>0</v>
      </c>
    </row>
    <row r="15" spans="1:25" ht="15.75" thickTop="1" x14ac:dyDescent="0.2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</sheetData>
  <pageMargins left="0.51181102362204722" right="0.51181102362204722" top="0.74803149606299213" bottom="0.74803149606299213" header="0.31496062992125984" footer="0.31496062992125984"/>
  <pageSetup scale="47" fitToWidth="2" orientation="landscape" r:id="rId1"/>
  <colBreaks count="1" manualBreakCount="1">
    <brk id="13" max="1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471DF769C0C1BE4298155B064A267A41" ma:contentTypeVersion="0" ma:contentTypeDescription="" ma:contentTypeScope="" ma:versionID="dd74dd73536f96ffdd483df523fb1c9c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3</Phase>
    <Sujet xmlns="a091097b-8ae3-4832-a2b2-51f9a78aeacd">Gaz Métro-9, Document 4, Annexe Q-10.1 – Fichier Excel</Sujet>
    <Confidentiel xmlns="a091097b-8ae3-4832-a2b2-51f9a78aeacd">3</Confidentiel>
    <Projet xmlns="a091097b-8ae3-4832-a2b2-51f9a78aeacd">997</Projet>
    <Provenance xmlns="a091097b-8ae3-4832-a2b2-51f9a78aeacd">1</Provenance>
    <Hidden_UploadedAt xmlns="a091097b-8ae3-4832-a2b2-51f9a78aeacd">2023-04-17T18:05:34+00:00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70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Gaz Métro-9, Document 4, Annexe Q-10.1 – Fichier Excel</Cote_x0020_de_x0020_déposant>
    <Inscrit_x0020_au_x0020_plumitif xmlns="a091097b-8ae3-4832-a2b2-51f9a78aeacd">false</Inscrit_x0020_au_x0020_plumitif>
    <Numéro_x0020_plumitif xmlns="a091097b-8ae3-4832-a2b2-51f9a78aeacd" xsi:nil="true"/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11</Catégorie_x0020_de_x0020_document>
    <Date_x0020_de_x0020_confidentialité_x0020_relevée xmlns="a091097b-8ae3-4832-a2b2-51f9a78aeacd" xsi:nil="true"/>
    <Hidden_ApprovedAt xmlns="a091097b-8ae3-4832-a2b2-51f9a78aeacd">2023-04-17T18:05:34+00:00</Hidden_ApprovedAt>
    <Cote_x0020_de_x0020_piéce xmlns="a091097b-8ae3-4832-a2b2-51f9a78aeacd">B-0261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W2HFWTQUJJY6-787750937-1696</_dlc_DocId>
    <_dlc_DocIdUrl xmlns="a84ed267-86d5-4fa1-a3cb-2fed497fe84f">
      <Url>http://s10mtlweb:8081/997/_layouts/15/DocIdRedir.aspx?ID=W2HFWTQUJJY6-787750937-1696</Url>
      <Description>W2HFWTQUJJY6-787750937-1696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32F2CD-1BD3-4A29-BFFB-20A1E2401DD7}"/>
</file>

<file path=customXml/itemProps2.xml><?xml version="1.0" encoding="utf-8"?>
<ds:datastoreItem xmlns:ds="http://schemas.openxmlformats.org/officeDocument/2006/customXml" ds:itemID="{0F64F85E-531D-4E8A-9369-D87B857593CD}"/>
</file>

<file path=customXml/itemProps3.xml><?xml version="1.0" encoding="utf-8"?>
<ds:datastoreItem xmlns:ds="http://schemas.openxmlformats.org/officeDocument/2006/customXml" ds:itemID="{2125CDA6-8305-4E5F-BB0F-37FC74250390}"/>
</file>

<file path=customXml/itemProps4.xml><?xml version="1.0" encoding="utf-8"?>
<ds:datastoreItem xmlns:ds="http://schemas.openxmlformats.org/officeDocument/2006/customXml" ds:itemID="{9D91F3D9-7026-4326-AE57-1EC7E8FD6A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GM-9doc4-Q10.1-2009 Aposteriori</vt:lpstr>
      <vt:lpstr>GM-9doc4-Q10.1-2010 Aposteriori</vt:lpstr>
      <vt:lpstr>GM-9doc4-Q10.1-2011 Aposteriori</vt:lpstr>
      <vt:lpstr>'GM-9doc4-Q10.1-2009 Aposteriori'!Impression_des_titres</vt:lpstr>
      <vt:lpstr>'GM-9doc4-Q10.1-2010 Aposteriori'!Impression_des_titres</vt:lpstr>
      <vt:lpstr>'GM-9doc4-Q10.1-2011 Aposteriori'!Impression_des_titres</vt:lpstr>
      <vt:lpstr>'GM-9doc4-Q10.1-2009 Aposteriori'!Zone_d_impression</vt:lpstr>
      <vt:lpstr>'GM-9doc4-Q10.1-2010 Aposteriori'!Zone_d_impression</vt:lpstr>
      <vt:lpstr>'GM-9doc4-Q10.1-2011 Aposteriori'!Zone_d_impression</vt:lpstr>
    </vt:vector>
  </TitlesOfParts>
  <Company>GazMétro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Gaz Métro-9, Document 4, Annexe Q-10.1 – Fichier Excel</dc:subject>
  <dc:creator>Bédard Sonia</dc:creator>
  <cp:lastModifiedBy>Mireille Bérubé</cp:lastModifiedBy>
  <cp:lastPrinted>2017-06-21T14:08:08Z</cp:lastPrinted>
  <dcterms:created xsi:type="dcterms:W3CDTF">2017-05-30T15:35:31Z</dcterms:created>
  <dcterms:modified xsi:type="dcterms:W3CDTF">2017-06-21T14:08:34Z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0x010100F6681E3BDF397F418586AC591ADC81BB00471DF769C0C1BE4298155B064A267A41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Order">
    <vt:r8>48900</vt:r8>
  </property>
  <property fmtid="{D5CDD505-2E9C-101B-9397-08002B2CF9AE}" pid="9" name="_dlc_DocIdItemGuid">
    <vt:lpwstr>67f059b1-33bd-4aac-8349-90d88f5ba3de</vt:lpwstr>
  </property>
</Properties>
</file>