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19440" windowHeight="11472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<sst xmlns="http://schemas.openxmlformats.org/spreadsheetml/2006/main" count="124" uniqueCount="90">
  <si>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</si>
  <si>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</si>
  <si>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</si>
  <si>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</si>
  <si>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</si>
  <si>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</si>
  <si>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</si>
  <si>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</si>
  <si>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</si>
  <si>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</si>
  <si>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</si>
  <si>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</si>
  <si>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</si>
  <si>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</si>
  <si>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</si>
  <si>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</si>
  <si>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</si>
  <si>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</si>
  <si>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</si>
  <si>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</si>
  <si>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</si>
  <si>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</si>
  <si>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</si>
  <si>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</si>
  <si>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</si>
  <si>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</si>
  <si>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</si>
  <si>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</si>
  <si>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</si>
  <si>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</si>
  <si>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</si>
  <si>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</si>
  <si>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</si>
  <si>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</si>
  <si>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</si>
  <si>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</si>
  <si>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</si>
  <si>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</si>
  <si>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</si>
  <si>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</si>
  <si>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</si>
  <si>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</si>
  <si>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</si>
  <si>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</si>
  <si>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</si>
  <si>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</si>
  <si>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</si>
  <si>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</si>
  <si>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</si>
  <si>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</si>
  <si>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</si>
  <si>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</si>
  <si>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</si>
  <si>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</si>
  <si>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</si>
  <si>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</si>
  <si>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</si>
  <si>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</si>
  <si>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</si>
  <si>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</si>
  <si>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</si>
  <si>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</si>
  <si>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</si>
  <si>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</si>
  <si>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</si>
  <si>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</si>
  <si>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</si>
  <si>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</si>
  <si>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</si>
  <si>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</si>
  <si>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</si>
  <si>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</si>
  <si>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</si>
  <si>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</si>
  <si>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</si>
  <si>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</si>
  <si>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</si>
  <si>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</si>
  <si>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R-3884-2014</t>
  </si>
  <si>
    <t>ACEF de l'Outaouais</t>
  </si>
  <si>
    <t>Non</t>
  </si>
  <si>
    <t>Me Stéphanie Lussier</t>
  </si>
  <si>
    <t>Externe</t>
  </si>
  <si>
    <t>10127, rue d'Iberville, Montréal, Qc, H2B 2T7</t>
  </si>
  <si>
    <t>Moins de 5</t>
  </si>
  <si>
    <t>Plus de 15</t>
  </si>
  <si>
    <t>1094, rue Stephens, Montréal, Qc, H4H 2G9</t>
  </si>
  <si>
    <t>Richard Massicotte, PhD</t>
  </si>
  <si>
    <t>407, rue Beaudoin, Joliette (Qc), J6E 6C7</t>
  </si>
  <si>
    <t>Myriam Gagnon-Vézina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</si>
</sst>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\ _$"/>
    <numFmt numFmtId="173" formatCode="#,##0\ _$"/>
    <numFmt numFmtId="174" formatCode="_ * #,##0.0_)\ &quot;$&quot;_ ;_ * \(#,##0.0\)\ &quot;$&quot;_ ;_ * &quot;-&quot;??_)\ &quot;$&quot;_ ;_ @_ "/>
    <numFmt numFmtId="175" formatCode="_ * #,##0_)\ &quot;$&quot;_ ;_ * \(#,##0\)\ &quot;$&quot;_ ;_ * &quot;-&quot;??_)\ &quot;$&quot;_ ;_ @_ "/>
    <numFmt numFmtId="176" formatCode="#,##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2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1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7" applyNumberFormat="1" applyFont="1" applyBorder="1" applyAlignment="1" applyProtection="1">
      <alignment horizontal="center" vertical="center" wrapText="1"/>
      <protection locked="0"/>
    </xf>
    <xf numFmtId="0" fontId="70" fillId="0" borderId="46" xfId="47" applyNumberFormat="1" applyFont="1" applyBorder="1" applyAlignment="1" applyProtection="1">
      <alignment horizontal="center" vertical="center" wrapText="1"/>
      <protection locked="0"/>
    </xf>
    <xf numFmtId="0" fontId="70" fillId="0" borderId="47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2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41" fontId="76" fillId="0" borderId="63" xfId="0" applyNumberFormat="1" applyFont="1" applyFill="1" applyBorder="1" applyAlignment="1" applyProtection="1">
      <alignment horizontal="left" vertical="center" indent="1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175" fontId="4" fillId="37" borderId="64" xfId="47" applyNumberFormat="1" applyFont="1" applyFill="1" applyBorder="1" applyAlignment="1" applyProtection="1">
      <alignment vertical="center" wrapText="1"/>
      <protection/>
    </xf>
    <xf numFmtId="175" fontId="4" fillId="37" borderId="65" xfId="47" applyNumberFormat="1" applyFont="1" applyFill="1" applyBorder="1" applyAlignment="1" applyProtection="1">
      <alignment vertical="center" wrapText="1"/>
      <protection/>
    </xf>
    <xf numFmtId="175" fontId="4" fillId="37" borderId="66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75" fontId="76" fillId="0" borderId="31" xfId="0" applyNumberFormat="1" applyFont="1" applyFill="1" applyBorder="1" applyAlignment="1" applyProtection="1">
      <alignment horizontal="center" vertical="center"/>
      <protection locked="0"/>
    </xf>
    <xf numFmtId="175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75" fontId="4" fillId="0" borderId="30" xfId="0" applyNumberFormat="1" applyFont="1" applyFill="1" applyBorder="1" applyAlignment="1" applyProtection="1">
      <alignment vertical="center"/>
      <protection locked="0"/>
    </xf>
    <xf numFmtId="175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41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75" fontId="4" fillId="33" borderId="39" xfId="47" applyNumberFormat="1" applyFont="1" applyFill="1" applyBorder="1" applyAlignment="1" applyProtection="1">
      <alignment horizontal="center" vertical="center" wrapText="1"/>
      <protection/>
    </xf>
    <xf numFmtId="175" fontId="4" fillId="33" borderId="38" xfId="47" applyNumberFormat="1" applyFont="1" applyFill="1" applyBorder="1" applyAlignment="1" applyProtection="1">
      <alignment horizontal="center" vertical="center" wrapText="1"/>
      <protection/>
    </xf>
    <xf numFmtId="175" fontId="4" fillId="33" borderId="88" xfId="47" applyNumberFormat="1" applyFont="1" applyFill="1" applyBorder="1" applyAlignment="1" applyProtection="1">
      <alignment horizontal="center" vertical="center" wrapText="1"/>
      <protection/>
    </xf>
    <xf numFmtId="175" fontId="4" fillId="33" borderId="43" xfId="47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2">
      <selection activeCell="C32" sqref="C32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R-3884-2014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ACEF de l'Outaouais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11</v>
      </c>
      <c r="C9" s="144">
        <f>Répartition!B30+Répartition!C30+Répartition!D30</f>
        <v>2246.49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24</v>
      </c>
      <c r="C11" s="144">
        <f>Répartition!E30+Répartition!F30+Répartition!G30+Répartition!H30</f>
        <v>3224.63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35</v>
      </c>
      <c r="C19" s="39">
        <f>C9+C11+C13+C15+C17</f>
        <v>5471.12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164.13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164.13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5635.25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5">
      <selection activeCell="A15" sqref="A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61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78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79</v>
      </c>
      <c r="C5" s="192"/>
      <c r="D5" s="192"/>
      <c r="E5" s="193"/>
      <c r="F5" s="94"/>
    </row>
    <row r="6" spans="1:6" ht="15">
      <c r="A6" s="194" t="s">
        <v>26</v>
      </c>
      <c r="B6" s="195"/>
      <c r="C6" s="196"/>
      <c r="D6" s="88" t="s">
        <v>80</v>
      </c>
      <c r="E6" s="89"/>
      <c r="F6" s="94"/>
    </row>
    <row r="7" spans="1:6" ht="19.5" customHeight="1">
      <c r="A7" s="194" t="s">
        <v>40</v>
      </c>
      <c r="B7" s="197"/>
      <c r="C7" s="198"/>
      <c r="D7" s="90">
        <v>0.5</v>
      </c>
      <c r="E7" s="91"/>
      <c r="F7" s="94"/>
    </row>
    <row r="8" spans="1:6" ht="21.75" customHeight="1">
      <c r="A8" s="199" t="s">
        <v>41</v>
      </c>
      <c r="B8" s="200"/>
      <c r="C8" s="201"/>
      <c r="D8" s="202"/>
      <c r="E8" s="20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81</v>
      </c>
      <c r="B11" s="71">
        <v>13</v>
      </c>
      <c r="C11" s="71" t="s">
        <v>82</v>
      </c>
      <c r="D11" s="97">
        <v>190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89</v>
      </c>
      <c r="B15" s="70" t="s">
        <v>84</v>
      </c>
      <c r="C15" s="70" t="s">
        <v>82</v>
      </c>
      <c r="D15" s="100">
        <v>110</v>
      </c>
      <c r="E15" s="76" t="s">
        <v>86</v>
      </c>
      <c r="F15" s="94"/>
    </row>
    <row r="16" spans="1:6" ht="30" customHeight="1">
      <c r="A16" s="48" t="s">
        <v>87</v>
      </c>
      <c r="B16" s="72" t="s">
        <v>85</v>
      </c>
      <c r="C16" s="72" t="s">
        <v>82</v>
      </c>
      <c r="D16" s="98">
        <v>200</v>
      </c>
      <c r="E16" s="77" t="s">
        <v>88</v>
      </c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2">
      <selection activeCell="H28" sqref="H28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R-3884-2014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ACEF de l'Outaouais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Me Stéphanie Lussier</v>
      </c>
      <c r="C8" s="53">
        <f>Identification!A12</f>
        <v>0</v>
      </c>
      <c r="D8" s="53">
        <f>Identification!A13</f>
        <v>0</v>
      </c>
      <c r="E8" s="53" t="str">
        <f>Identification!A15</f>
        <v>Myriam Gagnon-Vézina</v>
      </c>
      <c r="F8" s="41" t="str">
        <f>Identification!A16</f>
        <v>Richard Massicotte, PhD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190</v>
      </c>
      <c r="C9" s="120">
        <f>Identification!D12</f>
        <v>0</v>
      </c>
      <c r="D9" s="121">
        <f>Identification!D13</f>
        <v>0</v>
      </c>
      <c r="E9" s="119">
        <f>Identification!D15</f>
        <v>110</v>
      </c>
      <c r="F9" s="120">
        <f>Identification!D16</f>
        <v>200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2</v>
      </c>
      <c r="C12" s="129"/>
      <c r="D12" s="130"/>
      <c r="E12" s="131">
        <v>4</v>
      </c>
      <c r="F12" s="132">
        <v>1</v>
      </c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1</v>
      </c>
      <c r="C13" s="134"/>
      <c r="D13" s="135"/>
      <c r="E13" s="133"/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3</v>
      </c>
      <c r="C14" s="134"/>
      <c r="D14" s="135"/>
      <c r="E14" s="133">
        <v>5</v>
      </c>
      <c r="F14" s="134">
        <v>1</v>
      </c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/>
      <c r="C15" s="134"/>
      <c r="D15" s="135"/>
      <c r="E15" s="133"/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4</v>
      </c>
      <c r="C16" s="134"/>
      <c r="D16" s="135"/>
      <c r="E16" s="133">
        <v>10</v>
      </c>
      <c r="F16" s="134">
        <v>2</v>
      </c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/>
      <c r="C17" s="134"/>
      <c r="D17" s="135"/>
      <c r="E17" s="133"/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/>
      <c r="C18" s="134"/>
      <c r="D18" s="135"/>
      <c r="E18" s="133"/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/>
      <c r="C19" s="134"/>
      <c r="D19" s="135"/>
      <c r="E19" s="133"/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/>
      <c r="C20" s="134"/>
      <c r="D20" s="135"/>
      <c r="E20" s="133"/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/>
      <c r="C21" s="134"/>
      <c r="D21" s="135"/>
      <c r="E21" s="134"/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1</v>
      </c>
      <c r="C22" s="134"/>
      <c r="D22" s="135"/>
      <c r="E22" s="133">
        <v>1</v>
      </c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11</v>
      </c>
      <c r="C25" s="125">
        <f t="shared" si="0"/>
        <v>0</v>
      </c>
      <c r="D25" s="125">
        <f>SUM(D12:D24)</f>
        <v>0</v>
      </c>
      <c r="E25" s="125">
        <f t="shared" si="0"/>
        <v>20</v>
      </c>
      <c r="F25" s="125">
        <f t="shared" si="0"/>
        <v>4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2090</v>
      </c>
      <c r="C26" s="126">
        <f t="shared" si="1"/>
        <v>0</v>
      </c>
      <c r="D26" s="126">
        <f t="shared" si="1"/>
        <v>0</v>
      </c>
      <c r="E26" s="126">
        <f t="shared" si="1"/>
        <v>2200</v>
      </c>
      <c r="F26" s="126">
        <f t="shared" si="1"/>
        <v>800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>
        <v>156.49</v>
      </c>
      <c r="C28" s="139"/>
      <c r="D28" s="139"/>
      <c r="E28" s="139">
        <v>164.73</v>
      </c>
      <c r="F28" s="139">
        <v>59.9</v>
      </c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2246.49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2364.73</v>
      </c>
      <c r="F30" s="127">
        <f t="shared" si="2"/>
        <v>859.9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R-3884-2014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ACEF de l'Outaouais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</dc:subject>
  <dc:creator>Régie de l'énergie</dc:creator>
  <cp:keywords/>
  <dc:description/>
  <cp:lastModifiedBy>levesquec</cp:lastModifiedBy>
  <cp:lastPrinted>2014-04-29T18:02:05Z</cp:lastPrinted>
  <dcterms:created xsi:type="dcterms:W3CDTF">2009-06-30T18:48:08Z</dcterms:created>
  <dcterms:modified xsi:type="dcterms:W3CDTF">2014-04-29T18:02:15Z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Suj">
    <vt:lpwstr>Budget de participation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onfidenti">
    <vt:lpwstr>3</vt:lpwstr>
  </property>
  <property fmtid="{D5CDD505-2E9C-101B-9397-08002B2CF9AE}" pid="8" name="Catégoriededocume">
    <vt:lpwstr>4</vt:lpwstr>
  </property>
  <property fmtid="{D5CDD505-2E9C-101B-9397-08002B2CF9AE}" pid="9" name="Sous-catégor">
    <vt:lpwstr>24</vt:lpwstr>
  </property>
  <property fmtid="{D5CDD505-2E9C-101B-9397-08002B2CF9AE}" pid="10" name="Copiepapierreç">
    <vt:lpwstr>1</vt:lpwstr>
  </property>
  <property fmtid="{D5CDD505-2E9C-101B-9397-08002B2CF9AE}" pid="11" name="Proj">
    <vt:lpwstr>784</vt:lpwstr>
  </property>
  <property fmtid="{D5CDD505-2E9C-101B-9397-08002B2CF9AE}" pid="12" name="Deposa">
    <vt:lpwstr>58</vt:lpwstr>
  </property>
  <property fmtid="{D5CDD505-2E9C-101B-9397-08002B2CF9AE}" pid="13" name="Cotedeposa">
    <vt:lpwstr/>
  </property>
  <property fmtid="{D5CDD505-2E9C-101B-9397-08002B2CF9AE}" pid="14" name="Inscritauplumit">
    <vt:lpwstr>1</vt:lpwstr>
  </property>
  <property fmtid="{D5CDD505-2E9C-101B-9397-08002B2CF9AE}" pid="15" name="DiffusablesurleW">
    <vt:lpwstr>1</vt:lpwstr>
  </property>
  <property fmtid="{D5CDD505-2E9C-101B-9397-08002B2CF9AE}" pid="16" name="Ord">
    <vt:lpwstr>794800.000000000</vt:lpwstr>
  </property>
  <property fmtid="{D5CDD505-2E9C-101B-9397-08002B2CF9AE}" pid="17" name="Nombredephaseauproj">
    <vt:lpwstr>1.00000000000000</vt:lpwstr>
  </property>
  <property fmtid="{D5CDD505-2E9C-101B-9397-08002B2CF9AE}" pid="18" name="NonenvoiAler">
    <vt:lpwstr>1</vt:lpwstr>
  </property>
  <property fmtid="{D5CDD505-2E9C-101B-9397-08002B2CF9AE}" pid="19" name="Déposa">
    <vt:lpwstr>16</vt:lpwstr>
  </property>
  <property fmtid="{D5CDD505-2E9C-101B-9397-08002B2CF9AE}" pid="20" name="Numéroplumit">
    <vt:lpwstr>0056</vt:lpwstr>
  </property>
  <property fmtid="{D5CDD505-2E9C-101B-9397-08002B2CF9AE}" pid="21" name="Cotedepiè">
    <vt:lpwstr>C-ACEFO-0003</vt:lpwstr>
  </property>
  <property fmtid="{D5CDD505-2E9C-101B-9397-08002B2CF9AE}" pid="22" name="Anciennomdudocume">
    <vt:lpwstr>R-3884-2014_Budget.xls</vt:lpwstr>
  </property>
  <property fmtid="{D5CDD505-2E9C-101B-9397-08002B2CF9AE}" pid="23" name="Datederéceptioncopiepapi">
    <vt:lpwstr>2014-04-30T00:00:00Z</vt:lpwstr>
  </property>
  <property fmtid="{D5CDD505-2E9C-101B-9397-08002B2CF9AE}" pid="24" name="_dlc_Doc">
    <vt:lpwstr>W2HFWTQUJJY6-1695842935-56</vt:lpwstr>
  </property>
  <property fmtid="{D5CDD505-2E9C-101B-9397-08002B2CF9AE}" pid="25" name="_dlc_DocIdItemGu">
    <vt:lpwstr>aa521991-6923-4b12-9884-aa44a7b02e12</vt:lpwstr>
  </property>
  <property fmtid="{D5CDD505-2E9C-101B-9397-08002B2CF9AE}" pid="26" name="_dlc_DocIdU">
    <vt:lpwstr>http://s10mtlweb:8081/784/_layouts/15/DocIdRedir.aspx?ID=W2HFWTQUJJY6-1695842935-56, W2HFWTQUJJY6-1695842935-56</vt:lpwstr>
  </property>
  <property fmtid="{D5CDD505-2E9C-101B-9397-08002B2CF9AE}" pid="27" name="display_urn:schemas-microsoft-com:office:office#Edit">
    <vt:lpwstr>Lévesque, Claudette</vt:lpwstr>
  </property>
  <property fmtid="{D5CDD505-2E9C-101B-9397-08002B2CF9AE}" pid="28" name="Cote de pié">
    <vt:lpwstr>C-ACEFO-0003</vt:lpwstr>
  </property>
  <property fmtid="{D5CDD505-2E9C-101B-9397-08002B2CF9AE}" pid="29" name="Inscrit au plumit">
    <vt:lpwstr>1</vt:lpwstr>
  </property>
  <property fmtid="{D5CDD505-2E9C-101B-9397-08002B2CF9AE}" pid="30" name="Ne pas envoyer d'aler">
    <vt:lpwstr>1</vt:lpwstr>
  </property>
  <property fmtid="{D5CDD505-2E9C-101B-9397-08002B2CF9AE}" pid="31" name="Numéro plumit">
    <vt:lpwstr>56.0000000000000</vt:lpwstr>
  </property>
  <property fmtid="{D5CDD505-2E9C-101B-9397-08002B2CF9AE}" pid="32" name="display_urn:schemas-microsoft-com:office:office#Auth">
    <vt:lpwstr>Compte système</vt:lpwstr>
  </property>
  <property fmtid="{D5CDD505-2E9C-101B-9397-08002B2CF9AE}" pid="33" name="Diffusable sur le W">
    <vt:lpwstr>1</vt:lpwstr>
  </property>
  <property fmtid="{D5CDD505-2E9C-101B-9397-08002B2CF9AE}" pid="34" name="Copie papier reç">
    <vt:lpwstr>1</vt:lpwstr>
  </property>
  <property fmtid="{D5CDD505-2E9C-101B-9397-08002B2CF9AE}" pid="35" name="Catégorie de docume">
    <vt:lpwstr>17</vt:lpwstr>
  </property>
  <property fmtid="{D5CDD505-2E9C-101B-9397-08002B2CF9AE}" pid="36" name="Cote de déposa">
    <vt:lpwstr/>
  </property>
  <property fmtid="{D5CDD505-2E9C-101B-9397-08002B2CF9AE}" pid="37" name="Date de réception copie papi">
    <vt:lpwstr>2014-04-30T00:00:00Z</vt:lpwstr>
  </property>
</Properties>
</file>