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externalLinks/externalLink3.xml" ContentType="application/vnd.openxmlformats-officedocument.spreadsheetml.externalLink+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xl/externalLinks/externalLink17.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16.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47.xml" ContentType="application/vnd.openxmlformats-officedocument.spreadsheetml.externalLink+xml"/>
  <Override PartName="/xl/externalLinks/externalLink46.xml" ContentType="application/vnd.openxmlformats-officedocument.spreadsheetml.externalLink+xml"/>
  <Override PartName="/xl/externalLinks/externalLink45.xml" ContentType="application/vnd.openxmlformats-officedocument.spreadsheetml.externalLink+xml"/>
  <Override PartName="/xl/externalLinks/externalLink44.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comments1.xml" ContentType="application/vnd.openxmlformats-officedocument.spreadsheetml.comments+xml"/>
  <Override PartName="/xl/externalLinks/externalLink43.xml" ContentType="application/vnd.openxmlformats-officedocument.spreadsheetml.externalLink+xml"/>
  <Override PartName="/xl/externalLinks/externalLink42.xml" ContentType="application/vnd.openxmlformats-officedocument.spreadsheetml.externalLink+xml"/>
  <Override PartName="/xl/externalLinks/externalLink41.xml" ContentType="application/vnd.openxmlformats-officedocument.spreadsheetml.externalLink+xml"/>
  <Override PartName="/xl/externalLinks/externalLink34.xml" ContentType="application/vnd.openxmlformats-officedocument.spreadsheetml.externalLink+xml"/>
  <Override PartName="/xl/externalLinks/externalLink33.xml" ContentType="application/vnd.openxmlformats-officedocument.spreadsheetml.externalLink+xml"/>
  <Override PartName="/xl/externalLinks/externalLink32.xml" ContentType="application/vnd.openxmlformats-officedocument.spreadsheetml.externalLink+xml"/>
  <Override PartName="/xl/externalLinks/externalLink31.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20" windowWidth="20376" windowHeight="9492"/>
  </bookViews>
  <sheets>
    <sheet name="HQD-05-01 RR detail"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#REF!</definedName>
    <definedName name="____R" hidden="1">{"tableaux 1 et 2",#N/A,TRUE,"données";"Tableaux 3 et 4",#N/A,TRUE,"données";"tableaux 5 et 6",#N/A,TRUE,"données";"tableaux 7 et 8",#N/A,TRUE,"données";"tableaux 9 et 10 et 11",#N/A,TRUE,"données"}</definedName>
    <definedName name="__123Graph_A" hidden="1">[1]lt!#REF!</definedName>
    <definedName name="__123Graph_ATARTE" hidden="1">[2]IEC!#REF!</definedName>
    <definedName name="__123Graph_B" hidden="1">[1]lt!#REF!</definedName>
    <definedName name="__123Graph_BTARTE" hidden="1">[2]IEC!#REF!</definedName>
    <definedName name="__123Graph_C" hidden="1">[1]lt!#REF!</definedName>
    <definedName name="__123Graph_D" hidden="1">[1]lt!#REF!</definedName>
    <definedName name="__123Graph_E" hidden="1">[1]lt!#REF!</definedName>
    <definedName name="__123Graph_F" hidden="1">[1]lt!#REF!</definedName>
    <definedName name="__123Graph_X" hidden="1">[1]lt!#REF!</definedName>
    <definedName name="__123Graph_XTARTE" hidden="1">[2]IEC!#REF!</definedName>
    <definedName name="__aut1">'[3]Tab 12'!#REF!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1">#REF!</definedName>
    <definedName name="__DAT22">#REF!</definedName>
    <definedName name="__DAT23">#REF!</definedName>
    <definedName name="__DAT24">#REF!</definedName>
    <definedName name="__DAT25">#REF!</definedName>
    <definedName name="__DAT26">#REF!</definedName>
    <definedName name="__DAT27">#REF!</definedName>
    <definedName name="__DAT28">#REF!</definedName>
    <definedName name="__DAT29">#REF!</definedName>
    <definedName name="__DAT3">#REF!</definedName>
    <definedName name="__DAT30">#REF!</definedName>
    <definedName name="__DAT4">#REF!</definedName>
    <definedName name="__DAT5">#REF!</definedName>
    <definedName name="__DAT6">#REF!</definedName>
    <definedName name="__DAT7">#REF!</definedName>
    <definedName name="__DAT8">#REF!</definedName>
    <definedName name="__DAT9">#REF!</definedName>
    <definedName name="__gwh02">#REF!</definedName>
    <definedName name="__mc1">'[3]Tab 10'!#REF!</definedName>
    <definedName name="__R" hidden="1">{"tableaux 1 et 2",#N/A,TRUE,"données";"Tableaux 3 et 4",#N/A,TRUE,"données";"tableaux 5 et 6",#N/A,TRUE,"données";"tableaux 7 et 8",#N/A,TRUE,"données";"tableaux 9 et 10 et 11",#N/A,TRUE,"données"}</definedName>
    <definedName name="__R199091">#REF!</definedName>
    <definedName name="__w233333">#REF!</definedName>
    <definedName name="_1_0éca">'[4]M$ par tarif'!#REF!</definedName>
    <definedName name="_10H_0TARIF">'[5]M$ par tarif'!#REF!</definedName>
    <definedName name="_11H__TARIF">'[5]M$ par tarif'!#REF!</definedName>
    <definedName name="_2éca">'[4]M$ par tarif'!#REF!</definedName>
    <definedName name="_3_0_0VENTESRÉSIDENT">#REF!</definedName>
    <definedName name="_4_0après_éc">'[6]tableau2 GWh'!#REF!</definedName>
    <definedName name="_5_5_0tar">'[4]M$ par tarif'!#REF!</definedName>
    <definedName name="_6_5_0TARIF">'[4]M$ par tarif'!#REF!</definedName>
    <definedName name="_7_5__tar">'[4]M$ par tarif'!#REF!</definedName>
    <definedName name="_8_5__TARIF">'[4]M$ par tarif'!#REF!</definedName>
    <definedName name="_9après_éc">#REF!</definedName>
    <definedName name="_aut1">'[3]Tab 12'!#REF!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30">#REF!</definedName>
    <definedName name="_DAT4">#REF!</definedName>
    <definedName name="_DAT5">#REF!</definedName>
    <definedName name="_DAT6">#REF!</definedName>
    <definedName name="_DAT7">#REF!</definedName>
    <definedName name="_DAT8">#REF!</definedName>
    <definedName name="_DAT9">#REF!</definedName>
    <definedName name="_Fill" hidden="1">#REF!</definedName>
    <definedName name="_gwh02">#REF!</definedName>
    <definedName name="_mc1">'[3]Tab 10'!#REF!</definedName>
    <definedName name="_Order1" hidden="1">255</definedName>
    <definedName name="_Order2" hidden="1">255</definedName>
    <definedName name="_R" hidden="1">{"tableaux 1 et 2",#N/A,TRUE,"données";"Tableaux 3 et 4",#N/A,TRUE,"données";"tableaux 5 et 6",#N/A,TRUE,"données";"tableaux 7 et 8",#N/A,TRUE,"données";"tableaux 9 et 10 et 11",#N/A,TRUE,"données"}</definedName>
    <definedName name="_R199091">#REF!</definedName>
    <definedName name="_w233333">#REF!</definedName>
    <definedName name="a" hidden="1">{"résultats",#N/A,FALSE,"App. et serv.";"bilan",#N/A,FALSE,"App. et serv."}</definedName>
    <definedName name="A_HQD_Août">#REF!</definedName>
    <definedName name="A_HQD_Avril">#REF!</definedName>
    <definedName name="A_HQD_Déc">#REF!</definedName>
    <definedName name="A_HQD_Fév">#REF!</definedName>
    <definedName name="A_HQD_Janv">#REF!</definedName>
    <definedName name="A_HQD_Juil">#REF!</definedName>
    <definedName name="A_HQD_Juin">#REF!</definedName>
    <definedName name="A_HQD_Mai">#REF!</definedName>
    <definedName name="A_HQD_Mars">#REF!</definedName>
    <definedName name="A_HQD_Nov">#REF!</definedName>
    <definedName name="A_HQD_Oct">#REF!</definedName>
    <definedName name="A_HQD_Sept">#REF!</definedName>
    <definedName name="aa" hidden="1">{"résultats",#N/A,FALSE,"Consolidé - Page 2";"bilan",#N/A,FALSE,"Consolidé - Page 2"}</definedName>
    <definedName name="aaaa">'[7]tableau2 GWh'!#REF!</definedName>
    <definedName name="AAAAAAAAAAAAAAAA" hidden="1">{"TRIMESTRE 1",#N/A,FALSE,"variations"}</definedName>
    <definedName name="abc">[8]Température!#REF!</definedName>
    <definedName name="AchatElecACT1">[9]VarFaitSaillant!$I$57</definedName>
    <definedName name="AchatElecACT2">[9]VarFaitSaillant!$I$58</definedName>
    <definedName name="AchatElecACT3">[9]VarFaitSaillant!$I$59</definedName>
    <definedName name="AchatElecACT4">[9]VarFaitSaillant!$I$60</definedName>
    <definedName name="AchatElecAPT1">[9]VarFaitSaillant!$T$57</definedName>
    <definedName name="AchatElecAPT2">[9]VarFaitSaillant!$T$58</definedName>
    <definedName name="AchatElecAPT3">[9]VarFaitSaillant!$T$59</definedName>
    <definedName name="AchatElecAPT4">[9]VarFaitSaillant!$T$60</definedName>
    <definedName name="AchatElecModACT1">[9]ModVenteAchatElec!$D$24</definedName>
    <definedName name="AchatElecModACT2">[9]ModVenteAchatElec!$D$26</definedName>
    <definedName name="AchatElecModACT3">[9]ModVenteAchatElec!$D$28</definedName>
    <definedName name="AchatElecModACT4">[9]ModVenteAchatElec!$D$30</definedName>
    <definedName name="AchatElecModAPT1">[9]ModVenteAchatElec!$I$24</definedName>
    <definedName name="AchatElecModAPT2">[9]ModVenteAchatElec!$I$26</definedName>
    <definedName name="AchatElecModAPT3">[9]ModVenteAchatElec!$I$28</definedName>
    <definedName name="AchatElecModAPT4">[9]ModVenteAchatElec!$I$30</definedName>
    <definedName name="AchatElecRempACT1">[9]VenteElectRemp!$E$26</definedName>
    <definedName name="AchatElecRempACT2">[9]VenteElectRemp!$E$27</definedName>
    <definedName name="AchatElecRempACT3">[9]VenteElectRemp!$E$28</definedName>
    <definedName name="AchatElecRempACT4">[9]VenteElectRemp!$E$29</definedName>
    <definedName name="AchatElecRempAPT1">[9]VenteElectRemp!$E$34</definedName>
    <definedName name="AchatElecRempAPT2">[9]VenteElectRemp!$E$35</definedName>
    <definedName name="AchatElecRempAPT3">[9]VenteElectRemp!$E$36</definedName>
    <definedName name="AchatElecRempAPT4">[9]VenteElectRemp!$E$37</definedName>
    <definedName name="Achats">#REF!</definedName>
    <definedName name="actunom">'[10]Hypotheses eco'!$C$14</definedName>
    <definedName name="actureel">'[10]Hypotheses eco'!$C$15</definedName>
    <definedName name="aju_base_50">'[11]bug-ajusté'!#REF!</definedName>
    <definedName name="Ajust">#REF!</definedName>
    <definedName name="ajust_spécial">#REF!</definedName>
    <definedName name="Aller_A">#REF!</definedName>
    <definedName name="Aller_A_P">#REF!</definedName>
    <definedName name="Aller_Imprimer">#REF!</definedName>
    <definedName name="Aller_Visualiser">#REF!</definedName>
    <definedName name="an_200_p1">#REF!</definedName>
    <definedName name="an_200_p2">#REF!</definedName>
    <definedName name="AN_Cour">[9]variables!$B$15</definedName>
    <definedName name="An_courante">#REF!</definedName>
    <definedName name="An_précédente">#REF!</definedName>
    <definedName name="Annee">[9]variables!$B$29</definedName>
    <definedName name="Année_1990">#REF!</definedName>
    <definedName name="Année_1991">#REF!</definedName>
    <definedName name="Année_1992">#REF!</definedName>
    <definedName name="Année_1993">#REF!</definedName>
    <definedName name="Année_1994">#REF!</definedName>
    <definedName name="Année_1995">#REF!</definedName>
    <definedName name="Année_1996">#REF!</definedName>
    <definedName name="Année_1997">#REF!</definedName>
    <definedName name="Année_1998">#REF!</definedName>
    <definedName name="Année_1999">#REF!</definedName>
    <definedName name="Année_2000">#REF!</definedName>
    <definedName name="Année_2001">'[12]Fiche 5.2'!$AB$2:$AF$21</definedName>
    <definedName name="Année_2002">#REF!</definedName>
    <definedName name="Année_2003">#REF!</definedName>
    <definedName name="Année_ant_cal">#REF!</definedName>
    <definedName name="Année_cal">#REF!</definedName>
    <definedName name="Année_courante">[13]date!$B$3</definedName>
    <definedName name="Année_déroule">#REF!</definedName>
    <definedName name="Année_précédente">#REF!</definedName>
    <definedName name="Année_Traitement">#REF!</definedName>
    <definedName name="AnneeMenuAnalyses">[9]variables!$K$32</definedName>
    <definedName name="AnnéePrec_Traitement">[9]variables!$D$30</definedName>
    <definedName name="Annees">#REF!</definedName>
    <definedName name="Annexe_1" hidden="1">{"Préparation PA 2000",#N/A,FALSE,"TOTAL DGA"}</definedName>
    <definedName name="approuvé_domaine">#REF!</definedName>
    <definedName name="Approv_Electricite">#REF!</definedName>
    <definedName name="après_écono">'[14]tableau2 GWh'!#REF!</definedName>
    <definedName name="Attente">#REF!</definedName>
    <definedName name="AU">#REF!</definedName>
    <definedName name="aut">'[15]Tab 13'!#REF!</definedName>
    <definedName name="Autres_produits">#REF!</definedName>
    <definedName name="Autres_Unités_Tableaux">#REF!</definedName>
    <definedName name="Avoir">#REF!</definedName>
    <definedName name="b" hidden="1">{"Préparation PA 2000",#N/A,FALSE,"TOTAL DGA"}</definedName>
    <definedName name="base">#REF!</definedName>
    <definedName name="_xlnm.Database">#REF!</definedName>
    <definedName name="BD_Liste_col_A">#REF!</definedName>
    <definedName name="BeneficeNetEnTete">#REF!</definedName>
    <definedName name="BeneficeNetGraph">#REF!</definedName>
    <definedName name="BeneficeNetGraphCT1">#REF!</definedName>
    <definedName name="BeneficeNetGraphCT2">#REF!</definedName>
    <definedName name="BeneficeNetGraphCT3">#REF!</definedName>
    <definedName name="BeneficeNetGraphCT4">#REF!</definedName>
    <definedName name="BeneficeNetGraphPT1">#REF!</definedName>
    <definedName name="BeneficeNetGraphPT2">#REF!</definedName>
    <definedName name="BeneficeNetGraphPT3">#REF!</definedName>
    <definedName name="BeneficeNetGraphPT4">#REF!</definedName>
    <definedName name="BeneficeNetSommaire1">#REF!</definedName>
    <definedName name="BeneficeNetSommaire2">#REF!</definedName>
    <definedName name="BeneficeNetSommaire3">#REF!</definedName>
    <definedName name="BeneficeNetSommaire4">#REF!</definedName>
    <definedName name="BenNetAC">[9]VarFaitSaillant!$B$4:$J$7</definedName>
    <definedName name="BenNetAP">[9]VarFaitSaillant!$M$4:$U$7</definedName>
    <definedName name="Bilan_Consolidé">#REF!</definedName>
    <definedName name="bjk" hidden="1">{"résultats",#N/A,FALSE,"Secteur gazier";"bilan",#N/A,FALSE,"Secteur gazier"}</definedName>
    <definedName name="BRD_06">#REF!</definedName>
    <definedName name="BRD_Août">#REF!</definedName>
    <definedName name="BRD_Avril">#REF!</definedName>
    <definedName name="BRD_Déc">#REF!</definedName>
    <definedName name="BRD_Fév">#REF!</definedName>
    <definedName name="BRD_Janv">#REF!</definedName>
    <definedName name="BRD_Juil">#REF!</definedName>
    <definedName name="BRD_Juin">#REF!</definedName>
    <definedName name="BRD_Mai">#REF!</definedName>
    <definedName name="BRD_Mars">#REF!</definedName>
    <definedName name="BRD_Nov">#REF!</definedName>
    <definedName name="BRD_Oct">#REF!</definedName>
    <definedName name="BRD_Sept">#REF!</definedName>
    <definedName name="BRDRI_01">#REF!</definedName>
    <definedName name="BRDRI_02">#REF!</definedName>
    <definedName name="BRDRI_03">#REF!</definedName>
    <definedName name="BRDRI_04">#REF!</definedName>
    <definedName name="BRDRI_05">#REF!</definedName>
    <definedName name="BRDRI_06">#REF!</definedName>
    <definedName name="BRDRI_07">#REF!</definedName>
    <definedName name="BRDRI_08">#REF!</definedName>
    <definedName name="BRDRI_09">#REF!</definedName>
    <definedName name="BRDRI_10">#REF!</definedName>
    <definedName name="BRDRI_11">#REF!</definedName>
    <definedName name="BRDRI_12">#REF!</definedName>
    <definedName name="BRDRI_Août">#REF!</definedName>
    <definedName name="BRDRI_Avril">#REF!</definedName>
    <definedName name="BRDRI_Avril_P">#REF!</definedName>
    <definedName name="BRDRI_Déc">#REF!</definedName>
    <definedName name="BRDRI_Fév">#REF!</definedName>
    <definedName name="BRDRI_Fév_P">#REF!</definedName>
    <definedName name="BRDRI_Janv">#REF!</definedName>
    <definedName name="BRDRI_Janv_P">#REF!</definedName>
    <definedName name="BRDRI_Juil">#REF!</definedName>
    <definedName name="BRDRI_Juin">#REF!</definedName>
    <definedName name="BRDRI_Mai">#REF!</definedName>
    <definedName name="BRDRI_Mai_P">#REF!</definedName>
    <definedName name="BRDRI_Mars">#REF!</definedName>
    <definedName name="BRDRI_Mars_P">#REF!</definedName>
    <definedName name="BRDRI_Nov">#REF!</definedName>
    <definedName name="BRDRI_Oct">#REF!</definedName>
    <definedName name="BRDRI_Sept">#REF!</definedName>
    <definedName name="BT_01">#REF!</definedName>
    <definedName name="BT_02">#REF!</definedName>
    <definedName name="BT_03">#REF!</definedName>
    <definedName name="BT_04">#REF!</definedName>
    <definedName name="BT_05">#REF!</definedName>
    <definedName name="BT_06">#REF!</definedName>
    <definedName name="BT_07">#REF!</definedName>
    <definedName name="BT_08">#REF!</definedName>
    <definedName name="BT_09">#REF!</definedName>
    <definedName name="BT_10">#REF!</definedName>
    <definedName name="BT_11">#REF!</definedName>
    <definedName name="BT_12">#REF!</definedName>
    <definedName name="BT_Août">#REF!</definedName>
    <definedName name="BT_Avril">#REF!</definedName>
    <definedName name="BT_Déc">#REF!</definedName>
    <definedName name="BT_Fév">#REF!</definedName>
    <definedName name="BT_Fév_P">#REF!</definedName>
    <definedName name="BT_Janv">#REF!</definedName>
    <definedName name="BT_Janv_P">#REF!</definedName>
    <definedName name="BT_Juil">#REF!</definedName>
    <definedName name="BT_Juin">#REF!</definedName>
    <definedName name="BT_Mai">#REF!</definedName>
    <definedName name="BT_Mars">#REF!</definedName>
    <definedName name="BT_Mars_P">#REF!</definedName>
    <definedName name="BT_Nov">#REF!</definedName>
    <definedName name="BT_Oct">#REF!</definedName>
    <definedName name="BT_Sept">#REF!</definedName>
    <definedName name="btnImprimmeTout">[0]!btnImprimmeTout</definedName>
    <definedName name="Bureau_DPC">#REF!</definedName>
    <definedName name="Bureau_President">#REF!</definedName>
    <definedName name="C_E11">#REF!</definedName>
    <definedName name="C_E12">#REF!</definedName>
    <definedName name="C_E13">#REF!</definedName>
    <definedName name="C_F11">#REF!</definedName>
    <definedName name="C_F12">#REF!</definedName>
    <definedName name="C_F13">#REF!</definedName>
    <definedName name="Cachée">#REF!</definedName>
    <definedName name="Capitalisation">#REF!</definedName>
    <definedName name="Centre_de_coûts">#REF!</definedName>
    <definedName name="Ch_Dom">#REF!</definedName>
    <definedName name="chAnneeMoin">[0]!chAnneeMoin</definedName>
    <definedName name="chAnneePlus">[0]!chAnneePlus</definedName>
    <definedName name="ChargeAC">[9]VarFaitSaillant!$B$18:$J$21</definedName>
    <definedName name="ChargeAP">[9]VarFaitSaillant!$M$18:$U$21</definedName>
    <definedName name="Charges">#REF!</definedName>
    <definedName name="chauf">#REF!</definedName>
    <definedName name="Chemin_fichier">#REF!</definedName>
    <definedName name="Chemin_manuel">#REF!</definedName>
    <definedName name="Choix_BD">#REF!</definedName>
    <definedName name="Choix_Client.Grille.BB">#REF!</definedName>
    <definedName name="Choix_Client.Som.BB">#REF!</definedName>
    <definedName name="Choix_sc_avoir">[16]Hypothèses!$I$44</definedName>
    <definedName name="Choix_sc_capit">[16]Hypothèses!$E$44</definedName>
    <definedName name="CHOIXFCORP">#REF!</definedName>
    <definedName name="ChoixOnglet">[9]variables!$C$63:$C$75</definedName>
    <definedName name="ChoixTrim">[9]variables!$C$53:$C$56</definedName>
    <definedName name="CHOIXVAR1">[17]DF!$HF$6</definedName>
    <definedName name="CHOIXVAR2">[17]DF!$HF$8</definedName>
    <definedName name="CHOIXVAR3">[17]DF!$HF$10</definedName>
    <definedName name="Cible">'[18]écart vs Plan '!$K$3:$V$333</definedName>
    <definedName name="CIP">[9]MenuPrinc!$C$7</definedName>
    <definedName name="Cl_Dom">#REF!</definedName>
    <definedName name="Classement">#REF!</definedName>
    <definedName name="Classif">[19]Liste!$A$52:$A$56</definedName>
    <definedName name="Cli.BB">[20]Cli.BB!$D$5:$G$117</definedName>
    <definedName name="Code">#REF!</definedName>
    <definedName name="code_produit">[21]Table!$Q$3:$Q$73</definedName>
    <definedName name="COGE" hidden="1">{"VUE95",#N/A,TRUE,"D";"VUE96",#N/A,TRUE,"E";"VUE97",#N/A,TRUE,"F";"VUE98",#N/A,TRUE,"G"}</definedName>
    <definedName name="Coge1" hidden="1">{"page1",#N/A,FALSE,"Comparaison";"page2",#N/A,FALSE,"Comparaison";"page3",#N/A,FALSE,"Comparaison";"page4",#N/A,FALSE,"Comparaison"}</definedName>
    <definedName name="Col_a1">#REF!</definedName>
    <definedName name="Col_a2">#REF!</definedName>
    <definedName name="comp_août">#REF!</definedName>
    <definedName name="comp_mars">#REF!</definedName>
    <definedName name="Composantes_Électr">#REF!</definedName>
    <definedName name="CONT_CT">[22]contrats!#REF!</definedName>
    <definedName name="CONT_LT">[23]contrats!#REF!</definedName>
    <definedName name="cont_Modif">#REF!</definedName>
    <definedName name="Contrôle">#REF!</definedName>
    <definedName name="Controle_liaison">#REF!</definedName>
    <definedName name="CONTROLE_SÉLECTION">#REF!</definedName>
    <definedName name="corporatifs2005">#REF!</definedName>
    <definedName name="Coût_prospectif">#REF!</definedName>
    <definedName name="COUTS_TRANS">#REF!</definedName>
    <definedName name="croiss_1999">#REF!</definedName>
    <definedName name="croissance">#REF!</definedName>
    <definedName name="Ctrl">[9]variables!$D$1006</definedName>
    <definedName name="CtrlHyperion">[9]variables!$D$1007</definedName>
    <definedName name="d" hidden="1">{"tableaux 1 et 2",#N/A,TRUE,"données";"Tableaux 3 et 4",#N/A,TRUE,"données";"tableaux 5 et 6",#N/A,TRUE,"données";"tableaux 7 et 8",#N/A,TRUE,"données";"tableaux 9 et 10 et 11",#N/A,TRUE,"données"}</definedName>
    <definedName name="DAE">#REF!</definedName>
    <definedName name="DataChoixOnglet">[9]variables!$A$63:$C$75</definedName>
    <definedName name="date">#REF!</definedName>
    <definedName name="Date_antérieure">#REF!</definedName>
    <definedName name="Date_Complète">#REF!</definedName>
    <definedName name="date_du_jour">[21]Table!$AF$3</definedName>
    <definedName name="Date_Rapport">#REF!</definedName>
    <definedName name="Date_Recherche">#REF!</definedName>
    <definedName name="DateMenuAnalyses">[9]variables!$K$30</definedName>
    <definedName name="dc" hidden="1">{"résultats",#N/A,FALSE,"Ing. et Const.";"bilan",#N/A,FALSE,"Ing. et Const."}</definedName>
    <definedName name="ddd" hidden="1">{"VUE95",#N/A,TRUE,"D";"VUE96",#N/A,TRUE,"E";"VUE97",#N/A,TRUE,"F";"VUE98",#N/A,TRUE,"G"}</definedName>
    <definedName name="DEBUT">#REF!</definedName>
    <definedName name="Début_À_ce_jour">#REF!</definedName>
    <definedName name="Début_Mois_courant">#REF!</definedName>
    <definedName name="Dem">[24]Dem!$B$5:$B$45</definedName>
    <definedName name="derty">#NAME?</definedName>
    <definedName name="Desc_Cession">'[25]Desc. code'!$E$2:$F$22</definedName>
    <definedName name="Desc_cession_2000">'[26]Desc. code'!$E$2:$F$22</definedName>
    <definedName name="Desc_Cession_2001">'[26]Desc. code'!$E$2:$F$22</definedName>
    <definedName name="devd" hidden="1">{"tableaux 1 et 2",#N/A,TRUE,"données";"Tableaux 3 et 4",#N/A,TRUE,"données";"tableaux 5 et 6",#N/A,TRUE,"données";"tableaux 7 et 8",#N/A,TRUE,"données";"tableaux 9 et 10 et 11",#N/A,TRUE,"données"}</definedName>
    <definedName name="DGA_et_CORPORATIF">#REF!</definedName>
    <definedName name="DISTRIBUTEUR">#REF!</definedName>
    <definedName name="Distributiobn" hidden="1">{"résultats",#N/A,FALSE,"TransÉnergie";"bilan",#N/A,FALSE,"TransÉnergie"}</definedName>
    <definedName name="dom">'[15]Tab 13'!#REF!</definedName>
    <definedName name="donnee">#REF!</definedName>
    <definedName name="Données_réelles___projections">'[27]Cumulées (P)'!$A$2:$O$91</definedName>
    <definedName name="DPAÉ">#REF!</definedName>
    <definedName name="DPID">#REF!</definedName>
    <definedName name="DPVGE">#REF!</definedName>
    <definedName name="DPVGE_Tableaux">#REF!</definedName>
    <definedName name="e" hidden="1">{"Résultats",#N/A,FALSE,"PROD-SE";"Bilan",#N/A,FALSE,"PROD-SE"}</definedName>
    <definedName name="É_Np_tot">[28]E_NorPublié!$A$1:$O$89</definedName>
    <definedName name="E_Ns_tot">[28]Eréel_NorSimul!$A$1:$O$90</definedName>
    <definedName name="Écart_01">#REF!</definedName>
    <definedName name="Écart_02">#REF!</definedName>
    <definedName name="Écart_03">#REF!</definedName>
    <definedName name="Écart_04">#REF!</definedName>
    <definedName name="Écart_05">#REF!</definedName>
    <definedName name="Écart_06">#REF!</definedName>
    <definedName name="Écart_07">#REF!</definedName>
    <definedName name="Écart_08">#REF!</definedName>
    <definedName name="Écart_09">#REF!</definedName>
    <definedName name="Écart_10">#REF!</definedName>
    <definedName name="Écart_11">#REF!</definedName>
    <definedName name="Écart_12">#REF!</definedName>
    <definedName name="Écart_Août">#REF!</definedName>
    <definedName name="Écart_Avril">#REF!</definedName>
    <definedName name="Écart_Déc">#REF!</definedName>
    <definedName name="Écart_Fév">#REF!</definedName>
    <definedName name="Écart_Janv">#REF!</definedName>
    <definedName name="Écart_Juil">#REF!</definedName>
    <definedName name="Écart_Juin">#REF!</definedName>
    <definedName name="Écart_Mai">#REF!</definedName>
    <definedName name="Écart_Mars">#REF!</definedName>
    <definedName name="Écart_Nov">#REF!</definedName>
    <definedName name="Écart_Oct">#REF!</definedName>
    <definedName name="Écart_Sept">#REF!</definedName>
    <definedName name="écarts">'[22]M$ par tarif'!#REF!</definedName>
    <definedName name="eclairage">#REF!</definedName>
    <definedName name="EE" hidden="1">{"résultats",#N/A,FALSE,"Consolidé - Page 2";"bilan",#N/A,FALSE,"Consolidé - Page 2"}</definedName>
    <definedName name="ÉÉ_1998">#REF!</definedName>
    <definedName name="ÉÉ_1999">#REF!</definedName>
    <definedName name="ÉÉ_2000">#REF!</definedName>
    <definedName name="ÉÉ_2001">#REF!</definedName>
    <definedName name="eee">[0]!eee</definedName>
    <definedName name="eeee">[0]!eeee</definedName>
    <definedName name="Effectif" hidden="1">{"PA 2000",#N/A,TRUE,"TOTAL DGA"}</definedName>
    <definedName name="effets">#REF!</definedName>
    <definedName name="Effets_de_volume_et_de_prix">'[27]Cumulées (P)'!$AW$2:$BK$91</definedName>
    <definedName name="Effort">[19]modifications!$E$15:$E$16</definedName>
    <definedName name="ÉI_01">#REF!</definedName>
    <definedName name="EI_02">#REF!</definedName>
    <definedName name="EI_03">#REF!</definedName>
    <definedName name="EI_04">#REF!</definedName>
    <definedName name="EI_05">#REF!</definedName>
    <definedName name="EI_06">#REF!</definedName>
    <definedName name="EI_07">#REF!</definedName>
    <definedName name="EI_08">#REF!</definedName>
    <definedName name="EI_09">#REF!</definedName>
    <definedName name="EI_10">#REF!</definedName>
    <definedName name="EI_11">#REF!</definedName>
    <definedName name="EI_12">#REF!</definedName>
    <definedName name="EI_Août">#REF!</definedName>
    <definedName name="EI_Avril">#REF!</definedName>
    <definedName name="EI_Déc">#REF!</definedName>
    <definedName name="EI_Fév">#REF!</definedName>
    <definedName name="ÉI_Janv">#REF!</definedName>
    <definedName name="EI_Juil">#REF!</definedName>
    <definedName name="EI_Juin">#REF!</definedName>
    <definedName name="EI_Mai">#REF!</definedName>
    <definedName name="EI_Mars">#REF!</definedName>
    <definedName name="EI_Nov">#REF!</definedName>
    <definedName name="EI_Oct">#REF!</definedName>
    <definedName name="EI_Sept">#REF!</definedName>
    <definedName name="Électricité_D">#REF!</definedName>
    <definedName name="Électricité_E">#REF!</definedName>
    <definedName name="EM_Autres_produits_Bud">#REF!</definedName>
    <definedName name="EM_Autres_produits_Bud_P">#REF!</definedName>
    <definedName name="EM_BN_par_Secteurs_Bud">#REF!</definedName>
    <definedName name="EM_BN_par_Secteurs_Bud_P">#REF!</definedName>
    <definedName name="Em_Charges_bud">#REF!</definedName>
    <definedName name="Em_Charges_bud_P">#REF!</definedName>
    <definedName name="EM_Composantes_Bud">#REF!</definedName>
    <definedName name="EM_Composantes_Bud_P">#REF!</definedName>
    <definedName name="EM_Électricité_Bud">#REF!</definedName>
    <definedName name="EM_Électricité_Bud_P">#REF!</definedName>
    <definedName name="EM_Expertise_Bud">#REF!</definedName>
    <definedName name="EM_Expertise_Bud_P">#REF!</definedName>
    <definedName name="EM_Faits_saillants">#REF!</definedName>
    <definedName name="EM_Faits_saillants_P">#REF!</definedName>
    <definedName name="EM_Frais_financiers_Bud">#REF!</definedName>
    <definedName name="EM_Frais_financiers_Bud_P">#REF!</definedName>
    <definedName name="EM_Gaz_Bud">#REF!</definedName>
    <definedName name="EM_Gaz_Bud_P">#REF!</definedName>
    <definedName name="EM_Invest_Bud">#REF!</definedName>
    <definedName name="EM_Invest_Bud_P">#REF!</definedName>
    <definedName name="encaisse1">#REF!</definedName>
    <definedName name="ENs_tot">'[28]E&amp;Nor_Simul'!$A$1:$O$88</definedName>
    <definedName name="Entrée_1">#REF!</definedName>
    <definedName name="Entrée_Pointeur">#REF!</definedName>
    <definedName name="er" hidden="1">{"résultats",#N/A,FALSE,"Ing. et Const.";"bilan",#N/A,FALSE,"Ing. et Const."}</definedName>
    <definedName name="estime">#REF!</definedName>
    <definedName name="estime_fin">#REF!</definedName>
    <definedName name="etautres" hidden="1">{"résultats",#N/A,FALSE,"TransÉnergie";"bilan",#N/A,FALSE,"TransÉnergie"}</definedName>
    <definedName name="Évolution">#REF!</definedName>
    <definedName name="Expert_D">#REF!</definedName>
    <definedName name="Expert_E">#REF!</definedName>
    <definedName name="expertise" hidden="1">{"Préparation PA 2000",#N/A,FALSE,"TOTAL DGA"}</definedName>
    <definedName name="Extraction2">#REF!</definedName>
    <definedName name="_xlnm.Extract">#REF!</definedName>
    <definedName name="facteur.de.puissance.lignes">[29]données.zone!$B$23</definedName>
    <definedName name="facteur.diversité.ge">[29]données.zone!$B$22</definedName>
    <definedName name="facteur.diversité.salc">[29]données.zone!$B$21</definedName>
    <definedName name="fadg" hidden="1">{"résultats",#N/A,FALSE,"Val. et part.";"bilan",#N/A,FALSE,"Val. et part."}</definedName>
    <definedName name="Faib" hidden="1">{"VUE95",#N/A,TRUE,"D";"VUE96",#N/A,TRUE,"E";"VUE97",#N/A,TRUE,"F";"VUE98",#N/A,TRUE,"G"}</definedName>
    <definedName name="Faible" hidden="1">{"VUE95",#N/A,TRUE,"D";"VUE96",#N/A,TRUE,"E";"VUE97",#N/A,TRUE,"F";"VUE98",#N/A,TRUE,"G"}</definedName>
    <definedName name="fdgdf" hidden="1">{"Préparation PA 2000",#N/A,FALSE,"TOTAL DGA"}</definedName>
    <definedName name="fer" hidden="1">{"résultats",#N/A,FALSE,"Secteur gazier";"bilan",#N/A,FALSE,"Secteur gazier"}</definedName>
    <definedName name="Fich1">[9]CopieFichierReseau!$E$11</definedName>
    <definedName name="Fich2">[9]CopieFichierReseau!$E$12</definedName>
    <definedName name="Fich3">[9]CopieFichierReseau!$E$13</definedName>
    <definedName name="Fich4">[9]CopieFichierReseau!$E$14</definedName>
    <definedName name="Fich5">[9]CopieFichierReseau!$E$15</definedName>
    <definedName name="Fich6">[9]CopieFichierReseau!$E$16</definedName>
    <definedName name="fiche">#REF!</definedName>
    <definedName name="fiche_mensuelle">[27]T.Fiche!$A$3:$M$22</definedName>
    <definedName name="Fiche02">#REF!</definedName>
    <definedName name="fiche1">#REF!</definedName>
    <definedName name="FIN">#REF!</definedName>
    <definedName name="Flèche">#REF!</definedName>
    <definedName name="Fleches">#REF!</definedName>
    <definedName name="FluxAnBenNetTitre">[9]FluxAn!$C$10</definedName>
    <definedName name="FluxCharge1">[30]Scénario!#REF!</definedName>
    <definedName name="FluxChargeAutre1">[30]Scénario!#REF!</definedName>
    <definedName name="FluxFrBenNetC1">[9]FluxFr!$H$10</definedName>
    <definedName name="FluxFrBenNetC2">[9]FluxFr!$L$10</definedName>
    <definedName name="FluxFrBenNetP1">[9]FluxFr!$J$10</definedName>
    <definedName name="FluxFrBenNetP2">[9]FluxFr!$N$10</definedName>
    <definedName name="FluxFrBenNetTitre">[9]FluxFr!$C$10</definedName>
    <definedName name="FluxRevenu4_Type2">[31]Scénario!#REF!</definedName>
    <definedName name="Fonction">[19]Liste!$A$5:$A$47</definedName>
    <definedName name="fort">[32]tonnages!#REF!</definedName>
    <definedName name="Frais_d_émission">[16]Hypothèses!$N$28</definedName>
    <definedName name="Frais_de_garantie">[16]Hypothèses!$N$29</definedName>
    <definedName name="Frais_financiers">#REF!</definedName>
    <definedName name="Frais_Reportés">'[33]Frais reportés'!#REF!</definedName>
    <definedName name="FraisFinAC">[9]VarFaitSaillant!$B$26:$J$29</definedName>
    <definedName name="FraisFinAP">[9]VarFaitSaillant!$M$26:$U$29</definedName>
    <definedName name="FS_Découpage">#REF!</definedName>
    <definedName name="FS_DETTE">#REF!</definedName>
    <definedName name="FS_ENTETE">#REF!</definedName>
    <definedName name="FS_IMMOB">#REF!</definedName>
    <definedName name="FS_INVEST">#REF!</definedName>
    <definedName name="FS_PLAC">#REF!</definedName>
    <definedName name="ft">#REF!</definedName>
    <definedName name="fu_mens">#REF!</definedName>
    <definedName name="fu_simul">[28]Eréel_NorSimul!$A$58:$O$94</definedName>
    <definedName name="FUD">'[34]Donnees de base'!$D$8</definedName>
    <definedName name="Gaz_D">#REF!</definedName>
    <definedName name="Gaz_E">#REF!</definedName>
    <definedName name="ggg" hidden="1">{"résultats",#N/A,FALSE,"App. et serv.";"bilan",#N/A,FALSE,"App. et serv."}</definedName>
    <definedName name="gh" hidden="1">{"résultats",#N/A,FALSE,"Production";"bilan",#N/A,FALSE,"Production"}</definedName>
    <definedName name="Graph_Annuel">[35]Scén_A!$C$62:$AF$151</definedName>
    <definedName name="Graph_Mensuel">#REF!</definedName>
    <definedName name="graphique.">'[36]Évolution Temp. moyen'!$AB$36:$BB$71</definedName>
    <definedName name="Graphiques">'[12]Fiche 5.2'!$D$23:$Q$48</definedName>
    <definedName name="H" hidden="1">{"résultats",#N/A,FALSE,"TransÉnergie";"bilan",#N/A,FALSE,"TransÉnergie"}</definedName>
    <definedName name="hh" hidden="1">{"résultats",#N/A,FALSE,"Consolidé - Page 1";"bilan",#N/A,FALSE,"Consolidé - Page 1"}</definedName>
    <definedName name="HQ_10ans">[16]Hypothèses!$C$27</definedName>
    <definedName name="HQ_30ans">[16]Hypothèses!$C$29</definedName>
    <definedName name="HQ_5ans">[16]Hypothèses!$C$26</definedName>
    <definedName name="HQD_Classif_som_écart" hidden="1">{"résultats",#N/A,FALSE,"App. et serv.";"bilan",#N/A,FALSE,"App. et serv."}</definedName>
    <definedName name="HQD_Tableaux">#REF!</definedName>
    <definedName name="HQDistribution">#REF!</definedName>
    <definedName name="huit_mois_suivant">#REF!</definedName>
    <definedName name="HYDRO_QUÉBEC">#REF!</definedName>
    <definedName name="i" hidden="1">{"résultats",#N/A,FALSE,"R &amp; D";"bilan",#N/A,FALSE,"R &amp; D"}</definedName>
    <definedName name="IMPACTBT">#REF!</definedName>
    <definedName name="impr_2003">[37]Suivi_réf!#REF!</definedName>
    <definedName name="impres_1">#REF!</definedName>
    <definedName name="Impres_pointeur">#REF!</definedName>
    <definedName name="IMPRESS">#REF!</definedName>
    <definedName name="Impression">#REF!</definedName>
    <definedName name="Impression_Concordances">#REF!</definedName>
    <definedName name="_xlnm.Print_Titles" localSheetId="0">'HQD-05-01 RR detail'!$3:$3</definedName>
    <definedName name="indicateur_initial">[21]Table!$AH$3</definedName>
    <definedName name="indicateur_z">[21]Table!$AL$3</definedName>
    <definedName name="Indicateurs1" hidden="1">{"VUE95",#N/A,TRUE,"D";"VUE96",#N/A,TRUE,"E";"VUE97",#N/A,TRUE,"F";"VUE98",#N/A,TRUE,"G"}</definedName>
    <definedName name="inflation">[16]Hypothèses!$C$24</definedName>
    <definedName name="InfoSectAnBenNetTitre">[9]InfoSectAnglais!$A$39</definedName>
    <definedName name="InfoSectAnBenNetTitre2">[9]InfoSectAnglais!$A$57</definedName>
    <definedName name="InfoSectFrBenNetTitre">[9]InfoSectFrancais!$B$40</definedName>
    <definedName name="InfoSectFrBenNetTitre2">[9]InfoSectFrancais!$B$59</definedName>
    <definedName name="InfoSectFrEC">[9]InfoSectFrancais!$D$40</definedName>
    <definedName name="InfoSectFrEP">[9]InfoSectFrancais!$F$40</definedName>
    <definedName name="InfoSectFrETC">[9]InfoSectFrancais!$L$40</definedName>
    <definedName name="InfoSectFrETP">[9]InfoSectFrancais!$N$40</definedName>
    <definedName name="InfoSectFrGC">[9]InfoSectFrancais!$H$40</definedName>
    <definedName name="InfoSectFrGP">[9]InfoSectFrancais!$J$40</definedName>
    <definedName name="inov_tech">#REF!</definedName>
    <definedName name="input_1998">#REF!</definedName>
    <definedName name="input_1999">#REF!</definedName>
    <definedName name="input_2000">#REF!</definedName>
    <definedName name="input_2001">#REF!</definedName>
    <definedName name="intrants">#REF!</definedName>
    <definedName name="invest" hidden="1">{"Préparation PA 2000",#N/A,FALSE,"TOTAL DGA"}</definedName>
    <definedName name="invest2003" hidden="1">{"PA 2000",#N/A,TRUE,"TOTAL DGA"}</definedName>
    <definedName name="jhjhj" hidden="1">{"résultats",#N/A,FALSE,"R &amp; D";"bilan",#N/A,FALSE,"R &amp; D"}</definedName>
    <definedName name="jjljf." hidden="1">{"résultats",#N/A,FALSE,"App. et serv.";"bilan",#N/A,FALSE,"App. et serv."}</definedName>
    <definedName name="Jour">[9]variables!$B$27</definedName>
    <definedName name="Jour_ant_cal">#REF!</definedName>
    <definedName name="Jour_cal">#REF!</definedName>
    <definedName name="JourMois">[9]variables!$B$31</definedName>
    <definedName name="JourMoisAnglais">[9]variables!$F$31</definedName>
    <definedName name="Jours">#REF!</definedName>
    <definedName name="JoursMenuAnalyses">[9]variables!$K$34</definedName>
    <definedName name="k" hidden="1">{"résultats",#N/A,FALSE,"Distributeur";"bilan",#N/A,FALSE,"Distributeur"}</definedName>
    <definedName name="klhk" hidden="1">{#N/A,#N/A,FALSE,"Suivi DGA"}</definedName>
    <definedName name="KWHMOIS">#REF!</definedName>
    <definedName name="lecture" hidden="1">{"résultats",#N/A,FALSE,"Tech. Information";"bilan",#N/A,FALSE,"Tech. Information"}</definedName>
    <definedName name="Légende">#REF!</definedName>
    <definedName name="Les_mois">#REF!</definedName>
    <definedName name="libellé_client_de_base">[21]Table!$M$3:$M$96</definedName>
    <definedName name="libellé_client_niveau_1">#REF!</definedName>
    <definedName name="libellé_grand_bloc">#REF!</definedName>
    <definedName name="libellé_produit_de_base">#REF!</definedName>
    <definedName name="LL" hidden="1">{"PA 2000",#N/A,TRUE,"TOTAL DGA"}</definedName>
    <definedName name="LLL" hidden="1">{"PA 2000",#N/A,TRUE,"TOTAL DGA"}</definedName>
    <definedName name="logo">#REF!</definedName>
    <definedName name="Logo_Vtes">#REF!</definedName>
    <definedName name="longterme">#REF!</definedName>
    <definedName name="MACRO">#REF!</definedName>
    <definedName name="Mars">#REF!</definedName>
    <definedName name="Martine3" hidden="1">{"résultats",#N/A,FALSE,"App. et serv.";"bilan",#N/A,FALSE,"App. et serv."}</definedName>
    <definedName name="maryse" hidden="1">{"PA 2000",#N/A,TRUE,"TOTAL DGA"}</definedName>
    <definedName name="MaxGraphAchElec">[9]VarFaitSaillant!$AB$57</definedName>
    <definedName name="MaxGraphBenNet">[9]VarFaitSaillant!$AB$4</definedName>
    <definedName name="MaxGraphCharge">[9]VarFaitSaillant!$AB$18</definedName>
    <definedName name="MaxGraphFraisFin">[9]VarFaitSaillant!$AB$26</definedName>
    <definedName name="MaxGraphPartAct">[9]VarFaitSaillant!$AB$33</definedName>
    <definedName name="MaxGraphProd">[9]VarFaitSaillant!$AB$11</definedName>
    <definedName name="MaxGraphVentElec">[9]VarFaitSaillant!$AB$40</definedName>
    <definedName name="mc">'[15]Tab 10'!#REF!</definedName>
    <definedName name="mens1998">#REF!</definedName>
    <definedName name="mens1999">#REF!</definedName>
    <definedName name="mens2000">#REF!</definedName>
    <definedName name="mens2001">#REF!</definedName>
    <definedName name="mens2002">#REF!</definedName>
    <definedName name="mens2003">#REF!</definedName>
    <definedName name="menu_deroulant">#REF!</definedName>
    <definedName name="MES" hidden="1">{"Résultats",#N/A,FALSE,"Consolidé";"Bilan",#N/A,FALSE,"Consolidé";"Résultats",#N/A,FALSE,"PROD-SE";"Bilan",#N/A,FALSE,"PROD-SE";"Résultats",#N/A,FALSE,"TRANS";"Bilan",#N/A,FALSE,"TRANS";"Résultats",#N/A,FALSE,"DSALC";"Bilan",#N/A,FALSE,"DSALC";"Résultats",#N/A,FALSE,"DGA";"Bilan",#N/A,FALSE,"DGA";"Résultats",#N/A,FALSE,"PAI";"Bilan",#N/A,FALSE,"PAI";"résultats",#N/A,FALSE,"GAZ";"bilan",#N/A,FALSE,"GAZ"}</definedName>
    <definedName name="mm">#REF!</definedName>
    <definedName name="mmmmm" hidden="1">{"Préparation PA 2000",#N/A,FALSE,"TOTAL DGA"}</definedName>
    <definedName name="model" hidden="1">{"PA 2000",#N/A,TRUE,"TOTAL DGA"}</definedName>
    <definedName name="MOIS">#REF!</definedName>
    <definedName name="Mois_ant_cal">#REF!</definedName>
    <definedName name="Mois_cal">#REF!</definedName>
    <definedName name="Mois_texte">#REF!</definedName>
    <definedName name="MoisAnglais">[9]variables!$F$28</definedName>
    <definedName name="MoisLettre">[9]variables!$D$28</definedName>
    <definedName name="MoisLettreAnglais">[9]variables!$F$29</definedName>
    <definedName name="MoisMenuAnalyses">[9]variables!$K$33</definedName>
    <definedName name="moyen">#REF!</definedName>
    <definedName name="Moyenne">'[12]Fiche 5.2'!$BB$3:$BB$21</definedName>
    <definedName name="mult1">[38]Intrants_Mettre_à_jour!#REF!</definedName>
    <definedName name="mult2">[38]Intrants_Mettre_à_jour!#REF!</definedName>
    <definedName name="mult3">[38]Intrants_Mettre_à_jour!#REF!</definedName>
    <definedName name="Name">[9]variables!$B$1002</definedName>
    <definedName name="Name1">[9]variables!$D$1002</definedName>
    <definedName name="Name2">[9]variables!$D$1003</definedName>
    <definedName name="Name3">[9]variables!$D$1004</definedName>
    <definedName name="négatif">#REF!</definedName>
    <definedName name="nom_délégué">[21]Table!$AD$3:$AD$17</definedName>
    <definedName name="nom_demandeur">[21]Table!$X$3:$X$43</definedName>
    <definedName name="nom_domaine">[21]Table!$AB$3:$AB$30</definedName>
    <definedName name="Nom_fichier">#REF!</definedName>
    <definedName name="Nom_fichier_Appl">#REF!</definedName>
    <definedName name="Nom_fichier_manuel">#REF!</definedName>
    <definedName name="nom_prix_de_revient">[21]Table!$Z$3:$Z$26</definedName>
    <definedName name="nom_répertoire">#REF!</definedName>
    <definedName name="nom_répertoire_table">#REF!</definedName>
    <definedName name="NomFiche">[9]VarFaitSaillant!$C$48</definedName>
    <definedName name="NomOngletChoisit">[9]variables!$C$78</definedName>
    <definedName name="non" hidden="1">{"résultats_masqué",#N/A,FALSE,"Production";"bilan_masqué",#N/A,FALSE,"Production"}</definedName>
    <definedName name="Nouveau_Fic_prestation" hidden="1">{"Préparation PA 2000",#N/A,FALSE,"TOTAL DGA"}</definedName>
    <definedName name="o" hidden="1">{"résultats",#N/A,FALSE,"PAI";"bilan",#N/A,FALSE,"PAI";"résultats",#N/A,FALSE,"HQI";"bilan",#N/A,FALSE,"HQI";"résultats",#N/A,FALSE,"Projets equip";"bilan",#N/A,FALSE,"Projets equip"}</definedName>
    <definedName name="ok" hidden="1">{"résultats",#N/A,FALSE,"Distributeur";"bilan",#N/A,FALSE,"Distributeur"}</definedName>
    <definedName name="OngletChoisit">[9]variables!$C$77</definedName>
    <definedName name="origine">#REF!</definedName>
    <definedName name="Origine_Vtes">#REF!</definedName>
    <definedName name="oui" hidden="1">{"résultats",#N/A,FALSE,"Production";"bilan",#N/A,FALSE,"Production"}</definedName>
    <definedName name="p" hidden="1">{"résultats",#N/A,FALSE,"Corporatif";"bilan",#N/A,FALSE,"Corporatif"}</definedName>
    <definedName name="P1_Faits_Saillants">#REF!</definedName>
    <definedName name="P1_Légendes">#REF!</definedName>
    <definedName name="P1_Origines">#REF!</definedName>
    <definedName name="P1_Résultats_Financiers">#REF!</definedName>
    <definedName name="P2_Autres_Produits">#REF!</definedName>
    <definedName name="P2_Combustibles">#REF!</definedName>
    <definedName name="P2_Variations">#REF!</definedName>
    <definedName name="P2_Ventes_d_électricité">#REF!</definedName>
    <definedName name="P3_Charges">#REF!</definedName>
    <definedName name="P3_Corporatifs">#REF!</definedName>
    <definedName name="P3_Financiers">#REF!</definedName>
    <definedName name="P3_Titre">#REF!</definedName>
    <definedName name="P4_Frais_Financiers">#REF!</definedName>
    <definedName name="P4_Invest">#REF!</definedName>
    <definedName name="P4_Mises_en_service">#REF!</definedName>
    <definedName name="P4_Participations">#REF!</definedName>
    <definedName name="P4_Ratios">#REF!</definedName>
    <definedName name="P4_Résultats_Consolidés">#REF!</definedName>
    <definedName name="PAGE_1">#REF!</definedName>
    <definedName name="page1">#REF!</definedName>
    <definedName name="page2">#REF!</definedName>
    <definedName name="page3">'[39]PMen-norm'!#REF!</definedName>
    <definedName name="param.calibration">[40]prév.mw!#REF!</definedName>
    <definedName name="Paramètres">#REF!</definedName>
    <definedName name="PartActAC">[9]VarFaitSaillant!$B$33:$J$36</definedName>
    <definedName name="PartActAP">[9]VarFaitSaillant!$M$33:$U$36</definedName>
    <definedName name="Pat_01">#REF!</definedName>
    <definedName name="Pat_02">#REF!</definedName>
    <definedName name="Pat_03">#REF!</definedName>
    <definedName name="Pat_04">#REF!</definedName>
    <definedName name="Pat_05">#REF!</definedName>
    <definedName name="Pat_06">#REF!</definedName>
    <definedName name="Pat_07">#REF!</definedName>
    <definedName name="Pat_08">#REF!</definedName>
    <definedName name="Pat_09">#REF!</definedName>
    <definedName name="Pat_10">#REF!</definedName>
    <definedName name="Pat_11">#REF!</definedName>
    <definedName name="Pat_12">#REF!</definedName>
    <definedName name="Pat_Août">#REF!</definedName>
    <definedName name="Pat_Avril">#REF!</definedName>
    <definedName name="Pat_Déc">#REF!</definedName>
    <definedName name="Pat_Fév">#REF!</definedName>
    <definedName name="Pat_Janv">#REF!</definedName>
    <definedName name="Pat_Juil">#REF!</definedName>
    <definedName name="Pat_Juin">#REF!</definedName>
    <definedName name="Pat_Mai">#REF!</definedName>
    <definedName name="Pat_Mars">#REF!</definedName>
    <definedName name="Pat_Nov">#REF!</definedName>
    <definedName name="Pat_Oct">#REF!</definedName>
    <definedName name="Pat_Sept">#REF!</definedName>
    <definedName name="PD">'[34]Donnees de base'!$D$6</definedName>
    <definedName name="PériodeRetenue">[16]Hypothèses!$C$23</definedName>
    <definedName name="Perte_de_change">#REF!</definedName>
    <definedName name="PerteD">'[34]Donnees de base'!$D$7</definedName>
    <definedName name="pire" hidden="1">{"résultats",#N/A,FALSE,"Val. et part.";"bilan",#N/A,FALSE,"Val. et part."}</definedName>
    <definedName name="Plan">'[18]écart vs Plan '!#REF!</definedName>
    <definedName name="Plan_de_pilotage">'[27]Cumulées (P)'!$Q$2:$AE$91</definedName>
    <definedName name="planificaton" hidden="1">{"Préparation PA 2000",#N/A,FALSE,"TOTAL DGA"}</definedName>
    <definedName name="plus" hidden="1">{"résultats",#N/A,FALSE,"R &amp; D";"bilan",#N/A,FALSE,"R &amp; D"}</definedName>
    <definedName name="Poids_HQ_LT">[16]Hypothèses!$L$26</definedName>
    <definedName name="Poids_HQ_MT">[16]Hypothèses!$L$25</definedName>
    <definedName name="Poids_periode">[16]Hypothèses!$L$23</definedName>
    <definedName name="Poids_tx_flot">[16]Hypothèses!$L$24</definedName>
    <definedName name="Pointe_mens">#REF!</definedName>
    <definedName name="pompeachaleur">#REF!</definedName>
    <definedName name="positif">#REF!</definedName>
    <definedName name="Position.passe.BB">#REF!</definedName>
    <definedName name="Position_Hauteur.lignes.Fermé">'[41]par produit'!#REF!</definedName>
    <definedName name="Position_Hauteur.lignes.Ouvert">'[41]par produit'!#REF!</definedName>
    <definedName name="pour" hidden="1">{"résultats",#N/A,FALSE,"PAI";"bilan",#N/A,FALSE,"PAI";"résultats",#N/A,FALSE,"HQI";"bilan",#N/A,FALSE,"HQI";"résultats",#N/A,FALSE,"Projets equip";"bilan",#N/A,FALSE,"Projets equip"}</definedName>
    <definedName name="pourquoi" hidden="1">{"Résultats",#N/A,FALSE,"Consolidé";"Bilan",#N/A,FALSE,"Consolidé";"Résultats",#N/A,FALSE,"PROD-SE";"Bilan",#N/A,FALSE,"PROD-SE";"Résultats",#N/A,FALSE,"TRANS";"Bilan",#N/A,FALSE,"TRANS";"Résultats",#N/A,FALSE,"DSALC";"Bilan",#N/A,FALSE,"DSALC";"Résultats",#N/A,FALSE,"DGA";"Bilan",#N/A,FALSE,"DGA";"Résultats",#N/A,FALSE,"PAI";"Bilan",#N/A,FALSE,"PAI";"résultats",#N/A,FALSE,"GAZ";"bilan",#N/A,FALSE,"GAZ"}</definedName>
    <definedName name="pp" hidden="1">{"résultats",#N/A,FALSE,"Consolidé - Page 2";"bilan",#N/A,FALSE,"Consolidé - Page 2"}</definedName>
    <definedName name="PrenomNom">[9]MenuPrinc!$E$7</definedName>
    <definedName name="prest" hidden="1">{"PA 2000",#N/A,TRUE,"TOTAL DGA"}</definedName>
    <definedName name="Prestation" hidden="1">{"PA 2000",#N/A,TRUE,"TOTAL DGA"}</definedName>
    <definedName name="Prestations" hidden="1">{"Préparation PA 2000",#N/A,FALSE,"TOTAL DGA"}</definedName>
    <definedName name="Prestations_2003" hidden="1">{"PA 2000",#N/A,TRUE,"TOTAL DGA"}</definedName>
    <definedName name="Prévisions_Réseaux">[27]Prévisions_Réseaux!$E$5:$P$282</definedName>
    <definedName name="Prévisions_Réseaux_Cumul">[27]Prévisions_Réseaux!$V$5:$AG$282</definedName>
    <definedName name="Prévisions_Spécifiques">[27]Prévisions_Spécifiques!$E$5:$P$142</definedName>
    <definedName name="Prévisions_Spécifiques_Cumul">[27]Prévisions_Spécifiques!$V$5:$AG$142</definedName>
    <definedName name="Pro">[20]Pro!$B$5:$F$154</definedName>
    <definedName name="procédé">#REF!</definedName>
    <definedName name="ProdAC">[9]VarFaitSaillant!$B$11:$J$14</definedName>
    <definedName name="ProdAP">[9]VarFaitSaillant!$M$11:$U$14</definedName>
    <definedName name="PRODUCTION">#REF!</definedName>
    <definedName name="Projets_Internationals">#REF!</definedName>
    <definedName name="PU">#REF!</definedName>
    <definedName name="Publié_Réseaux">'[27]Publié _Réseaux'!$E$5:$P$306</definedName>
    <definedName name="Publié_Réseaux_Cumul">'[27]Publié _Réseaux'!$V$5:$AG$306</definedName>
    <definedName name="Publié_Spécifiques">'[27]Publié _Spécifiques'!$E$5:$P$142</definedName>
    <definedName name="Publié_Spécifiques_Cumul">'[27]Publié _Spécifiques'!$V$5:$AG$142</definedName>
    <definedName name="puiss_interruptible">#REF!</definedName>
    <definedName name="q" hidden="1">{"VUE95",#N/A,TRUE,"D";"VUE96",#N/A,TRUE,"E";"VUE97",#N/A,TRUE,"F";"VUE98",#N/A,TRUE,"G"}</definedName>
    <definedName name="quatre_premier_mois">[13]date!$C$10</definedName>
    <definedName name="rachat_droits_eaux">#REF!</definedName>
    <definedName name="Ratios_Financiers">#REF!</definedName>
    <definedName name="rech">#REF!</definedName>
    <definedName name="Recherche">[42]Recherche!$A$1:$S$28</definedName>
    <definedName name="RechercheTrim">[9]variables!$A$53:$C$56</definedName>
    <definedName name="réel" hidden="1">{"résultats",#N/A,FALSE,"App. et serv.";"bilan",#N/A,FALSE,"App. et serv."}</definedName>
    <definedName name="reell" hidden="1">{"résultats",#N/A,FALSE,"Consolidé - Page 1";"bilan",#N/A,FALSE,"Consolidé - Page 1"}</definedName>
    <definedName name="reelle" hidden="1">{"résultats",#N/A,FALSE,"Distributeur";"bilan",#N/A,FALSE,"Distributeur"}</definedName>
    <definedName name="Releve_Mensuel">#REF!</definedName>
    <definedName name="Répartition">#REF!</definedName>
    <definedName name="Répertoire">#REF!</definedName>
    <definedName name="RepFich33">[9]VarFaitSaillant!$C$47</definedName>
    <definedName name="RepReseau">[9]CopieFichierReseau!$D$9</definedName>
    <definedName name="RepT1">[9]VarFaitSaillant!$C$40</definedName>
    <definedName name="RepT2">[9]VarFaitSaillant!$C$41</definedName>
    <definedName name="RepT3">[9]VarFaitSaillant!$C$42</definedName>
    <definedName name="RepT4">[9]VarFaitSaillant!$C$43</definedName>
    <definedName name="RepVTWh">[9]VarFaitSaillant!$C$47</definedName>
    <definedName name="Résult_conso">#REF!</definedName>
    <definedName name="ResultatAnBenNetTitre">[9]ResultatAn!$B$36</definedName>
    <definedName name="ResultatAnBenNetTitre2">[9]ResultatAn!$B$52</definedName>
    <definedName name="ResultatAnBenNetTitre3">[9]ResultatAn!$B$30</definedName>
    <definedName name="ResultatFrBenNetC1">[9]ResultatFr!$I$36</definedName>
    <definedName name="ResultatFrBenNetC2">[9]ResultatFr!$M$36</definedName>
    <definedName name="ResultatFrBenNetP1">[9]ResultatFr!$K$36</definedName>
    <definedName name="ResultatFrBenNetP2">[9]ResultatFr!$O$36</definedName>
    <definedName name="ResultatFrBenNetTitre">[9]ResultatFr!$B$36</definedName>
    <definedName name="ResultatFrBenNetTitre2">[9]ResultatFr!$B$52</definedName>
    <definedName name="ResultatFrBenNetTitre3">[9]ResultatFr!$B$30</definedName>
    <definedName name="Résultats">#REF!</definedName>
    <definedName name="Résultats_conso">#REF!</definedName>
    <definedName name="Retenus">'[43]Sélection Serge'!$A$6:$D$1189</definedName>
    <definedName name="rev_RVQ">#REF!</definedName>
    <definedName name="rev_unit_1998">#REF!</definedName>
    <definedName name="rev_unit_1999">#REF!</definedName>
    <definedName name="rev_unit_2000">#REF!</definedName>
    <definedName name="revue1distributeur">'[44]Dist-AVRIL-Invest'!$A$1:$Q$117</definedName>
    <definedName name="Richelieu" hidden="1">{"résultats",#N/A,FALSE,"Val. et part.";"bilan",#N/A,FALSE,"Val. et part."}</definedName>
    <definedName name="rien" hidden="1">{"résultats",#N/A,FALSE,"Ing. et Const.";"bilan",#N/A,FALSE,"Ing. et Const."}</definedName>
    <definedName name="roro">#REF!</definedName>
    <definedName name="RPARTOUT">#REF!</definedName>
    <definedName name="RR" hidden="1">{"résultats",#N/A,FALSE,"PAI";"bilan",#N/A,FALSE,"PAI";"résultats",#N/A,FALSE,"HQI";"bilan",#N/A,FALSE,"HQI";"résultats",#N/A,FALSE,"Projets equip";"bilan",#N/A,FALSE,"Projets equip"}</definedName>
    <definedName name="RRR" hidden="1">{"résultats",#N/A,FALSE,"Tech. Information";"bilan",#N/A,FALSE,"Tech. Information"}</definedName>
    <definedName name="rrrr" hidden="1">{"résultats",#N/A,FALSE,"PAI";"bilan",#N/A,FALSE,"PAI";"résultats",#N/A,FALSE,"HQI";"bilan",#N/A,FALSE,"HQI";"résultats",#N/A,FALSE,"Projets equip";"bilan",#N/A,FALSE,"Projets equip"}</definedName>
    <definedName name="rst" hidden="1">{"résultats",#N/A,FALSE,"Distributeur";"bilan",#N/A,FALSE,"Distributeur"}</definedName>
    <definedName name="rweqat" hidden="1">{"résultats",#N/A,FALSE,"Tech. Information";"bilan",#N/A,FALSE,"Tech. Information"}</definedName>
    <definedName name="Saillant_Titre">#REF!</definedName>
    <definedName name="Saillants">#REF!</definedName>
    <definedName name="Saisi_mois">#REF!</definedName>
    <definedName name="SAP_LT">[45]Tab_SAP!#REF!</definedName>
    <definedName name="SAP_mens_normal">[45]Tab_SAP!#REF!</definedName>
    <definedName name="SAP_mens_publié">[45]Tab_SAP!#REF!</definedName>
    <definedName name="SAP_mens_temp">[45]Tab_SAP!#REF!</definedName>
    <definedName name="Scenario1">[30]Scénario!#REF!</definedName>
    <definedName name="Scenario2">[31]Scénario!#REF!</definedName>
    <definedName name="Scenario3">[31]Scénario!#REF!</definedName>
    <definedName name="Scenario4">[31]Scénario!#REF!</definedName>
    <definedName name="Scenario5">[30]Scénario!#REF!</definedName>
    <definedName name="Scenario6">[30]Scénario!#REF!</definedName>
    <definedName name="Scenario7">[30]Scénario!#REF!</definedName>
    <definedName name="Scénarios_Avoir">[16]Hypothèses!$H$36:$K$43</definedName>
    <definedName name="Scénarios_capitalisation">[16]Hypothèses!$D$36:$G$43</definedName>
    <definedName name="sdafg" hidden="1">{"tableaux 1 et 2",#N/A,TRUE,"données";"Tableaux 3 et 4",#N/A,TRUE,"données";"tableaux 5 et 6",#N/A,TRUE,"données";"tableaux 7 et 8",#N/A,TRUE,"données";"tableaux 9 et 10 et 11",#N/A,TRUE,"données"}</definedName>
    <definedName name="SDFG" hidden="1">{#N/A,#N/A,FALSE,"Suivi DGA"}</definedName>
    <definedName name="sdg" hidden="1">{"résultats",#N/A,FALSE,"Secteur gazier";"bilan",#N/A,FALSE,"Secteur gazier"}</definedName>
    <definedName name="Sélection">#REF!</definedName>
    <definedName name="Sélection_année">#REF!</definedName>
    <definedName name="Séq.All">[24]Séq!$C$7</definedName>
    <definedName name="Séq.Sai">[24]Séq!$C$10</definedName>
    <definedName name="séquence_allouée">#REF!</definedName>
    <definedName name="séquence_saisie">[21]Table!$C$8</definedName>
    <definedName name="Sommaire">#REF!</definedName>
    <definedName name="Sommaire_Effectifs_Sept">#REF!</definedName>
    <definedName name="sommaire_exec">#REF!</definedName>
    <definedName name="Sommaire_HQDistribution">#REF!</definedName>
    <definedName name="SOMMEVAR123">[17]DF!$HQ$20</definedName>
    <definedName name="sss">'[46]PMen-norm'!#REF!</definedName>
    <definedName name="suivi">#REF!</definedName>
    <definedName name="Survey_Date">#REF!</definedName>
    <definedName name="t" hidden="1">{"tableaux 1 et 2",#N/A,TRUE,"données";"Tableaux 3 et 4",#N/A,TRUE,"données";"tableaux 5 et 6",#N/A,TRUE,"données";"tableaux 7 et 8",#N/A,TRUE,"données";"tableaux 9 et 10 et 11",#N/A,TRUE,"données"}</definedName>
    <definedName name="tab_200">#REF!</definedName>
    <definedName name="tabl01">#REF!</definedName>
    <definedName name="tabl06">#REF!</definedName>
    <definedName name="tabl07">#REF!</definedName>
    <definedName name="tabl08">#REF!</definedName>
    <definedName name="tabl10">#REF!</definedName>
    <definedName name="tabl14">#REF!</definedName>
    <definedName name="Table_Den">#REF!</definedName>
    <definedName name="Table_denom">#REF!</definedName>
    <definedName name="table_info_client">[21]Table!$M$3:$O$96</definedName>
    <definedName name="table_info_produit_de_base">[21]Table!$Q$3:$V$73</definedName>
    <definedName name="tableau">#REF!</definedName>
    <definedName name="TABLEAU_6">#REF!</definedName>
    <definedName name="Tableau_Année">#REF!</definedName>
    <definedName name="Tar">[20]Tar!$A$5:$D$4654</definedName>
    <definedName name="TARIF_CT">'[22]M$ par tarif'!#REF!</definedName>
    <definedName name="TARIF_LT">'[23]M$ par tarif'!#REF!</definedName>
    <definedName name="tarifs">'[22]M$ par tarif'!#REF!</definedName>
    <definedName name="taux">#REF!</definedName>
    <definedName name="taux.pertes.ge">[29]données.zone!$B$20</definedName>
    <definedName name="taux.pertes.salc">[29]données.zone!$B$19</definedName>
    <definedName name="taux_act_utilisé">[47]data!$C$7</definedName>
    <definedName name="taux2">#REF!</definedName>
    <definedName name="taxes">#REF!</definedName>
    <definedName name="taxesv">'[10]Hypotheses eco'!#REF!</definedName>
    <definedName name="tbwn01">[48]Compagnies!$A$15:$CP$208</definedName>
    <definedName name="Température">'[27]Cumulées (P)'!$AG$2:$AU$91</definedName>
    <definedName name="test">[49]ajustement!$A$3:$F$16</definedName>
    <definedName name="TEST0">#REF!</definedName>
    <definedName name="TESTHKEY">#REF!</definedName>
    <definedName name="TESTKEYS">#REF!</definedName>
    <definedName name="TESTVKEY">#REF!</definedName>
    <definedName name="tff">'[10]Hypotheses eco'!$C$18</definedName>
    <definedName name="tfg">'[10]Hypotheses eco'!$C$19</definedName>
    <definedName name="tg" hidden="1">{"résultats",#N/A,FALSE,"Production";"bilan",#N/A,FALSE,"Production"}</definedName>
    <definedName name="th" hidden="1">{"Résultats",#N/A,FALSE,"Consolidé";"Bilan",#N/A,FALSE,"Consolidé";"Résultats",#N/A,FALSE,"PROD-SE";"Bilan",#N/A,FALSE,"PROD-SE";"Résultats",#N/A,FALSE,"TRANS";"Bilan",#N/A,FALSE,"TRANS";"Résultats",#N/A,FALSE,"DSALC";"Bilan",#N/A,FALSE,"DSALC";"Résultats",#N/A,FALSE,"DGA";"Bilan",#N/A,FALSE,"DGA";"Résultats",#N/A,FALSE,"PAI";"Bilan",#N/A,FALSE,"PAI";"résultats",#N/A,FALSE,"GAZ";"bilan",#N/A,FALSE,"GAZ"}</definedName>
    <definedName name="Ti_Blanc">#REF!</definedName>
    <definedName name="Titre_1">#REF!</definedName>
    <definedName name="Titre_2">[13]date!$B$8</definedName>
    <definedName name="Titre_Amortissement_et_déclassement">#REF!</definedName>
    <definedName name="Titre_Autres_produits">#REF!</definedName>
    <definedName name="Titre_Charges_d_exploitation">#REF!</definedName>
    <definedName name="Titre_combustible_et_transport">#REF!</definedName>
    <definedName name="Titre_Financiers">#REF!</definedName>
    <definedName name="Titre_Frais_corporatifs">#REF!</definedName>
    <definedName name="Titre_P_2">#REF!</definedName>
    <definedName name="Titre_P2">#REF!</definedName>
    <definedName name="Titre_Ventes_d_électricité_variations">#REF!</definedName>
    <definedName name="TL_H_Déc">#REF!</definedName>
    <definedName name="TL_P_Déc">#REF!</definedName>
    <definedName name="Tot_acj_ac_k">#REF!</definedName>
    <definedName name="Tot_acj_ac_r">#REF!</definedName>
    <definedName name="Tot_acj_ap_k">#REF!</definedName>
    <definedName name="Tot_acj_ap_r">#REF!</definedName>
    <definedName name="Tot_mc_ac_k">#REF!</definedName>
    <definedName name="Tot_mc_ac_r">#REF!</definedName>
    <definedName name="Tot_mc_ap_k">#REF!</definedName>
    <definedName name="Tot_mc_ap_r">#REF!</definedName>
    <definedName name="total">#REF!</definedName>
    <definedName name="toto">#REF!</definedName>
    <definedName name="tout">#REF!</definedName>
    <definedName name="TRANSPORT">#REF!</definedName>
    <definedName name="TrimChoisi">[9]variables!$C$57</definedName>
    <definedName name="TrimChoisiDate">[9]variables!$D$57</definedName>
    <definedName name="TrimEnCours">[9]variables!$B$57</definedName>
    <definedName name="TrimestreMenuAnalyses">[9]variables!$K$35</definedName>
    <definedName name="TSP">#REF!</definedName>
    <definedName name="TWhAC">'[50]Ventes d''électricité'!$D$22</definedName>
    <definedName name="TWhAP">'[50]Ventes d''électricité'!$H$22</definedName>
    <definedName name="tx_flottants">[16]Hypothèses!$C$25</definedName>
    <definedName name="Tx_Nominal">#REF!</definedName>
    <definedName name="Type">#REF!</definedName>
    <definedName name="Type_Invest">[19]Liste!$E$26:$E$37</definedName>
    <definedName name="Type_régie">[19]Liste!$E$4:$E$11</definedName>
    <definedName name="Unité">#REF!</definedName>
    <definedName name="unités_de_mesure">#REF!</definedName>
    <definedName name="uuuu" hidden="1">{"résultats",#N/A,FALSE,"Consolidé - Page 1";"bilan",#N/A,FALSE,"Consolidé - Page 1"}</definedName>
    <definedName name="UV">#REF!</definedName>
    <definedName name="uy" hidden="1">{"résultats_masqué",#N/A,FALSE,"Production";"bilan_masqué",#N/A,FALSE,"Production"}</definedName>
    <definedName name="v" hidden="1">{"résultats",#N/A,FALSE,"R &amp; D";"bilan",#N/A,FALSE,"R &amp; D"}</definedName>
    <definedName name="VAR2HTEN2004">'[17]VAR 2'!$HG$3</definedName>
    <definedName name="VAR2HTEN2005">'[17]VAR 2'!$HH$3</definedName>
    <definedName name="VAR2HTEN2006">'[17]VAR 2'!$HI$3</definedName>
    <definedName name="VAR2HTEN2007">'[17]VAR 2'!$HJ$3</definedName>
    <definedName name="VAR2HTEN2008">'[17]VAR 2'!$HK$3</definedName>
    <definedName name="VAR2HTEN2009">'[17]VAR 2'!$HL$3</definedName>
    <definedName name="VAR2HTEN2010">'[17]VAR 2'!$HM$3</definedName>
    <definedName name="VAR2HTEN2011">'[17]VAR 2'!$HN$3</definedName>
    <definedName name="VAR2HTEN2012">'[17]VAR 2'!$HO$3</definedName>
    <definedName name="VAR2HTEN2013">'[17]VAR 2'!$HP$3</definedName>
    <definedName name="VAR3HTEN2004">[17]DF!$HH$10</definedName>
    <definedName name="VAR3HTEN2005">[17]DF!$HI$10</definedName>
    <definedName name="VAR3HTEN2006">[17]DF!$HJ$10</definedName>
    <definedName name="VAR3HTEN2007">[17]DF!$HK$10</definedName>
    <definedName name="VAR3HTEN2008">[17]DF!$HL$10</definedName>
    <definedName name="VAR3HTEN2009">[17]DF!$HM$10</definedName>
    <definedName name="VAR3HTEN2010">[17]DF!$HN$10</definedName>
    <definedName name="VAR3HTEN2011">[17]DF!$HO$10</definedName>
    <definedName name="VAR3HTEN2012">[17]DF!$HP$10</definedName>
    <definedName name="VAR3HTEN2013">[17]DF!$HQ$10</definedName>
    <definedName name="VentElecACT1">[9]VarFaitSaillant!$I$40</definedName>
    <definedName name="VentElecACT2">[9]VarFaitSaillant!$I$41</definedName>
    <definedName name="VentElecACT3">[9]VarFaitSaillant!$I$42</definedName>
    <definedName name="VentElecACT4">[9]VarFaitSaillant!$I$43</definedName>
    <definedName name="VentElecAPT1">[9]VarFaitSaillant!$T$40</definedName>
    <definedName name="VentElecAPT2">[9]VarFaitSaillant!$T$41</definedName>
    <definedName name="VentElecAPT3">[9]VarFaitSaillant!$T$42</definedName>
    <definedName name="VentElecAPT4">[9]VarFaitSaillant!$T$43</definedName>
    <definedName name="VentElecModAct1">[9]ModVenteAchatElec!$D$8</definedName>
    <definedName name="VentElecModACT2">[9]ModVenteAchatElec!$D$10</definedName>
    <definedName name="VentElecModACT3">[9]ModVenteAchatElec!$D$12</definedName>
    <definedName name="VentElecModACT4">[9]ModVenteAchatElec!$D$14</definedName>
    <definedName name="VentElecModAPT1">[9]ModVenteAchatElec!$I$8</definedName>
    <definedName name="VentElecModAPT2">[9]ModVenteAchatElec!$I$10</definedName>
    <definedName name="VentElecModAPT3">[9]ModVenteAchatElec!$I$12</definedName>
    <definedName name="VentElecModAPT4">[9]ModVenteAchatElec!$I$14</definedName>
    <definedName name="VentElecRempACT1">[9]VenteElectRemp!$E$5</definedName>
    <definedName name="VentElecRempACT2">[9]VenteElectRemp!$E$6</definedName>
    <definedName name="VentElecRempACT3">[9]VenteElectRemp!$E$7</definedName>
    <definedName name="VentElecRempACT4">[9]VenteElectRemp!$E$8</definedName>
    <definedName name="VentElecRempAPT1">[9]VenteElectRemp!$E$13</definedName>
    <definedName name="VentElecRempAPT2">[9]VenteElectRemp!$E$14</definedName>
    <definedName name="VentElecRempAPT3">[9]VenteElectRemp!$E$15</definedName>
    <definedName name="VentElecRempAPT4">[9]VenteElectRemp!$E$16</definedName>
    <definedName name="Ventes">#REF!</definedName>
    <definedName name="Ventes_GE_DI">#REF!</definedName>
    <definedName name="Ventes_Serv_Client">#REF!</definedName>
    <definedName name="VENTESRÉSIDENTIEL">'[51]Analyse Ecole'!#REF!</definedName>
    <definedName name="VerifAnnee">[9]variables!$F$83</definedName>
    <definedName name="VerifIncrement">[9]variables!$G$82</definedName>
    <definedName name="VerifValHyperion">[9]variables!$C$83</definedName>
    <definedName name="VGE">#REF!</definedName>
    <definedName name="Visualiser_1">#REF!</definedName>
    <definedName name="Visualiser_pointeur">#REF!</definedName>
    <definedName name="voir" hidden="1">{"tableaux 1 et 2",#N/A,TRUE,"données";"Tableaux 3 et 4",#N/A,TRUE,"données";"tableaux 5 et 6",#N/A,TRUE,"données";"tableaux 7 et 8",#N/A,TRUE,"données";"tableaux 9 et 10 et 11",#N/A,TRUE,"données"}</definedName>
    <definedName name="vol_1998">#REF!</definedName>
    <definedName name="vol_1999">#REF!</definedName>
    <definedName name="vol_2000">#REF!</definedName>
    <definedName name="VPReseau">#REF!</definedName>
    <definedName name="VPReseau_Tableaux">#REF!</definedName>
    <definedName name="VPVSalc_Tableaux">#REF!</definedName>
    <definedName name="VRQ_corr">#REF!</definedName>
    <definedName name="Vtes_Variations">#REF!</definedName>
    <definedName name="vue_global">#REF!</definedName>
    <definedName name="W" hidden="1">{"résultats",#N/A,FALSE,"Distributeur";"bilan",#N/A,FALSE,"Distributeur"}</definedName>
    <definedName name="wrn._Sommaire." hidden="1">{"résultats",#N/A,FALSE,"Consolidé - Page 1";"résultats",#N/A,FALSE,"Consolidé - Page 2";#N/A,#N/A,FALSE,"État des résultats";"bilan",#N/A,FALSE,"Consolidé - Page 1";"bilan",#N/A,FALSE,"Consolidé - Page 2";#N/A,#N/A,FALSE,"Bilan"}</definedName>
    <definedName name="wrn.App._et_serv.." hidden="1">{"résultats",#N/A,FALSE,"App. et serv.";"bilan",#N/A,FALSE,"App. et serv."}</definedName>
    <definedName name="wrn.Bilan." hidden="1">{#N/A,#N/A,FALSE,"Bilan"}</definedName>
    <definedName name="wrn.Comparaison." hidden="1">{"page1",#N/A,FALSE,"Comparaison";"page2",#N/A,FALSE,"Comparaison";"page3",#N/A,FALSE,"Comparaison";"page4",#N/A,FALSE,"Comparaison"}</definedName>
    <definedName name="wrn.Consolidé." hidden="1">{"résultats",#N/A,FALSE,"Consolidé - Page 1";"bilan",#N/A,FALSE,"Consolidé - Page 1"}</definedName>
    <definedName name="wrn.Consolidé_Page._.1." hidden="1">{"résultats",#N/A,FALSE,"Consolidé - Page 1";"bilan",#N/A,FALSE,"Consolidé - Page 1"}</definedName>
    <definedName name="wrn.Consolidé_Page2." hidden="1">{"résultats",#N/A,FALSE,"Consolidé - Page 2";"bilan",#N/A,FALSE,"Consolidé - Page 2"}</definedName>
    <definedName name="wrn.Consolidé_USA." hidden="1">{"résultats",#N/A,FALSE,"Consolidé - Page 2";"bilan",#N/A,FALSE,"Consolidé - Page 2"}</definedName>
    <definedName name="wrn.Corporatif." hidden="1">{"résultats",#N/A,FALSE,"Corporatif";"bilan",#N/A,FALSE,"Corporatif"}</definedName>
    <definedName name="wrn.Détaillés." hidden="1">{"Détaillées",#N/A,FALSE,"Rapport"}</definedName>
    <definedName name="wrn.Dist." hidden="1">{#N/A,#N/A,FALSE,"Suivi DGA"}</definedName>
    <definedName name="wrn.Distributeur." hidden="1">{"résultats",#N/A,FALSE,"Distributeur";"bilan",#N/A,FALSE,"Distributeur"}</definedName>
    <definedName name="wrn.Envoi." hidden="1">{"résultats",#N/A,FALSE,"Consolidé - Page 1";"bilan",#N/A,FALSE,"Consolidé - Page 1";"résultats",#N/A,FALSE,"Consolidé - Page 2";"bilan",#N/A,FALSE,"Consolidé - Page 2";"résultats_masqué",#N/A,FALSE,"Production";"bilan_masqué",#N/A,FALSE,"Production";"résultats",#N/A,FALSE,"TransÉnergie";"bilan",#N/A,FALSE,"TransÉnergie";"résultats",#N/A,FALSE,"Distributeur";"bilan",#N/A,FALSE,"Distributeur";"résultats",#N/A,FALSE,"Ing. et Const.";"bilan",#N/A,FALSE,"Ing. et Const.";"résultats",#N/A,FALSE,"Tech. Information";"bilan",#N/A,FALSE,"Tech. Information";"résultats",#N/A,FALSE,"App. et serv.";"bilan",#N/A,FALSE,"App. et serv.";"résultats",#N/A,FALSE,"R &amp; D";"bilan",#N/A,FALSE,"R &amp; D";"résultats",#N/A,FALSE,"Val. et part.";"bilan",#N/A,FALSE,"Val. et part.";"résultats",#N/A,FALSE,"Corporatif";"bilan",#N/A,FALSE,"Corporatif";"résultats",#N/A,FALSE,"Secteur gazier";"bilan",#N/A,FALSE,"Secteur gazier"}</definedName>
    <definedName name="wrn.Ing._Const.." hidden="1">{"résultats",#N/A,FALSE,"Ing. et Const.";"bilan",#N/A,FALSE,"Ing. et Const."}</definedName>
    <definedName name="wrn.Les._.données." hidden="1">{"tableaux 1 et 2",#N/A,TRUE,"données";"Tableaux 3 et 4",#N/A,TRUE,"données";"tableaux 5 et 6",#N/A,TRUE,"données";"tableaux 7 et 8",#N/A,TRUE,"données";"tableaux 9 et 10 et 11",#N/A,TRUE,"données"}</definedName>
    <definedName name="wrn.Les._.unitées." hidden="1">{"Résultats",#N/A,FALSE,"Consolidé";"Bilan",#N/A,FALSE,"Consolidé";"Résultats",#N/A,FALSE,"PROD-SE";"Bilan",#N/A,FALSE,"PROD-SE";"Résultats",#N/A,FALSE,"TRANS";"Bilan",#N/A,FALSE,"TRANS";"Résultats",#N/A,FALSE,"DSALC";"Bilan",#N/A,FALSE,"DSALC";"Résultats",#N/A,FALSE,"DGA";"Bilan",#N/A,FALSE,"DGA";"Résultats",#N/A,FALSE,"PAI";"Bilan",#N/A,FALSE,"PAI";"résultats",#N/A,FALSE,"GAZ";"bilan",#N/A,FALSE,"GAZ"}</definedName>
    <definedName name="wrn.PA._.2000." hidden="1">{"PA 2000",#N/A,TRUE,"TOTAL DGA"}</definedName>
    <definedName name="wrn.pa._.2001._.arbitrage." hidden="1">{"bud an juillet 2000",#N/A,TRUE,"ÉR DGA (EXPLOITATION PAR UNITÉ)";"pa 2001 préliminaire déposé",#N/A,TRUE,"ÉR DGA (EXPLOITATION PAR UNITÉ)";"écart pa2001 moins bud an juillet 2000",#N/A,TRUE,"ÉR DGA (EXPLOITATION PAR UNITÉ)"}</definedName>
    <definedName name="wrn.PA._2000" hidden="1">{"PA 2000",#N/A,TRUE,"TOTAL DGA"}</definedName>
    <definedName name="wrn.PAI." hidden="1">{"résultats",#N/A,FALSE,"PAI";"bilan",#N/A,FALSE,"PAI";"résultats",#N/A,FALSE,"HQI";"bilan",#N/A,FALSE,"HQI";"résultats",#N/A,FALSE,"Projets equip";"bilan",#N/A,FALSE,"Projets equip"}</definedName>
    <definedName name="wrn.Préparation._.PA._.2000." hidden="1">{"Préparation PA 2000",#N/A,FALSE,"TOTAL DGA"}</definedName>
    <definedName name="wrn.PRODSE." hidden="1">{"Résultats",#N/A,FALSE,"PROD-SE";"Bilan",#N/A,FALSE,"PROD-SE"}</definedName>
    <definedName name="wrn.Production." hidden="1">{"résultats",#N/A,FALSE,"Production";"bilan",#N/A,FALSE,"Production"}</definedName>
    <definedName name="wrn.Production_masqué." hidden="1">{"résultats_masqué",#N/A,FALSE,"Production";"bilan_masqué",#N/A,FALSE,"Production"}</definedName>
    <definedName name="wrn.Rap2." hidden="1">{"Vue1",#N/A,FALSE,"A"}</definedName>
    <definedName name="wrn.Rech._et_Dév.." hidden="1">{"résultats",#N/A,FALSE,"R &amp; D";"bilan",#N/A,FALSE,"R &amp; D"}</definedName>
    <definedName name="wrn.Réseaux._.autonomes." hidden="1">{#N/A,#N/A,FALSE,"Suivi DGA"}</definedName>
    <definedName name="wrn.Résultats." hidden="1">{"résultats",#N/A,FALSE,"Consolidé - Page 1";"résultats",#N/A,FALSE,"Consolidé - Page 2";"résultats_masqué",#N/A,FALSE,"Production";"résultats",#N/A,FALSE,"TransÉnergie";"résultats",#N/A,FALSE,"Distributeur";"résultats",#N/A,FALSE,"Ing. et Const.";"résultats",#N/A,FALSE,"Tech. Information";"résultats",#N/A,FALSE,"App. et serv.";"résultats",#N/A,FALSE,"R &amp; D";"résultats",#N/A,FALSE,"Val. et part.";"résultats",#N/A,FALSE,"Secteur gazier";"résultats",#N/A,FALSE,"Corporatif"}</definedName>
    <definedName name="wrn.Saisie." hidden="1">{#N/A,#N/A,TRUE,"Saisie"}</definedName>
    <definedName name="wrn.Secteur_gazier." hidden="1">{"résultats",#N/A,FALSE,"Secteur gazier";"bilan",#N/A,FALSE,"Secteur gazier"}</definedName>
    <definedName name="wrn.Secteurs._.bilan." hidden="1">{"électrique",#N/A,FALSE,"secteurs (bilan)";"gaz",#N/A,FALSE,"secteurs (bilan)";"expertise et technologie",#N/A,FALSE,"secteurs (bilan)"}</definedName>
    <definedName name="wrn.Secteurs._.état._.des._.résultats." hidden="1">{"électrique",#N/A,FALSE,"secteurs (état des résultats)";"gaz",#N/A,FALSE,"secteurs (état des résultats)";"expertise et technologie",#N/A,FALSE,"secteurs (état des résultats)"}</definedName>
    <definedName name="wrn.Sommaire._.des._.dépenses." hidden="1">{"Sommaire",#N/A,FALSE,"Rapport"}</definedName>
    <definedName name="wrn.TAB9510." hidden="1">{"VUE95",#N/A,TRUE,"D";"VUE96",#N/A,TRUE,"E";"VUE97",#N/A,TRUE,"F";"VUE98",#N/A,TRUE,"G"}</definedName>
    <definedName name="wrn.Tech._Information." hidden="1">{"résultats",#N/A,FALSE,"Tech. Information";"bilan",#N/A,FALSE,"Tech. Information"}</definedName>
    <definedName name="wrn.Tech1._Information." hidden="1">{"résultats",#N/A,FALSE,"Tech. Information";"bilan",#N/A,FALSE,"Tech. Information"}</definedName>
    <definedName name="wrn.TransÉnergie." hidden="1">{"résultats",#N/A,FALSE,"TransÉnergie";"bilan",#N/A,FALSE,"TransÉnergie"}</definedName>
    <definedName name="wrn.UA_Corporatif." hidden="1">{"résultats",#N/A,FALSE,"Corporatif";"bilan",#N/A,FALSE,"Corporatif"}</definedName>
    <definedName name="wrn.UA_Distributeur." hidden="1">{"résultats",#N/A,FALSE,"Distributeur";"bilan",#N/A,FALSE,"Distributeur"}</definedName>
    <definedName name="wrn.UA_Ing._Const.." hidden="1">{"résultats",#N/A,FALSE,"Ing. et Const.";"bilan",#N/A,FALSE,"Ing. et Const."}</definedName>
    <definedName name="wrn.UA_Production." hidden="1">{"résultats_masqué",#N/A,FALSE,"Production";"bilan_masqué",#N/A,FALSE,"Production"}</definedName>
    <definedName name="wrn.UA_Secteur_gazier." hidden="1">{"résultats",#N/A,FALSE,"Secteur gazier";"bilan",#N/A,FALSE,"Secteur gazier"}</definedName>
    <definedName name="wrn.UA_TransÉnergie." hidden="1">{"résultats",#N/A,FALSE,"TransÉnergie";"bilan",#N/A,FALSE,"TransÉnergie"}</definedName>
    <definedName name="wrn.USA_App._et_serv.." hidden="1">{"résultats",#N/A,FALSE,"App. et serv.";"bilan",#N/A,FALSE,"App. et serv."}</definedName>
    <definedName name="wrn.USA_Rech._et_Dév.." hidden="1">{"résultats",#N/A,FALSE,"R &amp; D";"bilan",#N/A,FALSE,"R &amp; D"}</definedName>
    <definedName name="wrn.USA_Tech._Information." hidden="1">{"résultats",#N/A,FALSE,"Tech. Information";"bilan",#N/A,FALSE,"Tech. Information"}</definedName>
    <definedName name="wrn.USA_Val._et_part.." hidden="1">{"résultats",#N/A,FALSE,"Val. et part.";"bilan",#N/A,FALSE,"Val. et part."}</definedName>
    <definedName name="wrn.Val._et_part.." hidden="1">{"résultats",#N/A,FALSE,"Val. et part.";"bilan",#N/A,FALSE,"Val. et part."}</definedName>
    <definedName name="wrn.VPD_RA." hidden="1">{#N/A,#N/A,FALSE,"Suivi DGA"}</definedName>
    <definedName name="wrn1.Rech._et_Dév.." hidden="1">{"résultats",#N/A,FALSE,"R &amp; D";"bilan",#N/A,FALSE,"R &amp; D"}</definedName>
    <definedName name="wrn1.tech._information." hidden="1">{"résultats",#N/A,FALSE,"Tech. Information";"bilan",#N/A,FALSE,"Tech. Information"}</definedName>
    <definedName name="wrp" hidden="1">{"résultats",#N/A,FALSE,"Production";"bilan",#N/A,FALSE,"Production"}</definedName>
    <definedName name="wwwwww" hidden="1">{"résultats",#N/A,FALSE,"Tech. Information";"bilan",#N/A,FALSE,"Tech. Information"}</definedName>
    <definedName name="xlDistillerRep">[9]VarPublic!$B$1</definedName>
    <definedName name="xlNomFich">[9]VarPublic!$B$2</definedName>
    <definedName name="xxx" hidden="1">[1]lt!#REF!</definedName>
    <definedName name="Yvan" hidden="1">{"VUE95",#N/A,TRUE,"D";"VUE96",#N/A,TRUE,"E";"VUE97",#N/A,TRUE,"F";"VUE98",#N/A,TRUE,"G"}</definedName>
    <definedName name="Z" hidden="1">{"VUE95",#N/A,TRUE,"D";"VUE96",#N/A,TRUE,"E";"VUE97",#N/A,TRUE,"F";"VUE98",#N/A,TRUE,"G"}</definedName>
    <definedName name="zaza" hidden="1">{"VUE95",#N/A,TRUE,"D";"VUE96",#N/A,TRUE,"E";"VUE97",#N/A,TRUE,"F";"VUE98",#N/A,TRUE,"G"}</definedName>
    <definedName name="zip" hidden="1">{"PA 2000",#N/A,TRUE,"TOTAL DGA"}</definedName>
    <definedName name="_xlnm.Print_Area" localSheetId="0">'HQD-05-01 RR detail'!$B$3:$AA$196</definedName>
    <definedName name="_xlnm.Print_Area">#REF!</definedName>
    <definedName name="Zone_Grille.BB">#REF!</definedName>
    <definedName name="Zone_impres_MI">#REF!</definedName>
    <definedName name="Zone_Som.BB">#REF!</definedName>
    <definedName name="zozo" hidden="1">{"VUE95",#N/A,TRUE,"D";"VUE96",#N/A,TRUE,"E";"VUE97",#N/A,TRUE,"F";"VUE98",#N/A,TRUE,"G"}</definedName>
    <definedName name="ZZ" hidden="1">{"résultats",#N/A,FALSE,"Production";"bilan",#N/A,FALSE,"Production"}</definedName>
  </definedNames>
  <calcPr calcId="145621"/>
</workbook>
</file>

<file path=xl/calcChain.xml><?xml version="1.0" encoding="utf-8"?>
<calcChain xmlns="http://schemas.openxmlformats.org/spreadsheetml/2006/main">
  <c r="B194" i="1"/>
  <c r="B193"/>
  <c r="B192"/>
  <c r="X191"/>
  <c r="AA191" s="1"/>
  <c r="W191"/>
  <c r="Z191" s="1"/>
  <c r="X189"/>
  <c r="AA189" s="1"/>
  <c r="W189"/>
  <c r="Z189" s="1"/>
  <c r="AA188"/>
  <c r="X188"/>
  <c r="W188"/>
  <c r="Z188" s="1"/>
  <c r="X187"/>
  <c r="AA187" s="1"/>
  <c r="W187"/>
  <c r="Z187" s="1"/>
  <c r="AA186"/>
  <c r="Z186"/>
  <c r="AA185"/>
  <c r="Z185"/>
  <c r="X184"/>
  <c r="AA184" s="1"/>
  <c r="W184"/>
  <c r="Z184" s="1"/>
  <c r="AA182"/>
  <c r="X182"/>
  <c r="W182"/>
  <c r="Z182" s="1"/>
  <c r="AA180"/>
  <c r="X180"/>
  <c r="W180"/>
  <c r="Z180" s="1"/>
  <c r="X178"/>
  <c r="AA178" s="1"/>
  <c r="W178"/>
  <c r="Z178" s="1"/>
  <c r="X177"/>
  <c r="AA177" s="1"/>
  <c r="W177"/>
  <c r="Z177" s="1"/>
  <c r="AA176"/>
  <c r="X176"/>
  <c r="W176"/>
  <c r="Z176" s="1"/>
  <c r="AA174"/>
  <c r="X174"/>
  <c r="W174"/>
  <c r="Z174" s="1"/>
  <c r="X172"/>
  <c r="AA172" s="1"/>
  <c r="W172"/>
  <c r="Z172" s="1"/>
  <c r="X170"/>
  <c r="AA170" s="1"/>
  <c r="W170"/>
  <c r="Z170" s="1"/>
  <c r="AA169"/>
  <c r="X169"/>
  <c r="W169"/>
  <c r="Z169" s="1"/>
  <c r="AA168"/>
  <c r="X168"/>
  <c r="W168"/>
  <c r="Z168" s="1"/>
  <c r="X167"/>
  <c r="AA167" s="1"/>
  <c r="W167"/>
  <c r="Z167" s="1"/>
  <c r="X166"/>
  <c r="AA166" s="1"/>
  <c r="W166"/>
  <c r="Z166" s="1"/>
  <c r="AA165"/>
  <c r="X165"/>
  <c r="W165"/>
  <c r="Z165" s="1"/>
  <c r="AA164"/>
  <c r="X164"/>
  <c r="W164"/>
  <c r="Z164" s="1"/>
  <c r="X162"/>
  <c r="AA162" s="1"/>
  <c r="W162"/>
  <c r="Z162" s="1"/>
  <c r="X160"/>
  <c r="AA160" s="1"/>
  <c r="W160"/>
  <c r="Z160" s="1"/>
  <c r="AA159"/>
  <c r="X159"/>
  <c r="W159"/>
  <c r="Z159" s="1"/>
  <c r="AA157"/>
  <c r="X157"/>
  <c r="W157"/>
  <c r="Z157" s="1"/>
  <c r="X156"/>
  <c r="AA156" s="1"/>
  <c r="W156"/>
  <c r="Z156" s="1"/>
  <c r="X155"/>
  <c r="AA155" s="1"/>
  <c r="W155"/>
  <c r="Z155" s="1"/>
  <c r="AA154"/>
  <c r="X154"/>
  <c r="W154"/>
  <c r="Z154" s="1"/>
  <c r="AA153"/>
  <c r="X153"/>
  <c r="W153"/>
  <c r="Z153" s="1"/>
  <c r="X152"/>
  <c r="AA152" s="1"/>
  <c r="W152"/>
  <c r="Z152" s="1"/>
  <c r="X151"/>
  <c r="AA151" s="1"/>
  <c r="W151"/>
  <c r="Z151" s="1"/>
  <c r="AA150"/>
  <c r="X150"/>
  <c r="W150"/>
  <c r="Z150" s="1"/>
  <c r="AA149"/>
  <c r="X149"/>
  <c r="W149"/>
  <c r="Z149" s="1"/>
  <c r="X148"/>
  <c r="AA148" s="1"/>
  <c r="W148"/>
  <c r="Z148" s="1"/>
  <c r="X147"/>
  <c r="AA147" s="1"/>
  <c r="W147"/>
  <c r="Z147" s="1"/>
  <c r="AA146"/>
  <c r="X146"/>
  <c r="W146"/>
  <c r="Z146" s="1"/>
  <c r="AA145"/>
  <c r="X145"/>
  <c r="W145"/>
  <c r="Z145" s="1"/>
  <c r="X143"/>
  <c r="AA143" s="1"/>
  <c r="W143"/>
  <c r="Z143" s="1"/>
  <c r="X142"/>
  <c r="AA142" s="1"/>
  <c r="W142"/>
  <c r="Z142" s="1"/>
  <c r="AA141"/>
  <c r="X141"/>
  <c r="W141"/>
  <c r="Z141" s="1"/>
  <c r="AA140"/>
  <c r="X140"/>
  <c r="W140"/>
  <c r="Z140" s="1"/>
  <c r="X139"/>
  <c r="AA139" s="1"/>
  <c r="W139"/>
  <c r="Z139" s="1"/>
  <c r="X138"/>
  <c r="AA138" s="1"/>
  <c r="W138"/>
  <c r="Z138" s="1"/>
  <c r="AA136"/>
  <c r="X136"/>
  <c r="N136"/>
  <c r="W136" s="1"/>
  <c r="Z136" s="1"/>
  <c r="L136"/>
  <c r="X134"/>
  <c r="AA134" s="1"/>
  <c r="W134"/>
  <c r="Z134" s="1"/>
  <c r="Z132"/>
  <c r="X132"/>
  <c r="AA132" s="1"/>
  <c r="W132"/>
  <c r="Z131"/>
  <c r="X131"/>
  <c r="AA131" s="1"/>
  <c r="W131"/>
  <c r="X130"/>
  <c r="AA130" s="1"/>
  <c r="W130"/>
  <c r="Z130" s="1"/>
  <c r="N129"/>
  <c r="K129"/>
  <c r="K128" s="1"/>
  <c r="X128" s="1"/>
  <c r="AA128" s="1"/>
  <c r="J129"/>
  <c r="J128" s="1"/>
  <c r="N128"/>
  <c r="B123"/>
  <c r="B122"/>
  <c r="B121"/>
  <c r="X118"/>
  <c r="AA118" s="1"/>
  <c r="W118"/>
  <c r="Z118" s="1"/>
  <c r="X117"/>
  <c r="AA117" s="1"/>
  <c r="W117"/>
  <c r="Z117" s="1"/>
  <c r="X116"/>
  <c r="AA116" s="1"/>
  <c r="W116"/>
  <c r="Z116" s="1"/>
  <c r="X115"/>
  <c r="AA115" s="1"/>
  <c r="W115"/>
  <c r="Z115" s="1"/>
  <c r="X114"/>
  <c r="AA114" s="1"/>
  <c r="W114"/>
  <c r="Z114" s="1"/>
  <c r="X113"/>
  <c r="AA113" s="1"/>
  <c r="W113"/>
  <c r="Z113" s="1"/>
  <c r="X112"/>
  <c r="AA112" s="1"/>
  <c r="W112"/>
  <c r="Z112" s="1"/>
  <c r="X111"/>
  <c r="AA111" s="1"/>
  <c r="W111"/>
  <c r="Z111" s="1"/>
  <c r="X110"/>
  <c r="AA110" s="1"/>
  <c r="W110"/>
  <c r="Z110" s="1"/>
  <c r="X109"/>
  <c r="AA109" s="1"/>
  <c r="W109"/>
  <c r="Z109" s="1"/>
  <c r="X108"/>
  <c r="AA108" s="1"/>
  <c r="W108"/>
  <c r="Z108" s="1"/>
  <c r="K107"/>
  <c r="X107" s="1"/>
  <c r="AA107" s="1"/>
  <c r="J107"/>
  <c r="W107" s="1"/>
  <c r="Z107" s="1"/>
  <c r="X106"/>
  <c r="AA106" s="1"/>
  <c r="W106"/>
  <c r="Z106" s="1"/>
  <c r="X105"/>
  <c r="AA105" s="1"/>
  <c r="W105"/>
  <c r="Z105" s="1"/>
  <c r="N104"/>
  <c r="L104"/>
  <c r="K104"/>
  <c r="X104" s="1"/>
  <c r="AA104" s="1"/>
  <c r="J104"/>
  <c r="W104" s="1"/>
  <c r="Z104" s="1"/>
  <c r="X103"/>
  <c r="AA103" s="1"/>
  <c r="W103"/>
  <c r="Z103" s="1"/>
  <c r="X102"/>
  <c r="AA102" s="1"/>
  <c r="W102"/>
  <c r="Z102" s="1"/>
  <c r="X101"/>
  <c r="AA101" s="1"/>
  <c r="W101"/>
  <c r="Z101" s="1"/>
  <c r="X100"/>
  <c r="AA100" s="1"/>
  <c r="W100"/>
  <c r="Z100" s="1"/>
  <c r="X99"/>
  <c r="AA99" s="1"/>
  <c r="W99"/>
  <c r="Z99" s="1"/>
  <c r="X98"/>
  <c r="AA98" s="1"/>
  <c r="W98"/>
  <c r="Z98" s="1"/>
  <c r="X97"/>
  <c r="AA97" s="1"/>
  <c r="W97"/>
  <c r="Z97" s="1"/>
  <c r="X96"/>
  <c r="AA96" s="1"/>
  <c r="W96"/>
  <c r="Z96" s="1"/>
  <c r="X95"/>
  <c r="AA95" s="1"/>
  <c r="W95"/>
  <c r="Z95" s="1"/>
  <c r="X94"/>
  <c r="AA94" s="1"/>
  <c r="W94"/>
  <c r="Z94" s="1"/>
  <c r="X93"/>
  <c r="AA93" s="1"/>
  <c r="W93"/>
  <c r="Z93" s="1"/>
  <c r="X92"/>
  <c r="AA92" s="1"/>
  <c r="W92"/>
  <c r="Z92" s="1"/>
  <c r="X91"/>
  <c r="AA91" s="1"/>
  <c r="W91"/>
  <c r="Z91" s="1"/>
  <c r="X90"/>
  <c r="AA90" s="1"/>
  <c r="W90"/>
  <c r="Z90" s="1"/>
  <c r="X89"/>
  <c r="AA89" s="1"/>
  <c r="W89"/>
  <c r="Z89" s="1"/>
  <c r="N88"/>
  <c r="L88"/>
  <c r="K88"/>
  <c r="X88" s="1"/>
  <c r="AA88" s="1"/>
  <c r="J88"/>
  <c r="W88" s="1"/>
  <c r="Z88" s="1"/>
  <c r="X87"/>
  <c r="AA87" s="1"/>
  <c r="W87"/>
  <c r="Z87" s="1"/>
  <c r="X86"/>
  <c r="AA86" s="1"/>
  <c r="W86"/>
  <c r="Z86" s="1"/>
  <c r="N85"/>
  <c r="L85"/>
  <c r="K85"/>
  <c r="X85" s="1"/>
  <c r="AA85" s="1"/>
  <c r="J85"/>
  <c r="X83"/>
  <c r="AA83" s="1"/>
  <c r="W83"/>
  <c r="Z83" s="1"/>
  <c r="X82"/>
  <c r="AA82" s="1"/>
  <c r="W82"/>
  <c r="Z82" s="1"/>
  <c r="X81"/>
  <c r="AA81" s="1"/>
  <c r="W81"/>
  <c r="Z81" s="1"/>
  <c r="X80"/>
  <c r="AA80" s="1"/>
  <c r="W80"/>
  <c r="Z80" s="1"/>
  <c r="X79"/>
  <c r="AA79" s="1"/>
  <c r="W79"/>
  <c r="Z79" s="1"/>
  <c r="X78"/>
  <c r="AA78" s="1"/>
  <c r="W78"/>
  <c r="Z78" s="1"/>
  <c r="X77"/>
  <c r="AA77" s="1"/>
  <c r="W77"/>
  <c r="Z77" s="1"/>
  <c r="X76"/>
  <c r="AA76" s="1"/>
  <c r="W76"/>
  <c r="Z76" s="1"/>
  <c r="X75"/>
  <c r="AA75" s="1"/>
  <c r="W75"/>
  <c r="Z75" s="1"/>
  <c r="X74"/>
  <c r="AA74" s="1"/>
  <c r="T74"/>
  <c r="W74" s="1"/>
  <c r="Z74" s="1"/>
  <c r="N73"/>
  <c r="L73"/>
  <c r="X63"/>
  <c r="AA63" s="1"/>
  <c r="W63"/>
  <c r="Z63" s="1"/>
  <c r="X62"/>
  <c r="AA62" s="1"/>
  <c r="W62"/>
  <c r="Z62" s="1"/>
  <c r="X61"/>
  <c r="AA61" s="1"/>
  <c r="N61"/>
  <c r="W61" s="1"/>
  <c r="Z61" s="1"/>
  <c r="AA60"/>
  <c r="X60"/>
  <c r="W60"/>
  <c r="Z60" s="1"/>
  <c r="X59"/>
  <c r="AA59" s="1"/>
  <c r="W59"/>
  <c r="Z59" s="1"/>
  <c r="W58"/>
  <c r="Z58" s="1"/>
  <c r="K58"/>
  <c r="K53" s="1"/>
  <c r="X57"/>
  <c r="AA57" s="1"/>
  <c r="W57"/>
  <c r="Z57" s="1"/>
  <c r="X56"/>
  <c r="AA56" s="1"/>
  <c r="W56"/>
  <c r="Z56" s="1"/>
  <c r="X55"/>
  <c r="AA55" s="1"/>
  <c r="W55"/>
  <c r="Z55" s="1"/>
  <c r="X54"/>
  <c r="AA54" s="1"/>
  <c r="W54"/>
  <c r="Z54" s="1"/>
  <c r="N53"/>
  <c r="L53"/>
  <c r="J53"/>
  <c r="Z52"/>
  <c r="X52"/>
  <c r="AA52" s="1"/>
  <c r="W52"/>
  <c r="Z51"/>
  <c r="X51"/>
  <c r="AA51" s="1"/>
  <c r="W51"/>
  <c r="X50"/>
  <c r="AA50" s="1"/>
  <c r="W50"/>
  <c r="Z50" s="1"/>
  <c r="U49"/>
  <c r="U48" s="1"/>
  <c r="U46" s="1"/>
  <c r="U33" s="1"/>
  <c r="U31" s="1"/>
  <c r="U29" s="1"/>
  <c r="T49"/>
  <c r="Q49"/>
  <c r="X49" s="1"/>
  <c r="AA49" s="1"/>
  <c r="N49"/>
  <c r="L49"/>
  <c r="L48" s="1"/>
  <c r="L46" s="1"/>
  <c r="L33" s="1"/>
  <c r="L31" s="1"/>
  <c r="L29" s="1"/>
  <c r="K49"/>
  <c r="J49"/>
  <c r="W49" s="1"/>
  <c r="Z49" s="1"/>
  <c r="T48"/>
  <c r="P48"/>
  <c r="P46" s="1"/>
  <c r="P33" s="1"/>
  <c r="N48"/>
  <c r="N46" s="1"/>
  <c r="X47"/>
  <c r="AA47" s="1"/>
  <c r="W47"/>
  <c r="Z47" s="1"/>
  <c r="T46"/>
  <c r="S46"/>
  <c r="R46"/>
  <c r="AA45"/>
  <c r="X45"/>
  <c r="W45"/>
  <c r="Z45" s="1"/>
  <c r="AA44"/>
  <c r="X44"/>
  <c r="W44"/>
  <c r="Z44" s="1"/>
  <c r="X43"/>
  <c r="AA43" s="1"/>
  <c r="W43"/>
  <c r="Z43" s="1"/>
  <c r="X42"/>
  <c r="AA42" s="1"/>
  <c r="W42"/>
  <c r="Z42" s="1"/>
  <c r="N41"/>
  <c r="L41"/>
  <c r="K41"/>
  <c r="X41" s="1"/>
  <c r="AA41" s="1"/>
  <c r="J41"/>
  <c r="W41" s="1"/>
  <c r="Z41" s="1"/>
  <c r="X40"/>
  <c r="AA40" s="1"/>
  <c r="W40"/>
  <c r="Z40" s="1"/>
  <c r="AA39"/>
  <c r="X39"/>
  <c r="W39"/>
  <c r="Z39" s="1"/>
  <c r="X38"/>
  <c r="AA38" s="1"/>
  <c r="W38"/>
  <c r="Z38" s="1"/>
  <c r="X37"/>
  <c r="AA37" s="1"/>
  <c r="N37"/>
  <c r="W37" s="1"/>
  <c r="Z37" s="1"/>
  <c r="L37"/>
  <c r="Z36"/>
  <c r="X36"/>
  <c r="AA36" s="1"/>
  <c r="W36"/>
  <c r="X35"/>
  <c r="AA35" s="1"/>
  <c r="W35"/>
  <c r="Z35" s="1"/>
  <c r="U34"/>
  <c r="T34"/>
  <c r="S34"/>
  <c r="S33" s="1"/>
  <c r="S31" s="1"/>
  <c r="S29" s="1"/>
  <c r="R34"/>
  <c r="R33" s="1"/>
  <c r="R31" s="1"/>
  <c r="R29" s="1"/>
  <c r="L34"/>
  <c r="K34"/>
  <c r="J34"/>
  <c r="T33"/>
  <c r="P29"/>
  <c r="X34" l="1"/>
  <c r="AA34" s="1"/>
  <c r="J48"/>
  <c r="W48" s="1"/>
  <c r="Z48" s="1"/>
  <c r="W34"/>
  <c r="Z34" s="1"/>
  <c r="N34"/>
  <c r="J84"/>
  <c r="W85"/>
  <c r="Z85" s="1"/>
  <c r="X129"/>
  <c r="AA129" s="1"/>
  <c r="W128"/>
  <c r="Z128" s="1"/>
  <c r="J46"/>
  <c r="W46" s="1"/>
  <c r="Z46" s="1"/>
  <c r="X53"/>
  <c r="AA53" s="1"/>
  <c r="K48"/>
  <c r="W84"/>
  <c r="Z84" s="1"/>
  <c r="J73"/>
  <c r="W73" s="1"/>
  <c r="Z73" s="1"/>
  <c r="N33"/>
  <c r="N31" s="1"/>
  <c r="N29" s="1"/>
  <c r="T73"/>
  <c r="T31" s="1"/>
  <c r="T29" s="1"/>
  <c r="W129"/>
  <c r="Z129" s="1"/>
  <c r="W53"/>
  <c r="Z53" s="1"/>
  <c r="Q48"/>
  <c r="Q46" s="1"/>
  <c r="Q33" s="1"/>
  <c r="Q31" s="1"/>
  <c r="Q29" s="1"/>
  <c r="X58"/>
  <c r="AA58" s="1"/>
  <c r="K84"/>
  <c r="K73" l="1"/>
  <c r="X73" s="1"/>
  <c r="AA73" s="1"/>
  <c r="X84"/>
  <c r="AA84" s="1"/>
  <c r="X48"/>
  <c r="AA48" s="1"/>
  <c r="K46"/>
  <c r="J33"/>
  <c r="X46" l="1"/>
  <c r="AA46" s="1"/>
  <c r="K33"/>
  <c r="J31"/>
  <c r="W33"/>
  <c r="Z33" s="1"/>
  <c r="X33" l="1"/>
  <c r="AA33" s="1"/>
  <c r="K31"/>
  <c r="J29"/>
  <c r="W29" s="1"/>
  <c r="W31"/>
  <c r="Z31" s="1"/>
  <c r="K29" l="1"/>
  <c r="X29" s="1"/>
  <c r="X31"/>
  <c r="AA31" s="1"/>
</calcChain>
</file>

<file path=xl/comments1.xml><?xml version="1.0" encoding="utf-8"?>
<comments xmlns="http://schemas.openxmlformats.org/spreadsheetml/2006/main">
  <authors>
    <author>Antoine</author>
  </authors>
  <commentList>
    <comment ref="J4" authorId="0">
      <text>
        <r>
          <rPr>
            <sz val="9"/>
            <color indexed="81"/>
            <rFont val="Tahoma"/>
            <family val="2"/>
          </rPr>
          <t xml:space="preserve">Sources: HQD-8, document 1, annexe B et HQD-15, document 9, pp. 12 et 15.
</t>
        </r>
      </text>
    </comment>
    <comment ref="L4" authorId="0">
      <text>
        <r>
          <rPr>
            <sz val="9"/>
            <color indexed="81"/>
            <rFont val="Tahoma"/>
            <family val="2"/>
          </rPr>
          <t xml:space="preserve">Source: HQD-15, document 9, p. 28.
</t>
        </r>
      </text>
    </comment>
    <comment ref="N4" authorId="0">
      <text>
        <r>
          <rPr>
            <sz val="9"/>
            <color indexed="81"/>
            <rFont val="Tahoma"/>
            <family val="2"/>
          </rPr>
          <t xml:space="preserve">Source: HQD-15, document 9, p. 34.
</t>
        </r>
      </text>
    </comment>
    <comment ref="P4" authorId="0">
      <text>
        <r>
          <rPr>
            <sz val="9"/>
            <color indexed="81"/>
            <rFont val="Tahoma"/>
            <family val="2"/>
          </rPr>
          <t>Sources: HQD-15, document 9, p. 41. Hypothèses: 
Les rubriques Métiers-lignes, Ingénérie et végétation sont attribuées à la masse salariale de façon globale, mais n'ont pu être ventilées. 
La rubrique Entrepreneurs externes est attribuée aux services externes. Ll'information disponible ne permet pas la  ventilation entre Maîtrise de la végétation et Services professionnels et autres
La rubrique Génératrice a été attribuée à l'amortissement.
La rubrique Autres n'a pas été attribuée.</t>
        </r>
      </text>
    </comment>
    <comment ref="R4" authorId="0">
      <text>
        <r>
          <rPr>
            <sz val="9"/>
            <color indexed="81"/>
            <rFont val="Tahoma"/>
            <family val="2"/>
          </rPr>
          <t xml:space="preserve">Source: HQD-15, document 9, p. 10.
</t>
        </r>
      </text>
    </comment>
    <comment ref="T4" authorId="0">
      <text>
        <r>
          <rPr>
            <sz val="9"/>
            <color indexed="81"/>
            <rFont val="Tahoma"/>
            <family val="2"/>
          </rPr>
          <t>Sources: HQD-15, document 1.2, p. 59 et 15. HQD-8, Document 4, p. 9. 
Un budget de 3,8M$ correspondant au budget de l'année de base est présumé.</t>
        </r>
      </text>
    </comment>
    <comment ref="J69" authorId="0">
      <text>
        <r>
          <rPr>
            <sz val="9"/>
            <color indexed="81"/>
            <rFont val="Tahoma"/>
            <family val="2"/>
          </rPr>
          <t xml:space="preserve">Sources: HQD-8, document 1, annexe B et HQD-15, document 9, pp. 12 et 15.
</t>
        </r>
      </text>
    </comment>
    <comment ref="L69" authorId="0">
      <text>
        <r>
          <rPr>
            <sz val="9"/>
            <color indexed="81"/>
            <rFont val="Tahoma"/>
            <family val="2"/>
          </rPr>
          <t xml:space="preserve">Source: HQD-15, document 9, p. 28.
</t>
        </r>
      </text>
    </comment>
    <comment ref="N69" authorId="0">
      <text>
        <r>
          <rPr>
            <sz val="9"/>
            <color indexed="81"/>
            <rFont val="Tahoma"/>
            <family val="2"/>
          </rPr>
          <t xml:space="preserve">Source: HQD-15, document 9, p. 34.
</t>
        </r>
      </text>
    </comment>
    <comment ref="P69" authorId="0">
      <text>
        <r>
          <rPr>
            <sz val="9"/>
            <color indexed="81"/>
            <rFont val="Tahoma"/>
            <family val="2"/>
          </rPr>
          <t>Sources: HQD-15, document 9, p. 41. Hypothèses: 
Les rubriques Métiers-lignes, Ingénérie et végétation sont attribuées à la masse salariale de façon globale, mais n'ont pu être ventilées. 
La rubrique Entrepreneurs externes est attribuée aux services externes. Ll'information disponible ne permet pas la  ventilation entre Maîtrise de la végétation et Services professionnels et autres
La rubrique Génératrice a été attribuée à l'amortissement.
La rubrique Autres n'a pas été attribuée.</t>
        </r>
      </text>
    </comment>
    <comment ref="R69" authorId="0">
      <text>
        <r>
          <rPr>
            <sz val="9"/>
            <color indexed="81"/>
            <rFont val="Tahoma"/>
            <family val="2"/>
          </rPr>
          <t xml:space="preserve">Source: HQD-15, document 9, p. 10.
</t>
        </r>
      </text>
    </comment>
    <comment ref="T69" authorId="0">
      <text>
        <r>
          <rPr>
            <sz val="9"/>
            <color indexed="81"/>
            <rFont val="Tahoma"/>
            <family val="2"/>
          </rPr>
          <t>Sources: HQD-15, document 1.2, p. 59 et 15. HQD-8, Document 4, p. 9. 
Un budget de 3,8M$ correspondant au budget de l'année de base est présumé.</t>
        </r>
      </text>
    </comment>
    <comment ref="J124" authorId="0">
      <text>
        <r>
          <rPr>
            <sz val="9"/>
            <color indexed="81"/>
            <rFont val="Tahoma"/>
            <family val="2"/>
          </rPr>
          <t xml:space="preserve">Sources: HQD-8, document 1, annexe B et HQD-15, document 9, pp. 12 et 15.
</t>
        </r>
      </text>
    </comment>
    <comment ref="L124" authorId="0">
      <text>
        <r>
          <rPr>
            <sz val="9"/>
            <color indexed="81"/>
            <rFont val="Tahoma"/>
            <family val="2"/>
          </rPr>
          <t xml:space="preserve">Source: HQD-15, document 9, p. 28.
</t>
        </r>
      </text>
    </comment>
    <comment ref="N124" authorId="0">
      <text>
        <r>
          <rPr>
            <sz val="9"/>
            <color indexed="81"/>
            <rFont val="Tahoma"/>
            <family val="2"/>
          </rPr>
          <t xml:space="preserve">Source: HQD-15, document 9, p. 34.
</t>
        </r>
      </text>
    </comment>
    <comment ref="P124" authorId="0">
      <text>
        <r>
          <rPr>
            <sz val="9"/>
            <color indexed="81"/>
            <rFont val="Tahoma"/>
            <family val="2"/>
          </rPr>
          <t>Sources: HQD-15, document 9, p. 41. Hypothèses: 
Les rubriques Métiers-lignes, Ingénérie et végétation sont attribuées à la masse salariale de façon globale, mais n'ont pu être ventilées. 
La rubrique Entrepreneurs externes est attribuée aux services externes. Ll'information disponible ne permet pas la  ventilation entre Maîtrise de la végétation et Services professionnels et autres
La rubrique Génératrice a été attribuée à l'amortissement.
La rubrique Autres n'a pas été attribuée.</t>
        </r>
      </text>
    </comment>
    <comment ref="R124" authorId="0">
      <text>
        <r>
          <rPr>
            <sz val="9"/>
            <color indexed="81"/>
            <rFont val="Tahoma"/>
            <family val="2"/>
          </rPr>
          <t xml:space="preserve">Source: HQD-15, document 9, p. 10.
</t>
        </r>
      </text>
    </comment>
    <comment ref="T124" authorId="0">
      <text>
        <r>
          <rPr>
            <sz val="9"/>
            <color indexed="81"/>
            <rFont val="Tahoma"/>
            <family val="2"/>
          </rPr>
          <t>Sources: HQD-15, document 1.2, p. 59 et 15. HQD-8, Document 4, p. 9. 
Un budget de 3,8M$ correspondant au budget de l'année de base est présumé.</t>
        </r>
      </text>
    </comment>
  </commentList>
</comments>
</file>

<file path=xl/sharedStrings.xml><?xml version="1.0" encoding="utf-8"?>
<sst xmlns="http://schemas.openxmlformats.org/spreadsheetml/2006/main" count="246" uniqueCount="150">
  <si>
    <t>Ajustement des coûts de distribution &amp; services à la clientèle (1)</t>
  </si>
  <si>
    <t>Revenus Requis</t>
  </si>
  <si>
    <t>Éléments spécifiques</t>
  </si>
  <si>
    <t>Missions</t>
  </si>
  <si>
    <t>Pannes majeures</t>
  </si>
  <si>
    <t>Expertise (2)</t>
  </si>
  <si>
    <t>Gains LAD (2)</t>
  </si>
  <si>
    <t>Service environnemementaux</t>
  </si>
  <si>
    <t>Total des ajustements</t>
  </si>
  <si>
    <t>Revenus requis redressé des activités de base(3)</t>
  </si>
  <si>
    <t>Année
historique
2013</t>
  </si>
  <si>
    <t>Année 
témoin
2015</t>
  </si>
  <si>
    <t>REVENUS REQUIS</t>
  </si>
  <si>
    <t>ACHATS D'ÉLECTRICITÉ ET SERVICE DE TRANSPORT</t>
  </si>
  <si>
    <t>•</t>
  </si>
  <si>
    <t>Achats d'électricité</t>
  </si>
  <si>
    <t>Patrimoniale</t>
  </si>
  <si>
    <t>Postpatrimoniale</t>
  </si>
  <si>
    <t>Tarif de gestion de la consommation</t>
  </si>
  <si>
    <t>Ajustement des contrats spéciaux</t>
  </si>
  <si>
    <r>
      <t xml:space="preserve">Compte de </t>
    </r>
    <r>
      <rPr>
        <i/>
        <sz val="10"/>
        <rFont val="Arial"/>
        <family val="2"/>
      </rPr>
      <t>pass-on</t>
    </r>
    <r>
      <rPr>
        <sz val="10"/>
        <rFont val="Arial"/>
        <family val="2"/>
      </rPr>
      <t xml:space="preserve"> pour l'achat d'électricité 2011</t>
    </r>
  </si>
  <si>
    <r>
      <t xml:space="preserve">Compte de </t>
    </r>
    <r>
      <rPr>
        <i/>
        <sz val="10"/>
        <rFont val="Arial"/>
        <family val="2"/>
      </rPr>
      <t>pass-on</t>
    </r>
    <r>
      <rPr>
        <sz val="10"/>
        <rFont val="Arial"/>
        <family val="2"/>
      </rPr>
      <t xml:space="preserve"> pour l'achat d'électricité 2012</t>
    </r>
  </si>
  <si>
    <r>
      <t xml:space="preserve">Compte de </t>
    </r>
    <r>
      <rPr>
        <i/>
        <sz val="10"/>
        <rFont val="Arial"/>
        <family val="2"/>
      </rPr>
      <t>pass-on</t>
    </r>
    <r>
      <rPr>
        <sz val="10"/>
        <rFont val="Arial"/>
        <family val="2"/>
      </rPr>
      <t xml:space="preserve"> pour l'achat d'électricité 2013</t>
    </r>
  </si>
  <si>
    <r>
      <t xml:space="preserve">Compte de </t>
    </r>
    <r>
      <rPr>
        <i/>
        <sz val="10"/>
        <rFont val="Arial"/>
        <family val="2"/>
      </rPr>
      <t>pass-on</t>
    </r>
    <r>
      <rPr>
        <sz val="10"/>
        <rFont val="Arial"/>
        <family val="2"/>
      </rPr>
      <t xml:space="preserve"> pour l'achat d'électricité 2014</t>
    </r>
  </si>
  <si>
    <t>Service de transport</t>
  </si>
  <si>
    <t>Charge locale</t>
  </si>
  <si>
    <t xml:space="preserve">Ajustement relatif aux revenus de point à point du Transporteur </t>
  </si>
  <si>
    <t>Compte d'écarts 2012 (charge locale)</t>
  </si>
  <si>
    <t>Compte d'écarts 2013 (charge locale et revenus de point à point)</t>
  </si>
  <si>
    <t>Compte d'écarts 2014 (charge locale et revenus de point à point)</t>
  </si>
  <si>
    <t>COÛTS DE DISTRIBUTION &amp; SERVICES À LA CLIENTÈLE</t>
  </si>
  <si>
    <t>Charges d'exploitation</t>
  </si>
  <si>
    <t>Charges brutes directes</t>
  </si>
  <si>
    <t>Masse salariale</t>
  </si>
  <si>
    <t>Salaire de base</t>
  </si>
  <si>
    <t>Temps supplémentaire</t>
  </si>
  <si>
    <t>Primes et revenus divers</t>
  </si>
  <si>
    <t>Régime d'intéressement corporatif</t>
  </si>
  <si>
    <t>Rémunération incitative selon la performance</t>
  </si>
  <si>
    <t>Autres primes</t>
  </si>
  <si>
    <t>Avantages sociaux</t>
  </si>
  <si>
    <t>Avantages sociaux - Coût de retraite</t>
  </si>
  <si>
    <t>Compte d'écarts - Coût de retraite</t>
  </si>
  <si>
    <t>Avantages sociaux - Autres</t>
  </si>
  <si>
    <t>Autres avantages complémentaires de retraite - Retraités</t>
  </si>
  <si>
    <t>Autres charges directes</t>
  </si>
  <si>
    <t>Dépenses de personnel et indemnités</t>
  </si>
  <si>
    <t>Services externes et ressources financières</t>
  </si>
  <si>
    <t>Services externes</t>
  </si>
  <si>
    <t>Maîtrise de la végétation</t>
  </si>
  <si>
    <t>Courrier, messagerie</t>
  </si>
  <si>
    <t>Services professionnels et autres</t>
  </si>
  <si>
    <t>Ressources financières</t>
  </si>
  <si>
    <t>Mauvaises créances</t>
  </si>
  <si>
    <t>Comptes à recevoir, intérêts et autres</t>
  </si>
  <si>
    <t>Provision - Pannes majeures</t>
  </si>
  <si>
    <t>Compte d'écarts - Pannes majeures</t>
  </si>
  <si>
    <t>Compte d'écarts - Projets majeurs</t>
  </si>
  <si>
    <t xml:space="preserve">  Compte d'écarts - Projet LAD</t>
  </si>
  <si>
    <t>Stock, achats, locations et autres</t>
  </si>
  <si>
    <t>Récupération de coûts</t>
  </si>
  <si>
    <t>Pose d'attaches, espace poteaux, conduits</t>
  </si>
  <si>
    <t>Réclamations aux tiers et autres</t>
  </si>
  <si>
    <t xml:space="preserve"> ( suite du tableau à la page suivante)</t>
  </si>
  <si>
    <t>(1) Voir commentaires au fichier Excel pour le détail des sources et explications.</t>
  </si>
  <si>
    <t>(2) Ventilation partielle seulement.</t>
  </si>
  <si>
    <t>(3) Les totaux peuvent ne pas correspondre à la somme des éléments individuels dû à la ventilation incomplète de certains ajustements.</t>
  </si>
  <si>
    <t>Gains LAD</t>
  </si>
  <si>
    <t>Charges de services partagés</t>
  </si>
  <si>
    <t>Centre de services partagés</t>
  </si>
  <si>
    <t>Acquisition</t>
  </si>
  <si>
    <t>Immobilier</t>
  </si>
  <si>
    <t>Gestion du matériel</t>
  </si>
  <si>
    <t>Alimentation et hébergement</t>
  </si>
  <si>
    <t>Services alimentaires</t>
  </si>
  <si>
    <t>Transport aérien</t>
  </si>
  <si>
    <t>Gestion documentaire</t>
  </si>
  <si>
    <t>Environnement</t>
  </si>
  <si>
    <t>Services de transport</t>
  </si>
  <si>
    <t>Groupe Technologie</t>
  </si>
  <si>
    <t>Innovation</t>
  </si>
  <si>
    <t>Innovation technologique</t>
  </si>
  <si>
    <t>Soutien technique</t>
  </si>
  <si>
    <t>Technologies de l'information et des communications (TIC)</t>
  </si>
  <si>
    <t>Postes de travail TIC</t>
  </si>
  <si>
    <t>Produits TIC d'entreprise</t>
  </si>
  <si>
    <t>Produits d'exploitation TIC</t>
  </si>
  <si>
    <t>Conduite du réseau</t>
  </si>
  <si>
    <t>Radios mobiles</t>
  </si>
  <si>
    <t>Postes et centrales</t>
  </si>
  <si>
    <t>Centre d'appel, consoles téléphoniques et autres</t>
  </si>
  <si>
    <t>Services de développement TIC</t>
  </si>
  <si>
    <t>Communication de base</t>
  </si>
  <si>
    <t>Services de base - TI</t>
  </si>
  <si>
    <t>Services de bureautique - TI</t>
  </si>
  <si>
    <t>Services de développement - TI</t>
  </si>
  <si>
    <t>Services d'exploitation - TI</t>
  </si>
  <si>
    <t>Sécurité cybernétique - Télécommunications</t>
  </si>
  <si>
    <t>Sécurité cybernétique - Technologies de l'information</t>
  </si>
  <si>
    <t>Unités corporatives</t>
  </si>
  <si>
    <t>Finances</t>
  </si>
  <si>
    <t>Ressources humaines</t>
  </si>
  <si>
    <t>Affaires corporatives et secrétariat général</t>
  </si>
  <si>
    <t>Sécurité industrielle</t>
  </si>
  <si>
    <t>Affaires juridiques</t>
  </si>
  <si>
    <t>Autres unités</t>
  </si>
  <si>
    <t>Hydro-Québec TransÉnergie</t>
  </si>
  <si>
    <t>Hydro-Québec Production</t>
  </si>
  <si>
    <t>Hydro-Québec Équipement</t>
  </si>
  <si>
    <t>Variation du coût de retraite non réparti par produits</t>
  </si>
  <si>
    <t>Rendement des fournisseurs</t>
  </si>
  <si>
    <t>Coûts capitalisés</t>
  </si>
  <si>
    <t>Prestations de travail</t>
  </si>
  <si>
    <t>Gestion de matériel</t>
  </si>
  <si>
    <t>Réduction globale des charges d'exploitation</t>
  </si>
  <si>
    <t>Autres charges</t>
  </si>
  <si>
    <t>Achats de combustible</t>
  </si>
  <si>
    <t>Compte d'écarts 2011</t>
  </si>
  <si>
    <t>Compte d'écarts 2012</t>
  </si>
  <si>
    <t>Compte d'écarts 2013</t>
  </si>
  <si>
    <t>Compte d'écarts 2014</t>
  </si>
  <si>
    <t>Amortissement et déclassement</t>
  </si>
  <si>
    <t>Immobilisations en exploitation</t>
  </si>
  <si>
    <t>Contrat de location-financement</t>
  </si>
  <si>
    <t>Actifs incorporels</t>
  </si>
  <si>
    <t>Plan global en efficacité énergétique</t>
  </si>
  <si>
    <t xml:space="preserve">Programmes et activités du BEIÉ </t>
  </si>
  <si>
    <t>Logiciels et autres actifs incorporels</t>
  </si>
  <si>
    <t>Autres actifs</t>
  </si>
  <si>
    <t>Contributions à des projets de raccordement</t>
  </si>
  <si>
    <t>Coûts nets liés aux sorties d'actifs</t>
  </si>
  <si>
    <t>Compte de nivellement pour aléas climatiques</t>
  </si>
  <si>
    <t>Tarif de maintien de la charge</t>
  </si>
  <si>
    <t>Réduction globale de l'amortissement</t>
  </si>
  <si>
    <t>Compte d'écarts - Projet LAD</t>
  </si>
  <si>
    <t>Compte d'écarts - Montant à remettre à la clientèle suite à la modification de la base de tarification 2014</t>
  </si>
  <si>
    <t>Taxes</t>
  </si>
  <si>
    <t>Services publics</t>
  </si>
  <si>
    <t>Municipales et scolaires</t>
  </si>
  <si>
    <t>Bureau de l'efficacité et de l'innovation énergétiques (BEIÉ)</t>
  </si>
  <si>
    <t>BEIÉ</t>
  </si>
  <si>
    <t>Frais corporatifs</t>
  </si>
  <si>
    <t>Rendement de la base de tarification et charge de désactualisation</t>
  </si>
  <si>
    <t>Charge de désactualisation</t>
  </si>
  <si>
    <t>Capitaux empruntés (frais financiers réglementés)</t>
  </si>
  <si>
    <t>Capitaux propres (bénéfice réglementé)</t>
  </si>
  <si>
    <t>Taux de rendement de la base de tarification</t>
  </si>
  <si>
    <t>Coût de la dette</t>
  </si>
  <si>
    <t>Taux de rendement des capitaux propres</t>
  </si>
  <si>
    <t>Base de tarification (moyenne 13 mois)</t>
  </si>
</sst>
</file>

<file path=xl/styles.xml><?xml version="1.0" encoding="utf-8"?>
<styleSheet xmlns="http://schemas.openxmlformats.org/spreadsheetml/2006/main">
  <numFmts count="22">
    <numFmt numFmtId="164" formatCode="&quot;$&quot;#,##0.00_);[Red]\(&quot;$&quot;#,##0.00\)"/>
    <numFmt numFmtId="165" formatCode="_(* #,##0.00_);_(* \(#,##0.00\);_(* &quot;-&quot;??_);_(@_)"/>
    <numFmt numFmtId="166" formatCode="#,##0.0"/>
    <numFmt numFmtId="167" formatCode="#,##0.000"/>
    <numFmt numFmtId="168" formatCode="0.0000000%"/>
    <numFmt numFmtId="169" formatCode="0.000%"/>
    <numFmt numFmtId="170" formatCode="0.000000%"/>
    <numFmt numFmtId="171" formatCode="0.0000"/>
    <numFmt numFmtId="172" formatCode="0.0&quot;   &quot;"/>
    <numFmt numFmtId="173" formatCode="#,##0.00_-;#,##0.00\-;&quot;&quot;"/>
    <numFmt numFmtId="174" formatCode="m/d/yy\ h:mm"/>
    <numFmt numFmtId="175" formatCode="0.0"/>
    <numFmt numFmtId="176" formatCode=";;;\&lt;\ \&gt;@"/>
    <numFmt numFmtId="177" formatCode="0_)"/>
    <numFmt numFmtId="178" formatCode="#,##0.00\ &quot;$&quot;;[Red]\-#,##0.00\ &quot;$&quot;"/>
    <numFmt numFmtId="179" formatCode="#\ ###"/>
    <numFmt numFmtId="180" formatCode="#0,_$\ "/>
    <numFmt numFmtId="181" formatCode="_-* #,##0.0\ _$_-;\(#,##0.0\)\ _$_-;_-* &quot;-&quot;??\ _$_-;_-@_-"/>
    <numFmt numFmtId="182" formatCode="mmm\ dd\,\ yyyy"/>
    <numFmt numFmtId="183" formatCode="mmm\-yyyy"/>
    <numFmt numFmtId="184" formatCode="yyyy"/>
    <numFmt numFmtId="185" formatCode="#,##0\ _$"/>
  </numFmts>
  <fonts count="69">
    <font>
      <sz val="10"/>
      <name val="Arial"/>
      <family val="2"/>
    </font>
    <font>
      <sz val="10"/>
      <name val="Arial"/>
      <family val="2"/>
    </font>
    <font>
      <b/>
      <sz val="14"/>
      <name val="Arial"/>
      <family val="2"/>
    </font>
    <font>
      <b/>
      <sz val="12"/>
      <name val="Arial"/>
      <family val="2"/>
    </font>
    <font>
      <sz val="12"/>
      <name val="Times New Roman"/>
      <family val="1"/>
    </font>
    <font>
      <b/>
      <sz val="20"/>
      <name val="Arial"/>
      <family val="2"/>
    </font>
    <font>
      <b/>
      <sz val="10"/>
      <name val="Arial"/>
      <family val="2"/>
    </font>
    <font>
      <b/>
      <sz val="13"/>
      <name val="Arial"/>
      <family val="2"/>
    </font>
    <font>
      <sz val="13"/>
      <name val="Arial"/>
      <family val="2"/>
    </font>
    <font>
      <i/>
      <sz val="10"/>
      <name val="Arial"/>
      <family val="2"/>
    </font>
    <font>
      <sz val="12"/>
      <name val="Arial"/>
      <family val="2"/>
    </font>
    <font>
      <sz val="11"/>
      <name val="Arial"/>
      <family val="2"/>
    </font>
    <font>
      <i/>
      <sz val="11"/>
      <name val="Arial"/>
      <family val="2"/>
    </font>
    <font>
      <i/>
      <sz val="9"/>
      <name val="Arial"/>
      <family val="2"/>
    </font>
    <font>
      <b/>
      <i/>
      <sz val="10"/>
      <name val="Arial"/>
      <family val="2"/>
    </font>
    <font>
      <i/>
      <sz val="13"/>
      <name val="Arial"/>
      <family val="2"/>
    </font>
    <font>
      <b/>
      <i/>
      <sz val="13"/>
      <name val="Arial"/>
      <family val="2"/>
    </font>
    <font>
      <b/>
      <sz val="11"/>
      <name val="Arial"/>
      <family val="2"/>
    </font>
    <font>
      <sz val="9"/>
      <name val="Arial"/>
      <family val="2"/>
    </font>
    <font>
      <b/>
      <sz val="9"/>
      <name val="Arial"/>
      <family val="2"/>
    </font>
    <font>
      <sz val="9"/>
      <color indexed="81"/>
      <name val="Tahoma"/>
      <family val="2"/>
    </font>
    <font>
      <sz val="10"/>
      <color indexed="9"/>
      <name val="Arial"/>
      <family val="2"/>
    </font>
    <font>
      <sz val="10"/>
      <color indexed="8"/>
      <name val="Arial"/>
      <family val="2"/>
    </font>
    <font>
      <sz val="11"/>
      <color indexed="8"/>
      <name val="Calibri"/>
      <family val="2"/>
    </font>
    <font>
      <sz val="11"/>
      <color indexed="9"/>
      <name val="Calibri"/>
      <family val="2"/>
    </font>
    <font>
      <sz val="10"/>
      <name val="MS Sans Serif"/>
      <family val="2"/>
    </font>
    <font>
      <sz val="11"/>
      <color indexed="10"/>
      <name val="Calibri"/>
      <family val="2"/>
    </font>
    <font>
      <b/>
      <sz val="14"/>
      <color indexed="56"/>
      <name val="Arial"/>
      <family val="2"/>
    </font>
    <font>
      <sz val="8"/>
      <name val="Times New Roman"/>
      <family val="1"/>
    </font>
    <font>
      <b/>
      <sz val="10"/>
      <color indexed="9"/>
      <name val="Helv"/>
    </font>
    <font>
      <b/>
      <sz val="11"/>
      <color indexed="52"/>
      <name val="Calibri"/>
      <family val="2"/>
    </font>
    <font>
      <sz val="6"/>
      <color indexed="12"/>
      <name val="Arial"/>
      <family val="2"/>
    </font>
    <font>
      <sz val="11"/>
      <color indexed="52"/>
      <name val="Calibri"/>
      <family val="2"/>
    </font>
    <font>
      <b/>
      <sz val="16"/>
      <name val="Arial"/>
      <family val="2"/>
    </font>
    <font>
      <sz val="14"/>
      <name val="Comic Sans MS"/>
      <family val="4"/>
    </font>
    <font>
      <sz val="16"/>
      <name val="Comic Sans MS"/>
      <family val="4"/>
    </font>
    <font>
      <sz val="12"/>
      <color indexed="10"/>
      <name val="Arial"/>
      <family val="2"/>
    </font>
    <font>
      <sz val="9"/>
      <name val="Tms Rmn"/>
    </font>
    <font>
      <sz val="11"/>
      <color indexed="62"/>
      <name val="Calibri"/>
      <family val="2"/>
    </font>
    <font>
      <i/>
      <sz val="12"/>
      <color indexed="12"/>
      <name val="Arial"/>
      <family val="2"/>
    </font>
    <font>
      <sz val="11"/>
      <color indexed="20"/>
      <name val="Calibri"/>
      <family val="2"/>
    </font>
    <font>
      <sz val="12"/>
      <color indexed="9"/>
      <name val="Arial"/>
      <family val="2"/>
    </font>
    <font>
      <b/>
      <sz val="14"/>
      <name val="Geneva"/>
    </font>
    <font>
      <sz val="10"/>
      <name val="AvantGarde"/>
      <family val="2"/>
    </font>
    <font>
      <b/>
      <sz val="16"/>
      <name val="Courier"/>
      <family val="3"/>
    </font>
    <font>
      <b/>
      <sz val="12"/>
      <name val="Century Schoolbook"/>
      <family val="1"/>
    </font>
    <font>
      <b/>
      <u/>
      <sz val="12"/>
      <name val="Times New Roman"/>
      <family val="1"/>
    </font>
    <font>
      <sz val="11"/>
      <color indexed="60"/>
      <name val="Calibri"/>
      <family val="2"/>
    </font>
    <font>
      <sz val="10"/>
      <color indexed="12"/>
      <name val="Arial"/>
      <family val="2"/>
    </font>
    <font>
      <sz val="8"/>
      <name val="Arial"/>
      <family val="2"/>
    </font>
    <font>
      <sz val="12"/>
      <name val="Comic Sans MS"/>
      <family val="4"/>
    </font>
    <font>
      <sz val="10"/>
      <color theme="1"/>
      <name val="Arial"/>
      <family val="2"/>
    </font>
    <font>
      <sz val="12"/>
      <color indexed="46"/>
      <name val="Arial"/>
      <family val="2"/>
    </font>
    <font>
      <sz val="10"/>
      <name val="Helvetica"/>
      <family val="2"/>
    </font>
    <font>
      <sz val="12"/>
      <color indexed="8"/>
      <name val="Times New Roman"/>
      <family val="1"/>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8"/>
      <color indexed="62"/>
      <name val="Cambria"/>
      <family val="2"/>
    </font>
    <font>
      <b/>
      <sz val="11"/>
      <color indexed="9"/>
      <name val="Calibri"/>
      <family val="2"/>
    </font>
  </fonts>
  <fills count="4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6"/>
        <bgColor indexed="64"/>
      </patternFill>
    </fill>
    <fill>
      <patternFill patternType="solid">
        <fgColor indexed="29"/>
        <bgColor indexed="64"/>
      </patternFill>
    </fill>
    <fill>
      <patternFill patternType="solid">
        <fgColor indexed="29"/>
        <bgColor indexed="63"/>
      </patternFill>
    </fill>
    <fill>
      <patternFill patternType="solid">
        <fgColor indexed="8"/>
      </patternFill>
    </fill>
    <fill>
      <patternFill patternType="solid">
        <fgColor indexed="22"/>
      </patternFill>
    </fill>
    <fill>
      <patternFill patternType="solid">
        <fgColor indexed="26"/>
      </patternFill>
    </fill>
    <fill>
      <patternFill patternType="solid">
        <fgColor indexed="34"/>
        <bgColor indexed="64"/>
      </patternFill>
    </fill>
    <fill>
      <patternFill patternType="solid">
        <fgColor indexed="42"/>
        <bgColor indexed="64"/>
      </patternFill>
    </fill>
    <fill>
      <patternFill patternType="gray0625"/>
    </fill>
    <fill>
      <patternFill patternType="solid">
        <fgColor indexed="8"/>
        <bgColor indexed="64"/>
      </patternFill>
    </fill>
    <fill>
      <patternFill patternType="solid">
        <fgColor indexed="43"/>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indexed="55"/>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style="thin">
        <color indexed="64"/>
      </right>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hair">
        <color indexed="64"/>
      </left>
      <right/>
      <top/>
      <bottom style="hair">
        <color indexed="64"/>
      </bottom>
      <diagonal/>
    </border>
    <border>
      <left/>
      <right/>
      <top/>
      <bottom style="double">
        <color indexed="64"/>
      </bottom>
      <diagonal/>
    </border>
    <border>
      <left/>
      <right/>
      <top/>
      <bottom style="thin">
        <color indexed="64"/>
      </bottom>
      <diagonal/>
    </border>
    <border>
      <left style="thin">
        <color indexed="12"/>
      </left>
      <right/>
      <top/>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s>
  <cellStyleXfs count="1325">
    <xf numFmtId="0" fontId="0" fillId="0" borderId="0"/>
    <xf numFmtId="0" fontId="4" fillId="0" borderId="0"/>
    <xf numFmtId="0" fontId="1"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 fontId="21" fillId="0" borderId="0" applyNumberFormat="0" applyFill="0" applyBorder="0" applyAlignment="0" applyProtection="0"/>
    <xf numFmtId="2" fontId="22" fillId="0" borderId="25" applyNumberFormat="0" applyFill="0" applyBorder="0" applyAlignment="0" applyProtection="0">
      <alignment horizontal="center"/>
    </xf>
    <xf numFmtId="2" fontId="22" fillId="0" borderId="25" applyNumberFormat="0" applyFill="0" applyBorder="0" applyAlignment="0" applyProtection="0">
      <alignment horizontal="center"/>
    </xf>
    <xf numFmtId="2" fontId="22" fillId="0" borderId="25" applyNumberFormat="0" applyFill="0" applyBorder="0" applyAlignment="0" applyProtection="0">
      <alignment horizontal="center"/>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2" fontId="25" fillId="1" borderId="26">
      <alignment vertical="top" wrapText="1"/>
    </xf>
    <xf numFmtId="2" fontId="25" fillId="0" borderId="26">
      <alignment vertical="top" wrapText="1"/>
    </xf>
    <xf numFmtId="0" fontId="10" fillId="16" borderId="0" applyNumberFormat="0" applyFont="0" applyBorder="0" applyAlignment="0" applyProtection="0">
      <alignment vertical="center"/>
    </xf>
    <xf numFmtId="2" fontId="25" fillId="1" borderId="26">
      <alignment vertical="top" wrapText="1"/>
    </xf>
    <xf numFmtId="2" fontId="25" fillId="0" borderId="26">
      <alignment vertical="top" wrapText="1"/>
    </xf>
    <xf numFmtId="2" fontId="25" fillId="1" borderId="26">
      <alignment vertical="top" wrapText="1"/>
    </xf>
    <xf numFmtId="2" fontId="25" fillId="0" borderId="26">
      <alignment vertical="top" wrapText="1"/>
    </xf>
    <xf numFmtId="2" fontId="25" fillId="1" borderId="26">
      <alignment vertical="top" wrapText="1"/>
    </xf>
    <xf numFmtId="2" fontId="25" fillId="1" borderId="26">
      <alignment vertical="top" wrapText="1"/>
    </xf>
    <xf numFmtId="2" fontId="25" fillId="1" borderId="26">
      <alignment vertical="top" wrapText="1"/>
    </xf>
    <xf numFmtId="0" fontId="10" fillId="16" borderId="0" applyNumberFormat="0" applyFont="0" applyBorder="0" applyAlignment="0" applyProtection="0">
      <alignment vertical="center"/>
    </xf>
    <xf numFmtId="0" fontId="10" fillId="16" borderId="0" applyNumberFormat="0" applyFont="0" applyBorder="0" applyAlignment="0" applyProtection="0">
      <alignment vertical="center"/>
    </xf>
    <xf numFmtId="0" fontId="10" fillId="16" borderId="0" applyNumberFormat="0" applyFont="0" applyBorder="0" applyAlignment="0" applyProtection="0">
      <alignment vertical="center"/>
    </xf>
    <xf numFmtId="2" fontId="25" fillId="1" borderId="26">
      <alignment vertical="top" wrapText="1"/>
    </xf>
    <xf numFmtId="2" fontId="25" fillId="0" borderId="26">
      <alignment vertical="top" wrapText="1"/>
    </xf>
    <xf numFmtId="2" fontId="25" fillId="1" borderId="26">
      <alignment vertical="top" wrapText="1"/>
    </xf>
    <xf numFmtId="2" fontId="25" fillId="0" borderId="26">
      <alignment vertical="top" wrapText="1"/>
    </xf>
    <xf numFmtId="2" fontId="25" fillId="1" borderId="26">
      <alignment vertical="top" wrapText="1"/>
    </xf>
    <xf numFmtId="2" fontId="25" fillId="0" borderId="26">
      <alignment vertical="top" wrapText="1"/>
    </xf>
    <xf numFmtId="2" fontId="25" fillId="1" borderId="26">
      <alignment vertical="top" wrapText="1"/>
    </xf>
    <xf numFmtId="2" fontId="25" fillId="0" borderId="26">
      <alignment vertical="top" wrapText="1"/>
    </xf>
    <xf numFmtId="2" fontId="25" fillId="1" borderId="26">
      <alignment vertical="top" wrapText="1"/>
    </xf>
    <xf numFmtId="2" fontId="25" fillId="0" borderId="26">
      <alignment vertical="top" wrapText="1"/>
    </xf>
    <xf numFmtId="2" fontId="25" fillId="1" borderId="26">
      <alignment vertical="top" wrapText="1"/>
    </xf>
    <xf numFmtId="2" fontId="25" fillId="0" borderId="26">
      <alignment vertical="top" wrapText="1"/>
    </xf>
    <xf numFmtId="2" fontId="25" fillId="1" borderId="26">
      <alignment vertical="top" wrapText="1"/>
    </xf>
    <xf numFmtId="2" fontId="25" fillId="0" borderId="26">
      <alignment vertical="top" wrapText="1"/>
    </xf>
    <xf numFmtId="2" fontId="25" fillId="1" borderId="26">
      <alignment vertical="top" wrapText="1"/>
    </xf>
    <xf numFmtId="2" fontId="25" fillId="0" borderId="26">
      <alignment vertical="top" wrapText="1"/>
    </xf>
    <xf numFmtId="2" fontId="25" fillId="1" borderId="26">
      <alignment vertical="top" wrapText="1"/>
    </xf>
    <xf numFmtId="2" fontId="25" fillId="0" borderId="26">
      <alignment vertical="top" wrapText="1"/>
    </xf>
    <xf numFmtId="2" fontId="25" fillId="1" borderId="26">
      <alignment vertical="top" wrapText="1"/>
    </xf>
    <xf numFmtId="2" fontId="25" fillId="0" borderId="26">
      <alignment vertical="top" wrapText="1"/>
    </xf>
    <xf numFmtId="2" fontId="25" fillId="1" borderId="26">
      <alignment vertical="top" wrapText="1"/>
    </xf>
    <xf numFmtId="2" fontId="25" fillId="0" borderId="26">
      <alignment vertical="top" wrapText="1"/>
    </xf>
    <xf numFmtId="2" fontId="25" fillId="1" borderId="26">
      <alignment vertical="top" wrapText="1"/>
    </xf>
    <xf numFmtId="2" fontId="25" fillId="0" borderId="26">
      <alignment vertical="top" wrapText="1"/>
    </xf>
    <xf numFmtId="2" fontId="25" fillId="1" borderId="26">
      <alignment vertical="top" wrapText="1"/>
    </xf>
    <xf numFmtId="2" fontId="25" fillId="0" borderId="26">
      <alignment vertical="top" wrapText="1"/>
    </xf>
    <xf numFmtId="2" fontId="25" fillId="1" borderId="26">
      <alignment vertical="top" wrapText="1"/>
    </xf>
    <xf numFmtId="2" fontId="25" fillId="0" borderId="26">
      <alignment vertical="top" wrapText="1"/>
    </xf>
    <xf numFmtId="2" fontId="25" fillId="1" borderId="26">
      <alignment vertical="top" wrapText="1"/>
    </xf>
    <xf numFmtId="2" fontId="25" fillId="0" borderId="26">
      <alignment vertical="top" wrapText="1"/>
    </xf>
    <xf numFmtId="2" fontId="25" fillId="1" borderId="26">
      <alignment vertical="top" wrapText="1"/>
    </xf>
    <xf numFmtId="2" fontId="25" fillId="0" borderId="26">
      <alignment vertical="top" wrapText="1"/>
    </xf>
    <xf numFmtId="2" fontId="25" fillId="1" borderId="26">
      <alignment vertical="top" wrapText="1"/>
    </xf>
    <xf numFmtId="2" fontId="25" fillId="0" borderId="26">
      <alignment vertical="top" wrapText="1"/>
    </xf>
    <xf numFmtId="2" fontId="25" fillId="1" borderId="26">
      <alignment vertical="top" wrapText="1"/>
    </xf>
    <xf numFmtId="2" fontId="25" fillId="1" borderId="26">
      <alignment vertical="top" wrapText="1"/>
    </xf>
    <xf numFmtId="2" fontId="25" fillId="1" borderId="26">
      <alignment vertical="top" wrapText="1"/>
    </xf>
    <xf numFmtId="2" fontId="25" fillId="1" borderId="26">
      <alignment vertical="top" wrapText="1"/>
    </xf>
    <xf numFmtId="2" fontId="25" fillId="0" borderId="26">
      <alignment vertical="top" wrapText="1"/>
    </xf>
    <xf numFmtId="2" fontId="25" fillId="1" borderId="26">
      <alignment vertical="top" wrapText="1"/>
    </xf>
    <xf numFmtId="2" fontId="25" fillId="0" borderId="26">
      <alignment vertical="top" wrapText="1"/>
    </xf>
    <xf numFmtId="2" fontId="25" fillId="1" borderId="27">
      <alignment vertical="top" wrapText="1"/>
    </xf>
    <xf numFmtId="172" fontId="1" fillId="0" borderId="0"/>
    <xf numFmtId="173" fontId="1" fillId="0" borderId="0" applyFill="0" applyBorder="0" applyProtection="0">
      <alignment horizontal="center" vertical="center"/>
    </xf>
    <xf numFmtId="0" fontId="26" fillId="0" borderId="0" applyNumberFormat="0" applyFill="0" applyBorder="0" applyAlignment="0" applyProtection="0"/>
    <xf numFmtId="0" fontId="27" fillId="17" borderId="28">
      <alignment horizontal="right" vertical="center"/>
    </xf>
    <xf numFmtId="0" fontId="27" fillId="18" borderId="29">
      <alignment vertical="center"/>
      <protection locked="0"/>
    </xf>
    <xf numFmtId="0" fontId="25" fillId="17" borderId="30"/>
    <xf numFmtId="0" fontId="1" fillId="0" borderId="0"/>
    <xf numFmtId="0" fontId="28" fillId="0" borderId="31" applyNumberFormat="0" applyFont="0" applyBorder="0" applyAlignment="0" applyProtection="0"/>
    <xf numFmtId="0" fontId="29" fillId="19" borderId="0"/>
    <xf numFmtId="0" fontId="29" fillId="19" borderId="0">
      <alignment horizontal="centerContinuous" wrapText="1"/>
    </xf>
    <xf numFmtId="0" fontId="30" fillId="20" borderId="32" applyNumberFormat="0" applyAlignment="0" applyProtection="0"/>
    <xf numFmtId="1" fontId="31" fillId="0" borderId="33" applyFont="0" applyFill="0" applyBorder="0" applyAlignment="0" applyProtection="0">
      <alignment horizontal="center"/>
    </xf>
    <xf numFmtId="0" fontId="32" fillId="0" borderId="34" applyNumberFormat="0" applyFill="0" applyAlignment="0" applyProtection="0"/>
    <xf numFmtId="0" fontId="33" fillId="0" borderId="0">
      <alignment vertical="top" wrapText="1"/>
    </xf>
    <xf numFmtId="0" fontId="33" fillId="0" borderId="0">
      <alignment vertical="top" wrapText="1"/>
    </xf>
    <xf numFmtId="0" fontId="34" fillId="0" borderId="0">
      <alignment horizontal="center" vertical="center" wrapText="1"/>
    </xf>
    <xf numFmtId="0" fontId="35" fillId="0" borderId="0">
      <alignment horizontal="center"/>
    </xf>
    <xf numFmtId="0" fontId="1" fillId="21" borderId="35" applyNumberFormat="0" applyFont="0" applyAlignment="0" applyProtection="0"/>
    <xf numFmtId="0" fontId="1" fillId="21" borderId="35" applyNumberFormat="0" applyFont="0" applyAlignment="0" applyProtection="0"/>
    <xf numFmtId="0" fontId="22" fillId="22" borderId="36"/>
    <xf numFmtId="0" fontId="22" fillId="22" borderId="36"/>
    <xf numFmtId="174" fontId="1" fillId="0" borderId="0" applyFont="0" applyFill="0" applyBorder="0" applyAlignment="0" applyProtection="0">
      <alignment wrapText="1"/>
    </xf>
    <xf numFmtId="0" fontId="36" fillId="0" borderId="0" applyNumberFormat="0" applyFill="0" applyBorder="0" applyAlignment="0" applyProtection="0">
      <alignment horizontal="right"/>
    </xf>
    <xf numFmtId="175" fontId="37" fillId="0" borderId="0"/>
    <xf numFmtId="176" fontId="6" fillId="0" borderId="0"/>
    <xf numFmtId="1" fontId="17" fillId="23" borderId="30">
      <alignment horizontal="right"/>
    </xf>
    <xf numFmtId="0" fontId="38" fillId="7" borderId="32" applyNumberFormat="0" applyAlignment="0" applyProtection="0"/>
    <xf numFmtId="0" fontId="1" fillId="0" borderId="0" applyFont="0" applyFill="0" applyBorder="0" applyAlignment="0" applyProtection="0"/>
    <xf numFmtId="0" fontId="39" fillId="0" borderId="0" applyNumberFormat="0" applyFill="0" applyBorder="0" applyAlignment="0" applyProtection="0"/>
    <xf numFmtId="0" fontId="28" fillId="24" borderId="31" applyNumberFormat="0" applyFont="0" applyBorder="0" applyAlignment="0" applyProtection="0"/>
    <xf numFmtId="0" fontId="1" fillId="0" borderId="0"/>
    <xf numFmtId="0" fontId="40" fillId="3" borderId="0" applyNumberFormat="0" applyBorder="0" applyAlignment="0" applyProtection="0"/>
    <xf numFmtId="177" fontId="41" fillId="25" borderId="6">
      <alignment horizontal="center"/>
    </xf>
    <xf numFmtId="0" fontId="42" fillId="0" borderId="0"/>
    <xf numFmtId="3" fontId="43" fillId="0" borderId="0"/>
    <xf numFmtId="3" fontId="43" fillId="0" borderId="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78" fontId="10" fillId="0" borderId="0"/>
    <xf numFmtId="178" fontId="10" fillId="0" borderId="0"/>
    <xf numFmtId="178" fontId="44" fillId="0" borderId="37"/>
    <xf numFmtId="178" fontId="45" fillId="0" borderId="38"/>
    <xf numFmtId="0" fontId="46" fillId="0" borderId="0">
      <alignment horizontal="center"/>
    </xf>
    <xf numFmtId="0" fontId="47" fillId="26" borderId="0" applyNumberFormat="0" applyBorder="0" applyAlignment="0" applyProtection="0"/>
    <xf numFmtId="0" fontId="48" fillId="27" borderId="39" applyNumberFormat="0" applyBorder="0" applyAlignment="0" applyProtection="0"/>
    <xf numFmtId="3" fontId="49" fillId="0" borderId="0">
      <alignment horizontal="right"/>
    </xf>
    <xf numFmtId="0" fontId="1" fillId="28" borderId="0" applyNumberFormat="0" applyFont="0" applyBorder="0" applyAlignment="0" applyProtection="0"/>
    <xf numFmtId="0" fontId="50" fillId="0" borderId="27"/>
    <xf numFmtId="0" fontId="1" fillId="0" borderId="0"/>
    <xf numFmtId="0" fontId="1" fillId="0" borderId="0"/>
    <xf numFmtId="0" fontId="1" fillId="0" borderId="0"/>
    <xf numFmtId="0" fontId="1" fillId="0" borderId="0"/>
    <xf numFmtId="0" fontId="1" fillId="0" borderId="0"/>
    <xf numFmtId="0" fontId="51" fillId="0" borderId="0"/>
    <xf numFmtId="0" fontId="52" fillId="16" borderId="0" applyNumberFormat="0" applyFont="0" applyBorder="0" applyAlignment="0" applyProtection="0">
      <alignment vertical="center"/>
    </xf>
    <xf numFmtId="0" fontId="53" fillId="0" borderId="0"/>
    <xf numFmtId="179" fontId="54" fillId="0" borderId="0">
      <alignment horizont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22" fillId="29" borderId="40" applyNumberFormat="0" applyProtection="0">
      <alignment vertical="center"/>
    </xf>
    <xf numFmtId="4" fontId="55" fillId="29" borderId="40" applyNumberFormat="0" applyProtection="0">
      <alignment vertical="center"/>
    </xf>
    <xf numFmtId="4" fontId="22" fillId="29" borderId="40" applyNumberFormat="0" applyProtection="0">
      <alignment horizontal="left" vertical="center" indent="1"/>
    </xf>
    <xf numFmtId="4" fontId="22" fillId="29" borderId="40" applyNumberFormat="0" applyProtection="0">
      <alignment horizontal="left" vertical="center" indent="1"/>
    </xf>
    <xf numFmtId="0" fontId="1" fillId="30" borderId="40" applyNumberFormat="0" applyProtection="0">
      <alignment horizontal="left" vertical="center" indent="1"/>
    </xf>
    <xf numFmtId="4" fontId="22" fillId="31" borderId="40" applyNumberFormat="0" applyProtection="0">
      <alignment horizontal="right" vertical="center"/>
    </xf>
    <xf numFmtId="4" fontId="22" fillId="17" borderId="40" applyNumberFormat="0" applyProtection="0">
      <alignment horizontal="right" vertical="center"/>
    </xf>
    <xf numFmtId="4" fontId="22" fillId="32" borderId="40" applyNumberFormat="0" applyProtection="0">
      <alignment horizontal="right" vertical="center"/>
    </xf>
    <xf numFmtId="4" fontId="22" fillId="33" borderId="40" applyNumberFormat="0" applyProtection="0">
      <alignment horizontal="right" vertical="center"/>
    </xf>
    <xf numFmtId="4" fontId="22" fillId="34" borderId="40" applyNumberFormat="0" applyProtection="0">
      <alignment horizontal="right" vertical="center"/>
    </xf>
    <xf numFmtId="4" fontId="22" fillId="35" borderId="40" applyNumberFormat="0" applyProtection="0">
      <alignment horizontal="right" vertical="center"/>
    </xf>
    <xf numFmtId="4" fontId="22" fillId="36" borderId="40" applyNumberFormat="0" applyProtection="0">
      <alignment horizontal="right" vertical="center"/>
    </xf>
    <xf numFmtId="4" fontId="22" fillId="37" borderId="40" applyNumberFormat="0" applyProtection="0">
      <alignment horizontal="right" vertical="center"/>
    </xf>
    <xf numFmtId="4" fontId="22" fillId="38" borderId="40" applyNumberFormat="0" applyProtection="0">
      <alignment horizontal="right" vertical="center"/>
    </xf>
    <xf numFmtId="4" fontId="56" fillId="39" borderId="40" applyNumberFormat="0" applyProtection="0">
      <alignment horizontal="left" vertical="center" indent="1"/>
    </xf>
    <xf numFmtId="4" fontId="22" fillId="40" borderId="41" applyNumberFormat="0" applyProtection="0">
      <alignment horizontal="left" vertical="center" indent="1"/>
    </xf>
    <xf numFmtId="4" fontId="57" fillId="41" borderId="0" applyNumberFormat="0" applyProtection="0">
      <alignment horizontal="left" vertical="center" indent="1"/>
    </xf>
    <xf numFmtId="0" fontId="1" fillId="30" borderId="40" applyNumberFormat="0" applyProtection="0">
      <alignment horizontal="left" vertical="center" indent="1"/>
    </xf>
    <xf numFmtId="4" fontId="22" fillId="40" borderId="40" applyNumberFormat="0" applyProtection="0">
      <alignment horizontal="left" vertical="center" indent="1"/>
    </xf>
    <xf numFmtId="4" fontId="22" fillId="42" borderId="40" applyNumberFormat="0" applyProtection="0">
      <alignment horizontal="left" vertical="center" indent="1"/>
    </xf>
    <xf numFmtId="0" fontId="1" fillId="42" borderId="40" applyNumberFormat="0" applyProtection="0">
      <alignment horizontal="left" vertical="center" indent="1"/>
    </xf>
    <xf numFmtId="0" fontId="1" fillId="42" borderId="40" applyNumberFormat="0" applyProtection="0">
      <alignment horizontal="left" vertical="center" indent="1"/>
    </xf>
    <xf numFmtId="0" fontId="1" fillId="43" borderId="40" applyNumberFormat="0" applyProtection="0">
      <alignment horizontal="left" vertical="center" indent="1"/>
    </xf>
    <xf numFmtId="0" fontId="1" fillId="43" borderId="40" applyNumberFormat="0" applyProtection="0">
      <alignment horizontal="left" vertical="center" indent="1"/>
    </xf>
    <xf numFmtId="0" fontId="1" fillId="28" borderId="40" applyNumberFormat="0" applyProtection="0">
      <alignment horizontal="left" vertical="center" indent="1"/>
    </xf>
    <xf numFmtId="0" fontId="1" fillId="28" borderId="40" applyNumberFormat="0" applyProtection="0">
      <alignment horizontal="left" vertical="center" indent="1"/>
    </xf>
    <xf numFmtId="0" fontId="1" fillId="30" borderId="40" applyNumberFormat="0" applyProtection="0">
      <alignment horizontal="left" vertical="center" indent="1"/>
    </xf>
    <xf numFmtId="0" fontId="1" fillId="30" borderId="40" applyNumberFormat="0" applyProtection="0">
      <alignment horizontal="left" vertical="center" indent="1"/>
    </xf>
    <xf numFmtId="4" fontId="22" fillId="27" borderId="40" applyNumberFormat="0" applyProtection="0">
      <alignment vertical="center"/>
    </xf>
    <xf numFmtId="4" fontId="55" fillId="27" borderId="40" applyNumberFormat="0" applyProtection="0">
      <alignment vertical="center"/>
    </xf>
    <xf numFmtId="4" fontId="22" fillId="27" borderId="40" applyNumberFormat="0" applyProtection="0">
      <alignment horizontal="left" vertical="center" indent="1"/>
    </xf>
    <xf numFmtId="4" fontId="22" fillId="27" borderId="40" applyNumberFormat="0" applyProtection="0">
      <alignment horizontal="left" vertical="center" indent="1"/>
    </xf>
    <xf numFmtId="4" fontId="22" fillId="40" borderId="40" applyNumberFormat="0" applyProtection="0">
      <alignment horizontal="right" vertical="center"/>
    </xf>
    <xf numFmtId="4" fontId="55" fillId="40" borderId="40" applyNumberFormat="0" applyProtection="0">
      <alignment horizontal="right" vertical="center"/>
    </xf>
    <xf numFmtId="0" fontId="1" fillId="30" borderId="40" applyNumberFormat="0" applyProtection="0">
      <alignment horizontal="left" vertical="center" indent="1"/>
    </xf>
    <xf numFmtId="0" fontId="1" fillId="30" borderId="40" applyNumberFormat="0" applyProtection="0">
      <alignment horizontal="left" vertical="center" indent="1"/>
    </xf>
    <xf numFmtId="0" fontId="58" fillId="0" borderId="0"/>
    <xf numFmtId="4" fontId="59" fillId="40" borderId="40" applyNumberFormat="0" applyProtection="0">
      <alignment horizontal="right" vertical="center"/>
    </xf>
    <xf numFmtId="0" fontId="60" fillId="4" borderId="0" applyNumberFormat="0" applyBorder="0" applyAlignment="0" applyProtection="0"/>
    <xf numFmtId="180" fontId="17" fillId="0" borderId="31">
      <alignment horizontal="left" vertical="top"/>
    </xf>
    <xf numFmtId="0" fontId="61" fillId="20" borderId="40" applyNumberFormat="0" applyAlignment="0" applyProtection="0"/>
    <xf numFmtId="181" fontId="19" fillId="0" borderId="0" applyNumberFormat="0" applyFill="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44" borderId="42" applyNumberFormat="0" applyProtection="0">
      <alignment horizontal="center" wrapText="1"/>
    </xf>
    <xf numFmtId="0" fontId="6" fillId="44" borderId="42" applyNumberFormat="0" applyProtection="0">
      <alignment horizontal="center" wrapText="1"/>
    </xf>
    <xf numFmtId="0" fontId="6" fillId="44" borderId="43" applyNumberFormat="0" applyAlignment="0" applyProtection="0">
      <alignment wrapText="1"/>
    </xf>
    <xf numFmtId="0" fontId="6" fillId="44" borderId="43" applyNumberFormat="0" applyAlignment="0" applyProtection="0">
      <alignment wrapText="1"/>
    </xf>
    <xf numFmtId="0" fontId="1" fillId="45" borderId="0" applyNumberFormat="0" applyBorder="0">
      <alignment horizontal="center" wrapText="1"/>
    </xf>
    <xf numFmtId="0" fontId="1" fillId="46" borderId="44" applyNumberFormat="0">
      <alignment wrapText="1"/>
    </xf>
    <xf numFmtId="0" fontId="1" fillId="46" borderId="0" applyNumberFormat="0" applyBorder="0">
      <alignment wrapText="1"/>
    </xf>
    <xf numFmtId="0" fontId="1" fillId="0" borderId="0" applyNumberFormat="0" applyFill="0" applyBorder="0" applyProtection="0">
      <alignment horizontal="right" wrapText="1"/>
    </xf>
    <xf numFmtId="182" fontId="1" fillId="0" borderId="0" applyFill="0" applyBorder="0" applyAlignment="0" applyProtection="0">
      <alignment wrapText="1"/>
    </xf>
    <xf numFmtId="183" fontId="1" fillId="0" borderId="0" applyFill="0" applyBorder="0" applyAlignment="0" applyProtection="0">
      <alignment wrapText="1"/>
    </xf>
    <xf numFmtId="184" fontId="1" fillId="0" borderId="0" applyFill="0" applyBorder="0" applyAlignment="0" applyProtection="0">
      <alignment wrapText="1"/>
    </xf>
    <xf numFmtId="0" fontId="1" fillId="0" borderId="0"/>
    <xf numFmtId="0" fontId="1" fillId="0" borderId="0"/>
    <xf numFmtId="0" fontId="1" fillId="0" borderId="0" applyNumberFormat="0" applyFill="0" applyBorder="0" applyProtection="0">
      <alignment horizontal="right" wrapText="1"/>
    </xf>
    <xf numFmtId="0" fontId="1" fillId="0" borderId="0" applyNumberFormat="0" applyFill="0" applyBorder="0">
      <alignment horizontal="right" wrapText="1"/>
    </xf>
    <xf numFmtId="17" fontId="1" fillId="0" borderId="0" applyFill="0" applyBorder="0">
      <alignment horizontal="right" wrapText="1"/>
    </xf>
    <xf numFmtId="164" fontId="1" fillId="0" borderId="0" applyFill="0" applyBorder="0" applyAlignment="0" applyProtection="0">
      <alignment wrapText="1"/>
    </xf>
    <xf numFmtId="0" fontId="3" fillId="0" borderId="0" applyNumberFormat="0" applyFill="0" applyBorder="0">
      <alignment horizontal="left" wrapText="1"/>
    </xf>
    <xf numFmtId="0" fontId="3" fillId="0" borderId="0" applyNumberFormat="0" applyFill="0" applyBorder="0">
      <alignment horizontal="left" wrapText="1"/>
    </xf>
    <xf numFmtId="0" fontId="6" fillId="0" borderId="0" applyNumberFormat="0" applyFill="0" applyBorder="0">
      <alignment horizontal="center" wrapText="1"/>
    </xf>
    <xf numFmtId="0" fontId="6" fillId="0" borderId="0" applyNumberFormat="0" applyFill="0" applyBorder="0">
      <alignment horizontal="center" wrapText="1"/>
    </xf>
    <xf numFmtId="0" fontId="6" fillId="0" borderId="0" applyNumberFormat="0" applyFill="0" applyBorder="0">
      <alignment horizontal="center" wrapText="1"/>
    </xf>
    <xf numFmtId="0" fontId="6" fillId="0" borderId="0" applyNumberFormat="0" applyFill="0" applyBorder="0">
      <alignment horizont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applyNumberFormat="0" applyFill="0" applyBorder="0" applyAlignment="0" applyProtection="0"/>
    <xf numFmtId="0" fontId="63" fillId="0" borderId="0" applyNumberFormat="0" applyFill="0" applyBorder="0" applyAlignment="0" applyProtection="0"/>
    <xf numFmtId="0" fontId="64" fillId="0" borderId="45" applyNumberFormat="0" applyFill="0" applyAlignment="0" applyProtection="0"/>
    <xf numFmtId="0" fontId="65" fillId="0" borderId="46" applyNumberFormat="0" applyFill="0" applyAlignment="0" applyProtection="0"/>
    <xf numFmtId="0" fontId="66" fillId="0" borderId="47"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4" fontId="17" fillId="0" borderId="0">
      <alignment horizontal="centerContinuous"/>
    </xf>
    <xf numFmtId="4" fontId="6" fillId="0" borderId="0">
      <alignment horizontal="centerContinuous"/>
    </xf>
    <xf numFmtId="4" fontId="6" fillId="0" borderId="0">
      <alignment horizontal="centerContinuous"/>
    </xf>
    <xf numFmtId="4" fontId="14" fillId="0" borderId="0">
      <alignment horizontal="centerContinuous"/>
    </xf>
    <xf numFmtId="185" fontId="1" fillId="0" borderId="0"/>
    <xf numFmtId="0" fontId="68" fillId="47" borderId="48" applyNumberFormat="0" applyAlignment="0" applyProtection="0"/>
    <xf numFmtId="0" fontId="1" fillId="0" borderId="0"/>
    <xf numFmtId="0" fontId="1" fillId="0" borderId="0"/>
  </cellStyleXfs>
  <cellXfs count="191">
    <xf numFmtId="0" fontId="0" fillId="0" borderId="0" xfId="0"/>
    <xf numFmtId="166" fontId="2" fillId="0" borderId="0" xfId="0" applyNumberFormat="1" applyFont="1" applyBorder="1"/>
    <xf numFmtId="166" fontId="2" fillId="0" borderId="0" xfId="0" applyNumberFormat="1" applyFont="1" applyFill="1" applyBorder="1"/>
    <xf numFmtId="0" fontId="1" fillId="0" borderId="0" xfId="0" applyFont="1"/>
    <xf numFmtId="0" fontId="3" fillId="0" borderId="0" xfId="1" applyFont="1" applyBorder="1" applyAlignment="1">
      <alignment horizontal="left" vertical="center"/>
    </xf>
    <xf numFmtId="0" fontId="2" fillId="0" borderId="0" xfId="1"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xf numFmtId="0" fontId="1" fillId="0" borderId="0" xfId="0" applyFont="1" applyFill="1"/>
    <xf numFmtId="166" fontId="2" fillId="0" borderId="4" xfId="0" applyNumberFormat="1" applyFont="1" applyBorder="1" applyAlignment="1">
      <alignment horizontal="center" vertical="center"/>
    </xf>
    <xf numFmtId="166" fontId="3" fillId="0" borderId="0" xfId="0" applyNumberFormat="1" applyFont="1" applyFill="1" applyBorder="1" applyAlignment="1">
      <alignment horizontal="center" wrapText="1"/>
    </xf>
    <xf numFmtId="166" fontId="2" fillId="0" borderId="0" xfId="0" applyNumberFormat="1" applyFont="1" applyBorder="1" applyAlignment="1">
      <alignment horizontal="center" wrapText="1"/>
    </xf>
    <xf numFmtId="0" fontId="6" fillId="0" borderId="0" xfId="0" applyFont="1" applyBorder="1"/>
    <xf numFmtId="166" fontId="3" fillId="0" borderId="9" xfId="0" applyNumberFormat="1" applyFont="1" applyFill="1" applyBorder="1" applyAlignment="1">
      <alignment horizontal="center" vertical="center" wrapText="1"/>
    </xf>
    <xf numFmtId="0" fontId="6" fillId="0" borderId="0" xfId="0" applyFont="1"/>
    <xf numFmtId="0" fontId="2" fillId="0" borderId="0" xfId="0" applyFont="1" applyBorder="1"/>
    <xf numFmtId="166" fontId="3" fillId="0" borderId="12" xfId="0" applyNumberFormat="1" applyFont="1" applyFill="1" applyBorder="1" applyAlignment="1">
      <alignment horizontal="center" vertical="center" wrapText="1"/>
    </xf>
    <xf numFmtId="0" fontId="2" fillId="0" borderId="0" xfId="0" applyFont="1"/>
    <xf numFmtId="0" fontId="1" fillId="0" borderId="0" xfId="0" applyFont="1" applyBorder="1"/>
    <xf numFmtId="0" fontId="1" fillId="0" borderId="13" xfId="0" applyFont="1" applyBorder="1"/>
    <xf numFmtId="166" fontId="1" fillId="0" borderId="9" xfId="0" applyNumberFormat="1" applyFont="1" applyFill="1" applyBorder="1"/>
    <xf numFmtId="0" fontId="1" fillId="0" borderId="8" xfId="0" applyFont="1" applyBorder="1"/>
    <xf numFmtId="166" fontId="2" fillId="0" borderId="13" xfId="0" applyNumberFormat="1" applyFont="1" applyBorder="1"/>
    <xf numFmtId="166" fontId="2" fillId="0" borderId="9" xfId="0" applyNumberFormat="1" applyFont="1" applyFill="1" applyBorder="1" applyAlignment="1">
      <alignment horizontal="right" indent="1"/>
    </xf>
    <xf numFmtId="166" fontId="2" fillId="0" borderId="9" xfId="0" applyNumberFormat="1" applyFont="1" applyBorder="1"/>
    <xf numFmtId="166" fontId="2" fillId="0" borderId="0" xfId="0" applyNumberFormat="1" applyFont="1" applyFill="1"/>
    <xf numFmtId="166" fontId="2" fillId="0" borderId="0" xfId="0" applyNumberFormat="1" applyFont="1"/>
    <xf numFmtId="166" fontId="1" fillId="0" borderId="0" xfId="0" applyNumberFormat="1" applyFont="1" applyBorder="1"/>
    <xf numFmtId="166" fontId="1" fillId="0" borderId="13" xfId="0" applyNumberFormat="1" applyFont="1" applyBorder="1"/>
    <xf numFmtId="166" fontId="1" fillId="0" borderId="9" xfId="0" applyNumberFormat="1" applyFont="1" applyFill="1" applyBorder="1" applyAlignment="1">
      <alignment horizontal="right" indent="1"/>
    </xf>
    <xf numFmtId="166" fontId="1" fillId="0" borderId="9" xfId="0" applyNumberFormat="1" applyFont="1" applyBorder="1"/>
    <xf numFmtId="166" fontId="1" fillId="0" borderId="0" xfId="0" applyNumberFormat="1" applyFont="1" applyFill="1"/>
    <xf numFmtId="166" fontId="1" fillId="0" borderId="0" xfId="0" applyNumberFormat="1" applyFont="1"/>
    <xf numFmtId="166" fontId="7" fillId="0" borderId="0" xfId="0" applyNumberFormat="1" applyFont="1" applyBorder="1"/>
    <xf numFmtId="166" fontId="7" fillId="0" borderId="13" xfId="0" applyNumberFormat="1" applyFont="1" applyBorder="1" applyAlignment="1">
      <alignment horizontal="center"/>
    </xf>
    <xf numFmtId="166" fontId="8" fillId="0" borderId="0" xfId="0" applyNumberFormat="1" applyFont="1" applyBorder="1"/>
    <xf numFmtId="166" fontId="7" fillId="0" borderId="9" xfId="0" applyNumberFormat="1" applyFont="1" applyFill="1" applyBorder="1" applyAlignment="1">
      <alignment horizontal="right" indent="1"/>
    </xf>
    <xf numFmtId="166" fontId="7" fillId="0" borderId="9" xfId="0" applyNumberFormat="1" applyFont="1" applyBorder="1"/>
    <xf numFmtId="166" fontId="7" fillId="0" borderId="0" xfId="0" applyNumberFormat="1" applyFont="1" applyFill="1"/>
    <xf numFmtId="166" fontId="7" fillId="0" borderId="0" xfId="0" applyNumberFormat="1" applyFont="1"/>
    <xf numFmtId="166" fontId="1" fillId="0" borderId="0" xfId="0" applyNumberFormat="1" applyFont="1" applyBorder="1" applyAlignment="1">
      <alignment horizontal="left" indent="1"/>
    </xf>
    <xf numFmtId="166" fontId="1" fillId="0" borderId="0" xfId="0" applyNumberFormat="1" applyFont="1" applyFill="1" applyBorder="1" applyAlignment="1">
      <alignment horizontal="left" indent="1"/>
    </xf>
    <xf numFmtId="166" fontId="1" fillId="0" borderId="0" xfId="0" applyNumberFormat="1" applyFont="1" applyFill="1" applyBorder="1"/>
    <xf numFmtId="166" fontId="8" fillId="0" borderId="9" xfId="0" applyNumberFormat="1" applyFont="1" applyFill="1" applyBorder="1" applyAlignment="1">
      <alignment horizontal="right" indent="1"/>
    </xf>
    <xf numFmtId="166" fontId="8" fillId="0" borderId="9" xfId="0" applyNumberFormat="1" applyFont="1" applyBorder="1"/>
    <xf numFmtId="166" fontId="8" fillId="0" borderId="0" xfId="0" applyNumberFormat="1" applyFont="1" applyFill="1"/>
    <xf numFmtId="166" fontId="8" fillId="0" borderId="0" xfId="0" applyNumberFormat="1" applyFont="1"/>
    <xf numFmtId="166" fontId="2" fillId="0" borderId="9" xfId="0" applyNumberFormat="1" applyFont="1" applyBorder="1" applyAlignment="1">
      <alignment horizontal="right" indent="1"/>
    </xf>
    <xf numFmtId="166" fontId="1" fillId="0" borderId="9" xfId="0" applyNumberFormat="1" applyFont="1" applyBorder="1" applyAlignment="1">
      <alignment horizontal="right" indent="1"/>
    </xf>
    <xf numFmtId="166" fontId="7" fillId="0" borderId="13" xfId="0" applyNumberFormat="1" applyFont="1" applyBorder="1"/>
    <xf numFmtId="166" fontId="10" fillId="0" borderId="0" xfId="0" applyNumberFormat="1" applyFont="1" applyBorder="1"/>
    <xf numFmtId="166" fontId="10" fillId="0" borderId="14" xfId="0" applyNumberFormat="1" applyFont="1" applyBorder="1"/>
    <xf numFmtId="166" fontId="10" fillId="0" borderId="15" xfId="0" applyNumberFormat="1" applyFont="1" applyBorder="1" applyAlignment="1">
      <alignment horizontal="left" indent="1"/>
    </xf>
    <xf numFmtId="166" fontId="10" fillId="0" borderId="15" xfId="0" applyNumberFormat="1" applyFont="1" applyBorder="1"/>
    <xf numFmtId="166" fontId="10" fillId="0" borderId="16" xfId="0" applyNumberFormat="1" applyFont="1" applyFill="1" applyBorder="1" applyAlignment="1">
      <alignment horizontal="right" indent="1"/>
    </xf>
    <xf numFmtId="166" fontId="1" fillId="0" borderId="16" xfId="0" applyNumberFormat="1" applyFont="1" applyBorder="1"/>
    <xf numFmtId="166" fontId="10" fillId="0" borderId="15" xfId="0" applyNumberFormat="1" applyFont="1" applyFill="1" applyBorder="1"/>
    <xf numFmtId="166" fontId="1" fillId="0" borderId="15" xfId="0" applyNumberFormat="1" applyFont="1" applyBorder="1"/>
    <xf numFmtId="166" fontId="7" fillId="0" borderId="16" xfId="0" applyNumberFormat="1" applyFont="1" applyBorder="1"/>
    <xf numFmtId="166" fontId="10" fillId="0" borderId="0" xfId="0" applyNumberFormat="1" applyFont="1"/>
    <xf numFmtId="167" fontId="11" fillId="0" borderId="0" xfId="0" applyNumberFormat="1" applyFont="1"/>
    <xf numFmtId="166" fontId="11" fillId="0" borderId="0" xfId="0" applyNumberFormat="1" applyFont="1" applyBorder="1"/>
    <xf numFmtId="166" fontId="11" fillId="0" borderId="17" xfId="0" applyNumberFormat="1" applyFont="1" applyBorder="1"/>
    <xf numFmtId="166" fontId="11" fillId="0" borderId="18" xfId="0" applyNumberFormat="1" applyFont="1" applyBorder="1" applyAlignment="1">
      <alignment horizontal="left" indent="2"/>
    </xf>
    <xf numFmtId="166" fontId="11" fillId="0" borderId="18" xfId="0" applyNumberFormat="1" applyFont="1" applyBorder="1"/>
    <xf numFmtId="166" fontId="11" fillId="0" borderId="19" xfId="0" applyNumberFormat="1" applyFont="1" applyFill="1" applyBorder="1" applyAlignment="1">
      <alignment horizontal="right" indent="1"/>
    </xf>
    <xf numFmtId="166" fontId="1" fillId="0" borderId="19" xfId="0" applyNumberFormat="1" applyFont="1" applyBorder="1"/>
    <xf numFmtId="166" fontId="11" fillId="0" borderId="18" xfId="0" applyNumberFormat="1" applyFont="1" applyFill="1" applyBorder="1"/>
    <xf numFmtId="166" fontId="1" fillId="0" borderId="18" xfId="0" applyNumberFormat="1" applyFont="1" applyBorder="1"/>
    <xf numFmtId="166" fontId="7" fillId="0" borderId="19" xfId="0" applyNumberFormat="1" applyFont="1" applyBorder="1"/>
    <xf numFmtId="166" fontId="11" fillId="0" borderId="0" xfId="0" applyNumberFormat="1" applyFont="1"/>
    <xf numFmtId="166" fontId="1" fillId="0" borderId="17" xfId="0" applyNumberFormat="1" applyFont="1" applyBorder="1"/>
    <xf numFmtId="166" fontId="1" fillId="0" borderId="18" xfId="0" applyNumberFormat="1" applyFont="1" applyBorder="1" applyAlignment="1">
      <alignment horizontal="left" indent="3"/>
    </xf>
    <xf numFmtId="166" fontId="1" fillId="0" borderId="19" xfId="0" applyNumberFormat="1" applyFont="1" applyFill="1" applyBorder="1" applyAlignment="1">
      <alignment horizontal="right" indent="1"/>
    </xf>
    <xf numFmtId="166" fontId="1" fillId="0" borderId="18" xfId="0" applyNumberFormat="1" applyFont="1" applyFill="1" applyBorder="1"/>
    <xf numFmtId="166" fontId="1" fillId="0" borderId="18" xfId="0" applyNumberFormat="1" applyFont="1" applyFill="1" applyBorder="1" applyAlignment="1">
      <alignment horizontal="left" indent="3"/>
    </xf>
    <xf numFmtId="166" fontId="10" fillId="0" borderId="17" xfId="0" applyNumberFormat="1" applyFont="1" applyBorder="1"/>
    <xf numFmtId="166" fontId="10" fillId="0" borderId="18" xfId="0" applyNumberFormat="1" applyFont="1" applyBorder="1" applyAlignment="1">
      <alignment horizontal="left" indent="1"/>
    </xf>
    <xf numFmtId="166" fontId="10" fillId="0" borderId="18" xfId="0" applyNumberFormat="1" applyFont="1" applyBorder="1"/>
    <xf numFmtId="166" fontId="10" fillId="0" borderId="19" xfId="0" applyNumberFormat="1" applyFont="1" applyFill="1" applyBorder="1" applyAlignment="1">
      <alignment horizontal="right" indent="1"/>
    </xf>
    <xf numFmtId="166" fontId="10" fillId="0" borderId="18" xfId="0" applyNumberFormat="1" applyFont="1" applyFill="1" applyBorder="1"/>
    <xf numFmtId="4" fontId="11" fillId="0" borderId="0" xfId="0" applyNumberFormat="1" applyFont="1"/>
    <xf numFmtId="166" fontId="1" fillId="0" borderId="18" xfId="0" applyNumberFormat="1" applyFont="1" applyBorder="1" applyAlignment="1">
      <alignment horizontal="left" indent="4"/>
    </xf>
    <xf numFmtId="166" fontId="1" fillId="0" borderId="18" xfId="0" applyNumberFormat="1" applyFont="1" applyFill="1" applyBorder="1" applyAlignment="1">
      <alignment wrapText="1"/>
    </xf>
    <xf numFmtId="166" fontId="1" fillId="0" borderId="20" xfId="0" applyNumberFormat="1" applyFont="1" applyFill="1" applyBorder="1" applyAlignment="1">
      <alignment wrapText="1"/>
    </xf>
    <xf numFmtId="166" fontId="12" fillId="0" borderId="0" xfId="0" applyNumberFormat="1" applyFont="1" applyBorder="1"/>
    <xf numFmtId="166" fontId="12" fillId="0" borderId="17" xfId="0" applyNumberFormat="1" applyFont="1" applyBorder="1"/>
    <xf numFmtId="166" fontId="13" fillId="0" borderId="18" xfId="0" applyNumberFormat="1" applyFont="1" applyBorder="1" applyAlignment="1">
      <alignment horizontal="left" indent="4"/>
    </xf>
    <xf numFmtId="166" fontId="13" fillId="0" borderId="18" xfId="0" applyNumberFormat="1" applyFont="1" applyFill="1" applyBorder="1" applyAlignment="1">
      <alignment wrapText="1"/>
    </xf>
    <xf numFmtId="166" fontId="13" fillId="0" borderId="20" xfId="0" applyNumberFormat="1" applyFont="1" applyFill="1" applyBorder="1" applyAlignment="1">
      <alignment wrapText="1"/>
    </xf>
    <xf numFmtId="166" fontId="13" fillId="0" borderId="19" xfId="0" applyNumberFormat="1" applyFont="1" applyFill="1" applyBorder="1" applyAlignment="1">
      <alignment horizontal="right" indent="1"/>
    </xf>
    <xf numFmtId="166" fontId="12" fillId="0" borderId="18" xfId="0" applyNumberFormat="1" applyFont="1" applyFill="1" applyBorder="1"/>
    <xf numFmtId="166" fontId="12" fillId="0" borderId="0" xfId="0" applyNumberFormat="1" applyFont="1"/>
    <xf numFmtId="4" fontId="12" fillId="0" borderId="0" xfId="0" applyNumberFormat="1" applyFont="1"/>
    <xf numFmtId="166" fontId="10" fillId="0" borderId="18" xfId="0" applyNumberFormat="1" applyFont="1" applyFill="1" applyBorder="1" applyAlignment="1">
      <alignment horizontal="left" indent="1"/>
    </xf>
    <xf numFmtId="166" fontId="11" fillId="0" borderId="18" xfId="0" applyNumberFormat="1" applyFont="1" applyFill="1" applyBorder="1" applyAlignment="1">
      <alignment horizontal="left" indent="2"/>
    </xf>
    <xf numFmtId="166" fontId="11" fillId="0" borderId="21" xfId="0" applyNumberFormat="1" applyFont="1" applyBorder="1"/>
    <xf numFmtId="166" fontId="11" fillId="0" borderId="22" xfId="0" applyNumberFormat="1" applyFont="1" applyFill="1" applyBorder="1" applyAlignment="1">
      <alignment horizontal="left" indent="2"/>
    </xf>
    <xf numFmtId="166" fontId="11" fillId="0" borderId="22" xfId="0" applyNumberFormat="1" applyFont="1" applyFill="1" applyBorder="1"/>
    <xf numFmtId="166" fontId="11" fillId="0" borderId="23" xfId="0" applyNumberFormat="1" applyFont="1" applyFill="1" applyBorder="1" applyAlignment="1">
      <alignment horizontal="right" indent="1"/>
    </xf>
    <xf numFmtId="166" fontId="1" fillId="0" borderId="23" xfId="0" applyNumberFormat="1" applyFont="1" applyBorder="1"/>
    <xf numFmtId="166" fontId="1" fillId="0" borderId="22" xfId="0" applyNumberFormat="1" applyFont="1" applyBorder="1"/>
    <xf numFmtId="166" fontId="7" fillId="0" borderId="23" xfId="0" applyNumberFormat="1" applyFont="1" applyBorder="1"/>
    <xf numFmtId="166" fontId="10" fillId="0" borderId="13" xfId="0" applyNumberFormat="1" applyFont="1" applyBorder="1"/>
    <xf numFmtId="166" fontId="10" fillId="0" borderId="9" xfId="0" applyNumberFormat="1" applyFont="1" applyBorder="1" applyAlignment="1">
      <alignment horizontal="right" indent="1"/>
    </xf>
    <xf numFmtId="166" fontId="10" fillId="0" borderId="9" xfId="0" applyNumberFormat="1" applyFont="1" applyFill="1" applyBorder="1" applyAlignment="1">
      <alignment horizontal="right" indent="1"/>
    </xf>
    <xf numFmtId="166" fontId="10" fillId="0" borderId="0" xfId="0" applyNumberFormat="1" applyFont="1" applyFill="1"/>
    <xf numFmtId="166" fontId="14" fillId="0" borderId="10" xfId="0" applyNumberFormat="1" applyFont="1" applyBorder="1"/>
    <xf numFmtId="166" fontId="1" fillId="0" borderId="4" xfId="0" applyNumberFormat="1" applyFont="1" applyBorder="1"/>
    <xf numFmtId="166" fontId="1" fillId="0" borderId="12" xfId="0" applyNumberFormat="1" applyFont="1" applyBorder="1"/>
    <xf numFmtId="166" fontId="1" fillId="0" borderId="12" xfId="0" applyNumberFormat="1" applyFont="1" applyFill="1" applyBorder="1"/>
    <xf numFmtId="166" fontId="1" fillId="0" borderId="0" xfId="0" quotePrefix="1" applyNumberFormat="1" applyFont="1" applyBorder="1"/>
    <xf numFmtId="166" fontId="1" fillId="0" borderId="0" xfId="0" quotePrefix="1" applyNumberFormat="1" applyFont="1" applyBorder="1" applyAlignment="1">
      <alignment horizontal="left" indent="1"/>
    </xf>
    <xf numFmtId="166" fontId="1" fillId="0" borderId="6" xfId="0" applyNumberFormat="1" applyFont="1" applyBorder="1"/>
    <xf numFmtId="166" fontId="7" fillId="0" borderId="6" xfId="0" applyNumberFormat="1" applyFont="1" applyBorder="1"/>
    <xf numFmtId="166" fontId="14" fillId="0" borderId="0" xfId="0" applyNumberFormat="1" applyFont="1" applyBorder="1"/>
    <xf numFmtId="0" fontId="6" fillId="0" borderId="0" xfId="0" applyFont="1" applyFill="1"/>
    <xf numFmtId="0" fontId="2" fillId="0" borderId="0" xfId="0" applyFont="1" applyFill="1"/>
    <xf numFmtId="166" fontId="1" fillId="0" borderId="8" xfId="0" applyNumberFormat="1" applyFont="1" applyFill="1" applyBorder="1"/>
    <xf numFmtId="166" fontId="10" fillId="0" borderId="15" xfId="0" applyNumberFormat="1" applyFont="1" applyFill="1" applyBorder="1" applyAlignment="1">
      <alignment horizontal="left" indent="1"/>
    </xf>
    <xf numFmtId="166" fontId="1" fillId="0" borderId="18" xfId="0" applyNumberFormat="1" applyFont="1" applyFill="1" applyBorder="1" applyAlignment="1">
      <alignment horizontal="left" indent="2"/>
    </xf>
    <xf numFmtId="166" fontId="1" fillId="0" borderId="24" xfId="0" applyNumberFormat="1" applyFont="1" applyFill="1" applyBorder="1" applyAlignment="1">
      <alignment horizontal="right" indent="1"/>
    </xf>
    <xf numFmtId="166" fontId="1" fillId="0" borderId="18" xfId="0" applyNumberFormat="1" applyFont="1" applyBorder="1" applyAlignment="1">
      <alignment horizontal="left" indent="2"/>
    </xf>
    <xf numFmtId="166" fontId="1" fillId="0" borderId="17" xfId="0" applyNumberFormat="1" applyFont="1" applyFill="1" applyBorder="1" applyAlignment="1">
      <alignment horizontal="right" indent="1"/>
    </xf>
    <xf numFmtId="166" fontId="1" fillId="0" borderId="18" xfId="0" applyNumberFormat="1" applyFont="1" applyBorder="1" applyAlignment="1">
      <alignment horizontal="left"/>
    </xf>
    <xf numFmtId="166" fontId="11" fillId="0" borderId="17" xfId="0" applyNumberFormat="1" applyFont="1" applyFill="1" applyBorder="1" applyAlignment="1">
      <alignment horizontal="right" indent="1"/>
    </xf>
    <xf numFmtId="166" fontId="11" fillId="0" borderId="24" xfId="0" applyNumberFormat="1" applyFont="1" applyFill="1" applyBorder="1" applyAlignment="1">
      <alignment horizontal="right" indent="1"/>
    </xf>
    <xf numFmtId="166" fontId="11" fillId="0" borderId="22" xfId="0" applyNumberFormat="1" applyFont="1" applyBorder="1" applyAlignment="1">
      <alignment horizontal="left" indent="2"/>
    </xf>
    <xf numFmtId="166" fontId="11" fillId="0" borderId="22" xfId="0" applyNumberFormat="1" applyFont="1" applyBorder="1"/>
    <xf numFmtId="166" fontId="8" fillId="0" borderId="9" xfId="0" applyNumberFormat="1" applyFont="1" applyFill="1" applyBorder="1"/>
    <xf numFmtId="166" fontId="11" fillId="0" borderId="14" xfId="0" applyNumberFormat="1" applyFont="1" applyBorder="1"/>
    <xf numFmtId="166" fontId="11" fillId="0" borderId="15" xfId="0" applyNumberFormat="1" applyFont="1" applyBorder="1"/>
    <xf numFmtId="166" fontId="11" fillId="0" borderId="16" xfId="0" applyNumberFormat="1" applyFont="1" applyFill="1" applyBorder="1" applyAlignment="1">
      <alignment horizontal="right" indent="1"/>
    </xf>
    <xf numFmtId="166" fontId="11" fillId="0" borderId="16" xfId="0" applyNumberFormat="1" applyFont="1" applyFill="1" applyBorder="1"/>
    <xf numFmtId="166" fontId="1" fillId="0" borderId="19" xfId="0" applyNumberFormat="1" applyFont="1" applyFill="1" applyBorder="1"/>
    <xf numFmtId="166" fontId="11" fillId="0" borderId="19" xfId="0" applyNumberFormat="1" applyFont="1" applyFill="1" applyBorder="1"/>
    <xf numFmtId="166" fontId="7" fillId="0" borderId="17" xfId="0" applyNumberFormat="1" applyFont="1" applyBorder="1" applyAlignment="1">
      <alignment horizontal="center"/>
    </xf>
    <xf numFmtId="166" fontId="8" fillId="0" borderId="18" xfId="0" applyNumberFormat="1" applyFont="1" applyBorder="1"/>
    <xf numFmtId="166" fontId="8" fillId="0" borderId="19" xfId="0" applyNumberFormat="1" applyFont="1" applyFill="1" applyBorder="1" applyAlignment="1">
      <alignment horizontal="right" indent="1"/>
    </xf>
    <xf numFmtId="166" fontId="8" fillId="0" borderId="19" xfId="0" applyNumberFormat="1" applyFont="1" applyFill="1" applyBorder="1"/>
    <xf numFmtId="166" fontId="7" fillId="0" borderId="17" xfId="0" applyNumberFormat="1" applyFont="1" applyBorder="1"/>
    <xf numFmtId="166" fontId="7" fillId="0" borderId="18" xfId="0" applyNumberFormat="1" applyFont="1" applyBorder="1"/>
    <xf numFmtId="166" fontId="7" fillId="0" borderId="19" xfId="0" applyNumberFormat="1" applyFont="1" applyFill="1" applyBorder="1" applyAlignment="1">
      <alignment horizontal="right" indent="1"/>
    </xf>
    <xf numFmtId="166" fontId="7" fillId="0" borderId="19" xfId="0" applyNumberFormat="1" applyFont="1" applyFill="1" applyBorder="1"/>
    <xf numFmtId="166" fontId="1" fillId="0" borderId="17" xfId="0" applyNumberFormat="1" applyFont="1" applyFill="1" applyBorder="1"/>
    <xf numFmtId="166" fontId="15" fillId="0" borderId="0" xfId="0" applyNumberFormat="1" applyFont="1" applyBorder="1"/>
    <xf numFmtId="166" fontId="16" fillId="0" borderId="17" xfId="0" applyNumberFormat="1" applyFont="1" applyBorder="1" applyAlignment="1">
      <alignment horizontal="center"/>
    </xf>
    <xf numFmtId="166" fontId="15" fillId="0" borderId="18" xfId="0" applyNumberFormat="1" applyFont="1" applyBorder="1"/>
    <xf numFmtId="166" fontId="15" fillId="0" borderId="19" xfId="0" applyNumberFormat="1" applyFont="1" applyFill="1" applyBorder="1"/>
    <xf numFmtId="166" fontId="15" fillId="0" borderId="0" xfId="0" applyNumberFormat="1" applyFont="1"/>
    <xf numFmtId="166" fontId="7" fillId="0" borderId="17" xfId="0" applyNumberFormat="1" applyFont="1" applyBorder="1" applyAlignment="1">
      <alignment horizontal="center" vertical="top"/>
    </xf>
    <xf numFmtId="166" fontId="17" fillId="0" borderId="17" xfId="0" applyNumberFormat="1" applyFont="1" applyFill="1" applyBorder="1" applyAlignment="1">
      <alignment horizontal="center"/>
    </xf>
    <xf numFmtId="166" fontId="8" fillId="0" borderId="18" xfId="0" applyNumberFormat="1" applyFont="1" applyFill="1" applyBorder="1"/>
    <xf numFmtId="166" fontId="7" fillId="0" borderId="17" xfId="0" applyNumberFormat="1" applyFont="1" applyFill="1" applyBorder="1" applyAlignment="1">
      <alignment horizontal="center"/>
    </xf>
    <xf numFmtId="166" fontId="7" fillId="0" borderId="17" xfId="0" applyNumberFormat="1" applyFont="1" applyFill="1" applyBorder="1" applyAlignment="1">
      <alignment horizontal="left"/>
    </xf>
    <xf numFmtId="166" fontId="7" fillId="0" borderId="18" xfId="0" applyNumberFormat="1" applyFont="1" applyFill="1" applyBorder="1"/>
    <xf numFmtId="166" fontId="10" fillId="0" borderId="19" xfId="0" applyNumberFormat="1" applyFont="1" applyFill="1" applyBorder="1"/>
    <xf numFmtId="168" fontId="8" fillId="0" borderId="18" xfId="0" applyNumberFormat="1" applyFont="1" applyBorder="1"/>
    <xf numFmtId="169" fontId="7" fillId="0" borderId="19" xfId="0" applyNumberFormat="1" applyFont="1" applyFill="1" applyBorder="1" applyAlignment="1">
      <alignment horizontal="right" indent="1"/>
    </xf>
    <xf numFmtId="170" fontId="1" fillId="0" borderId="18" xfId="0" applyNumberFormat="1" applyFont="1" applyBorder="1"/>
    <xf numFmtId="169" fontId="1" fillId="0" borderId="19" xfId="0" applyNumberFormat="1" applyFont="1" applyFill="1" applyBorder="1" applyAlignment="1">
      <alignment horizontal="right" indent="1"/>
    </xf>
    <xf numFmtId="166" fontId="1" fillId="0" borderId="21" xfId="0" applyNumberFormat="1" applyFont="1" applyBorder="1"/>
    <xf numFmtId="166" fontId="1" fillId="0" borderId="23" xfId="0" applyNumberFormat="1" applyFont="1" applyFill="1" applyBorder="1"/>
    <xf numFmtId="166" fontId="8" fillId="0" borderId="10" xfId="0" applyNumberFormat="1" applyFont="1" applyBorder="1"/>
    <xf numFmtId="166" fontId="8" fillId="0" borderId="4" xfId="0" applyNumberFormat="1" applyFont="1" applyBorder="1"/>
    <xf numFmtId="167" fontId="7" fillId="0" borderId="12" xfId="0" applyNumberFormat="1" applyFont="1" applyFill="1" applyBorder="1"/>
    <xf numFmtId="166" fontId="7" fillId="0" borderId="12" xfId="0" applyNumberFormat="1" applyFont="1" applyBorder="1"/>
    <xf numFmtId="166" fontId="1" fillId="0" borderId="0" xfId="0" quotePrefix="1" applyNumberFormat="1" applyFont="1" applyFill="1" applyBorder="1"/>
    <xf numFmtId="166" fontId="1" fillId="0" borderId="0" xfId="0" applyNumberFormat="1" applyFont="1" applyFill="1" applyBorder="1" applyAlignment="1">
      <alignment horizontal="right"/>
    </xf>
    <xf numFmtId="166" fontId="18" fillId="0" borderId="0" xfId="0" applyNumberFormat="1" applyFont="1" applyFill="1"/>
    <xf numFmtId="166" fontId="19" fillId="0" borderId="0" xfId="0" applyNumberFormat="1" applyFont="1" applyFill="1" applyAlignment="1">
      <alignment horizontal="center"/>
    </xf>
    <xf numFmtId="171" fontId="1" fillId="0" borderId="0" xfId="0" applyNumberFormat="1" applyFont="1" applyBorder="1"/>
    <xf numFmtId="166" fontId="1" fillId="0" borderId="0" xfId="0" quotePrefix="1" applyNumberFormat="1" applyFont="1" applyFill="1" applyBorder="1" applyAlignment="1">
      <alignment horizontal="left" indent="1"/>
    </xf>
    <xf numFmtId="171" fontId="1" fillId="0" borderId="0" xfId="0" applyNumberFormat="1" applyFont="1"/>
    <xf numFmtId="171" fontId="1" fillId="0" borderId="0" xfId="0" applyNumberFormat="1" applyFont="1" applyFill="1"/>
    <xf numFmtId="171" fontId="1" fillId="0" borderId="0" xfId="0" applyNumberFormat="1" applyFont="1" applyFill="1" applyAlignment="1">
      <alignment horizontal="right"/>
    </xf>
    <xf numFmtId="166" fontId="3" fillId="0" borderId="0" xfId="0" applyNumberFormat="1" applyFont="1" applyBorder="1" applyAlignment="1">
      <alignment horizontal="left" vertical="center"/>
    </xf>
    <xf numFmtId="166" fontId="5" fillId="0" borderId="1" xfId="0" applyNumberFormat="1" applyFont="1" applyBorder="1" applyAlignment="1">
      <alignment horizontal="center" vertical="center"/>
    </xf>
    <xf numFmtId="166" fontId="5" fillId="0" borderId="2" xfId="0" applyNumberFormat="1" applyFont="1" applyBorder="1" applyAlignment="1">
      <alignment horizontal="center" vertical="center"/>
    </xf>
    <xf numFmtId="166" fontId="5" fillId="0" borderId="3" xfId="0" applyNumberFormat="1" applyFont="1" applyBorder="1" applyAlignment="1">
      <alignment horizontal="center" vertical="center"/>
    </xf>
    <xf numFmtId="166" fontId="2" fillId="0" borderId="4" xfId="0" applyNumberFormat="1" applyFont="1" applyBorder="1" applyAlignment="1">
      <alignment horizontal="center" wrapText="1"/>
    </xf>
    <xf numFmtId="166" fontId="3" fillId="0" borderId="4" xfId="0" applyNumberFormat="1" applyFont="1" applyBorder="1" applyAlignment="1">
      <alignment horizont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0" xfId="0" applyFont="1" applyBorder="1" applyAlignment="1">
      <alignment horizontal="left" vertical="center" wrapText="1"/>
    </xf>
    <xf numFmtId="0" fontId="2" fillId="0" borderId="4" xfId="0" applyFont="1" applyBorder="1" applyAlignment="1">
      <alignment horizontal="left" vertical="center" wrapText="1"/>
    </xf>
    <xf numFmtId="0" fontId="2" fillId="0" borderId="11" xfId="0" applyFont="1" applyBorder="1" applyAlignment="1">
      <alignment horizontal="left" vertical="center" wrapText="1"/>
    </xf>
    <xf numFmtId="166" fontId="3" fillId="0" borderId="8" xfId="0" applyNumberFormat="1" applyFont="1" applyFill="1" applyBorder="1" applyAlignment="1">
      <alignment horizontal="center" vertical="center" wrapText="1"/>
    </xf>
    <xf numFmtId="166" fontId="3" fillId="0" borderId="12" xfId="0" applyNumberFormat="1" applyFont="1" applyFill="1" applyBorder="1" applyAlignment="1">
      <alignment horizontal="center" vertical="center" wrapText="1"/>
    </xf>
    <xf numFmtId="166" fontId="8" fillId="0" borderId="18" xfId="0" applyNumberFormat="1" applyFont="1" applyBorder="1" applyAlignment="1">
      <alignment horizontal="left" wrapText="1"/>
    </xf>
  </cellXfs>
  <cellStyles count="1325">
    <cellStyle name="# ###,0" xfId="2"/>
    <cellStyle name="%" xfId="3"/>
    <cellStyle name="_Août -Invest" xfId="4"/>
    <cellStyle name="_Août -Invest_20120514 Rev_mai_2013 (2)" xfId="5"/>
    <cellStyle name="_Août -Invest_actifs_historique V20090303" xfId="6"/>
    <cellStyle name="_Août -Invest_Encaisse HQD Inves SC2010-2019 V10 mai" xfId="7"/>
    <cellStyle name="_Août -Invest_HQD Invest_CT2009_MAf160708" xfId="8"/>
    <cellStyle name="_Août -Invest_HQD Invest_CT2009_MAf210708" xfId="9"/>
    <cellStyle name="_Août -Invest_HQD-02-03 1 Coût du capital_HS_2012-07-13 (2)" xfId="10"/>
    <cellStyle name="_Août -Invest_HQD-03-03 1 Coût du capital_2013-05-23" xfId="11"/>
    <cellStyle name="_Août -Invest_Inv 2009_2010 Encaisse V 8 juillet" xfId="12"/>
    <cellStyle name="_Août -Invest_Inv 2009_2010 Encaisse V12 mai" xfId="13"/>
    <cellStyle name="_Août -Invest_Planification_2011_2016_V2011-06-23" xfId="14"/>
    <cellStyle name="_Août -Invest_Planification_2012_2017_V2012-02-20" xfId="15"/>
    <cellStyle name="_Août -Invest_Rev-Ven_2013_13 juillet 2012" xfId="16"/>
    <cellStyle name="_Août -Invest_Rev-Ven_2013_17 juillet 2012" xfId="17"/>
    <cellStyle name="_Août -Invest_Tab_9b_Envoi_DT_14-09-2009" xfId="18"/>
    <cellStyle name="_Août -Invest_Tab9_DT_22-06-2010" xfId="19"/>
    <cellStyle name="_Août -Invest_Tableau 1_HQD-8 doc  5_révisé" xfId="20"/>
    <cellStyle name="_Août -Invest_Tableau 1_HQD-8 doc  5_révisé v2" xfId="21"/>
    <cellStyle name="_Août -Invest_VF_PS2009-2013_tableauxHQDCT2009_050808" xfId="22"/>
    <cellStyle name="_Aout-Invest Revue 2" xfId="23"/>
    <cellStyle name="_Aout-Invest Revue 2_20120514 Rev_mai_2013 (2)" xfId="24"/>
    <cellStyle name="_Aout-Invest Revue 2_actifs_historique V20090303" xfId="25"/>
    <cellStyle name="_Aout-Invest Revue 2_Encaisse HQD Inves SC2010-2019 V10 mai" xfId="26"/>
    <cellStyle name="_Aout-Invest Revue 2_HQD Invest_CT2009_MAf160708" xfId="27"/>
    <cellStyle name="_Aout-Invest Revue 2_HQD Invest_CT2009_MAf210708" xfId="28"/>
    <cellStyle name="_Aout-Invest Revue 2_HQD-02-03 1 Coût du capital_HS_2012-07-13 (2)" xfId="29"/>
    <cellStyle name="_Aout-Invest Revue 2_HQD-03-03 1 Coût du capital_2013-05-23" xfId="30"/>
    <cellStyle name="_Aout-Invest Revue 2_Inv 2009_2010 Encaisse V 8 juillet" xfId="31"/>
    <cellStyle name="_Aout-Invest Revue 2_Inv 2009_2010 Encaisse V12 mai" xfId="32"/>
    <cellStyle name="_Aout-Invest Revue 2_Planification_2011_2016_V2011-06-23" xfId="33"/>
    <cellStyle name="_Aout-Invest Revue 2_Planification_2012_2017_V2012-02-20" xfId="34"/>
    <cellStyle name="_Aout-Invest Revue 2_Rev-Ven_2013_13 juillet 2012" xfId="35"/>
    <cellStyle name="_Aout-Invest Revue 2_Rev-Ven_2013_17 juillet 2012" xfId="36"/>
    <cellStyle name="_Aout-Invest Revue 2_Tab_9b_Envoi_DT_14-09-2009" xfId="37"/>
    <cellStyle name="_Aout-Invest Revue 2_Tab9_DT_22-06-2010" xfId="38"/>
    <cellStyle name="_Aout-Invest Revue 2_Tableau 1_HQD-8 doc  5_révisé" xfId="39"/>
    <cellStyle name="_Aout-Invest Revue 2_Tableau 1_HQD-8 doc  5_révisé v2" xfId="40"/>
    <cellStyle name="_Aout-Invest Revue 2_VF_PS2009-2013_tableauxHQDCT2009_050808" xfId="41"/>
    <cellStyle name="_autres produits (2)" xfId="42"/>
    <cellStyle name="_autres produits (2)_20120514 Rev_mai_2013 (2)" xfId="43"/>
    <cellStyle name="_autres produits (2)_actifs_historique V20090303" xfId="44"/>
    <cellStyle name="_autres produits (2)_Encaisse HQD Inves SC2010-2019 V10 mai" xfId="45"/>
    <cellStyle name="_autres produits (2)_HQD Invest_CT2009_MAf160708" xfId="46"/>
    <cellStyle name="_autres produits (2)_HQD Invest_CT2009_MAf210708" xfId="47"/>
    <cellStyle name="_autres produits (2)_HQD-02-03 1 Coût du capital_HS_2012-07-13 (2)" xfId="48"/>
    <cellStyle name="_autres produits (2)_HQD-03-03 1 Coût du capital_2013-05-23" xfId="49"/>
    <cellStyle name="_autres produits (2)_Inv 2009_2010 Encaisse V 8 juillet" xfId="50"/>
    <cellStyle name="_autres produits (2)_Inv 2009_2010 Encaisse V12 mai" xfId="51"/>
    <cellStyle name="_autres produits (2)_Planification_2011_2016_V2011-06-23" xfId="52"/>
    <cellStyle name="_autres produits (2)_Planification_2012_2017_V2012-02-20" xfId="53"/>
    <cellStyle name="_autres produits (2)_Rev-Ven_2013_13 juillet 2012" xfId="54"/>
    <cellStyle name="_autres produits (2)_Rev-Ven_2013_17 juillet 2012" xfId="55"/>
    <cellStyle name="_autres produits (2)_Tab_9b_Envoi_DT_14-09-2009" xfId="56"/>
    <cellStyle name="_autres produits (2)_Tab9_DT_22-06-2010" xfId="57"/>
    <cellStyle name="_autres produits (2)_Tableau 1_HQD-8 doc  5_révisé" xfId="58"/>
    <cellStyle name="_autres produits (2)_Tableau 1_HQD-8 doc  5_révisé v2" xfId="59"/>
    <cellStyle name="_autres produits (2)_VF_PS2009-2013_tableauxHQDCT2009_050808" xfId="60"/>
    <cellStyle name="_Budget 2005_Conduite v.Z9" xfId="61"/>
    <cellStyle name="_Classeur1" xfId="62"/>
    <cellStyle name="_CONCILIATION ÉCRITURES AOÛT" xfId="63"/>
    <cellStyle name="_CONCILIATION ÉCRITURES AOÛT_20120514 Rev_mai_2013 (2)" xfId="64"/>
    <cellStyle name="_CONCILIATION ÉCRITURES AOÛT_actifs_historique V20090303" xfId="65"/>
    <cellStyle name="_CONCILIATION ÉCRITURES AOÛT_Encaisse HQD Inves SC2010-2019 V10 mai" xfId="66"/>
    <cellStyle name="_CONCILIATION ÉCRITURES AOÛT_HQD Invest_CT2009_MAf160708" xfId="67"/>
    <cellStyle name="_CONCILIATION ÉCRITURES AOÛT_HQD Invest_CT2009_MAf210708" xfId="68"/>
    <cellStyle name="_CONCILIATION ÉCRITURES AOÛT_HQD-02-03 1 Coût du capital_HS_2012-07-13 (2)" xfId="69"/>
    <cellStyle name="_CONCILIATION ÉCRITURES AOÛT_HQD-03-03 1 Coût du capital_2013-05-23" xfId="70"/>
    <cellStyle name="_CONCILIATION ÉCRITURES AOÛT_Inv 2009_2010 Encaisse V 8 juillet" xfId="71"/>
    <cellStyle name="_CONCILIATION ÉCRITURES AOÛT_Inv 2009_2010 Encaisse V12 mai" xfId="72"/>
    <cellStyle name="_CONCILIATION ÉCRITURES AOÛT_Planification_2011_2016_V2011-06-23" xfId="73"/>
    <cellStyle name="_CONCILIATION ÉCRITURES AOÛT_Planification_2012_2017_V2012-02-20" xfId="74"/>
    <cellStyle name="_CONCILIATION ÉCRITURES AOÛT_Rev-Ven_2013_13 juillet 2012" xfId="75"/>
    <cellStyle name="_CONCILIATION ÉCRITURES AOÛT_Rev-Ven_2013_17 juillet 2012" xfId="76"/>
    <cellStyle name="_CONCILIATION ÉCRITURES AOÛT_Tab_9b_Envoi_DT_14-09-2009" xfId="77"/>
    <cellStyle name="_CONCILIATION ÉCRITURES AOÛT_Tab9_DT_22-06-2010" xfId="78"/>
    <cellStyle name="_CONCILIATION ÉCRITURES AOÛT_Tableau 1_HQD-8 doc  5_révisé" xfId="79"/>
    <cellStyle name="_CONCILIATION ÉCRITURES AOÛT_Tableau 1_HQD-8 doc  5_révisé v2" xfId="80"/>
    <cellStyle name="_CONCILIATION ÉCRITURES AOÛT_VF_PS2009-2013_tableauxHQDCT2009_050808" xfId="81"/>
    <cellStyle name="_CONCILIATION ÉCRITURES JUILLET" xfId="82"/>
    <cellStyle name="_CONCILIATION ÉCRITURES JUILLET_20120514 Rev_mai_2013 (2)" xfId="83"/>
    <cellStyle name="_CONCILIATION ÉCRITURES JUILLET_actifs_historique V20090303" xfId="84"/>
    <cellStyle name="_CONCILIATION ÉCRITURES JUILLET_Encaisse HQD Inves SC2010-2019 V10 mai" xfId="85"/>
    <cellStyle name="_CONCILIATION ÉCRITURES JUILLET_HQD Invest_CT2009_MAf160708" xfId="86"/>
    <cellStyle name="_CONCILIATION ÉCRITURES JUILLET_HQD Invest_CT2009_MAf210708" xfId="87"/>
    <cellStyle name="_CONCILIATION ÉCRITURES JUILLET_HQD-02-03 1 Coût du capital_HS_2012-07-13 (2)" xfId="88"/>
    <cellStyle name="_CONCILIATION ÉCRITURES JUILLET_HQD-03-03 1 Coût du capital_2013-05-23" xfId="89"/>
    <cellStyle name="_CONCILIATION ÉCRITURES JUILLET_Inv 2009_2010 Encaisse V 8 juillet" xfId="90"/>
    <cellStyle name="_CONCILIATION ÉCRITURES JUILLET_Inv 2009_2010 Encaisse V12 mai" xfId="91"/>
    <cellStyle name="_CONCILIATION ÉCRITURES JUILLET_Planification_2011_2016_V2011-06-23" xfId="92"/>
    <cellStyle name="_CONCILIATION ÉCRITURES JUILLET_Planification_2012_2017_V2012-02-20" xfId="93"/>
    <cellStyle name="_CONCILIATION ÉCRITURES JUILLET_Rev-Ven_2013_13 juillet 2012" xfId="94"/>
    <cellStyle name="_CONCILIATION ÉCRITURES JUILLET_Rev-Ven_2013_17 juillet 2012" xfId="95"/>
    <cellStyle name="_CONCILIATION ÉCRITURES JUILLET_Tab_9b_Envoi_DT_14-09-2009" xfId="96"/>
    <cellStyle name="_CONCILIATION ÉCRITURES JUILLET_Tab9_DT_22-06-2010" xfId="97"/>
    <cellStyle name="_CONCILIATION ÉCRITURES JUILLET_Tableau 1_HQD-8 doc  5_révisé" xfId="98"/>
    <cellStyle name="_CONCILIATION ÉCRITURES JUILLET_Tableau 1_HQD-8 doc  5_révisé v2" xfId="99"/>
    <cellStyle name="_CONCILIATION ÉCRITURES JUILLET_VF_PS2009-2013_tableauxHQDCT2009_050808" xfId="100"/>
    <cellStyle name="_Conduite" xfId="101"/>
    <cellStyle name="_Contrôle" xfId="102"/>
    <cellStyle name="_Directeur" xfId="103"/>
    <cellStyle name="_Dist-AOUT-Invest" xfId="104"/>
    <cellStyle name="_Dist-AOUT-Invest REVUE 2" xfId="105"/>
    <cellStyle name="_Dist-AOUT-Invest REVUE 2_20120514 Rev_mai_2013 (2)" xfId="106"/>
    <cellStyle name="_Dist-AOUT-Invest REVUE 2_actifs_historique V20090303" xfId="107"/>
    <cellStyle name="_Dist-AOUT-Invest REVUE 2_Encaisse HQD Inves SC2010-2019 V10 mai" xfId="108"/>
    <cellStyle name="_Dist-AOUT-Invest REVUE 2_HQD Invest_CT2009_MAf160708" xfId="109"/>
    <cellStyle name="_Dist-AOUT-Invest REVUE 2_HQD Invest_CT2009_MAf210708" xfId="110"/>
    <cellStyle name="_Dist-AOUT-Invest REVUE 2_HQD-02-03 1 Coût du capital_HS_2012-07-13 (2)" xfId="111"/>
    <cellStyle name="_Dist-AOUT-Invest REVUE 2_HQD-03-03 1 Coût du capital_2013-05-23" xfId="112"/>
    <cellStyle name="_Dist-AOUT-Invest REVUE 2_Inv 2009_2010 Encaisse V 8 juillet" xfId="113"/>
    <cellStyle name="_Dist-AOUT-Invest REVUE 2_Inv 2009_2010 Encaisse V12 mai" xfId="114"/>
    <cellStyle name="_Dist-AOUT-Invest REVUE 2_Planification_2011_2016_V2011-06-23" xfId="115"/>
    <cellStyle name="_Dist-AOUT-Invest REVUE 2_Planification_2012_2017_V2012-02-20" xfId="116"/>
    <cellStyle name="_Dist-AOUT-Invest REVUE 2_Rev-Ven_2013_13 juillet 2012" xfId="117"/>
    <cellStyle name="_Dist-AOUT-Invest REVUE 2_Rev-Ven_2013_17 juillet 2012" xfId="118"/>
    <cellStyle name="_Dist-AOUT-Invest REVUE 2_Tab_9b_Envoi_DT_14-09-2009" xfId="119"/>
    <cellStyle name="_Dist-AOUT-Invest REVUE 2_Tab9_DT_22-06-2010" xfId="120"/>
    <cellStyle name="_Dist-AOUT-Invest REVUE 2_Tableau 1_HQD-8 doc  5_révisé" xfId="121"/>
    <cellStyle name="_Dist-AOUT-Invest REVUE 2_Tableau 1_HQD-8 doc  5_révisé v2" xfId="122"/>
    <cellStyle name="_Dist-AOUT-Invest REVUE 2_VF_PS2009-2013_tableauxHQDCT2009_050808" xfId="123"/>
    <cellStyle name="_Dist-AOUT-Invest_20120514 Rev_mai_2013 (2)" xfId="124"/>
    <cellStyle name="_Dist-AOUT-Invest_actifs_historique V20090303" xfId="125"/>
    <cellStyle name="_Dist-AOUT-Invest_Encaisse HQD Inves SC2010-2019 V10 mai" xfId="126"/>
    <cellStyle name="_Dist-AOUT-Invest_HQD Invest_CT2009_MAf160708" xfId="127"/>
    <cellStyle name="_Dist-AOUT-Invest_HQD Invest_CT2009_MAf210708" xfId="128"/>
    <cellStyle name="_Dist-AOUT-Invest_HQD-02-03 1 Coût du capital_HS_2012-07-13 (2)" xfId="129"/>
    <cellStyle name="_Dist-AOUT-Invest_HQD-03-03 1 Coût du capital_2013-05-23" xfId="130"/>
    <cellStyle name="_Dist-AOUT-Invest_Inv 2009_2010 Encaisse V 8 juillet" xfId="131"/>
    <cellStyle name="_Dist-AOUT-Invest_Inv 2009_2010 Encaisse V12 mai" xfId="132"/>
    <cellStyle name="_Dist-AOUT-Invest_Planification_2011_2016_V2011-06-23" xfId="133"/>
    <cellStyle name="_Dist-AOUT-Invest_Planification_2012_2017_V2012-02-20" xfId="134"/>
    <cellStyle name="_Dist-AOUT-Invest_Rev-Ven_2013_13 juillet 2012" xfId="135"/>
    <cellStyle name="_Dist-AOUT-Invest_Rev-Ven_2013_17 juillet 2012" xfId="136"/>
    <cellStyle name="_Dist-AOUT-Invest_Tab_9b_Envoi_DT_14-09-2009" xfId="137"/>
    <cellStyle name="_Dist-AOUT-Invest_Tab9_DT_22-06-2010" xfId="138"/>
    <cellStyle name="_Dist-AOUT-Invest_Tableau 1_HQD-8 doc  5_révisé" xfId="139"/>
    <cellStyle name="_Dist-AOUT-Invest_Tableau 1_HQD-8 doc  5_révisé v2" xfId="140"/>
    <cellStyle name="_Dist-AOUT-Invest_VF_PS2009-2013_tableauxHQDCT2009_050808" xfId="141"/>
    <cellStyle name="_Dist-JUILLET-Invest" xfId="142"/>
    <cellStyle name="_Dist-JUILLET-Invest_20120514 Rev_mai_2013 (2)" xfId="143"/>
    <cellStyle name="_Dist-JUILLET-Invest_actifs_historique V20090303" xfId="144"/>
    <cellStyle name="_Dist-JUILLET-Invest_Encaisse HQD Inves SC2010-2019 V10 mai" xfId="145"/>
    <cellStyle name="_Dist-JUILLET-Invest_HQD Invest_CT2009_MAf160708" xfId="146"/>
    <cellStyle name="_Dist-JUILLET-Invest_HQD Invest_CT2009_MAf210708" xfId="147"/>
    <cellStyle name="_Dist-JUILLET-Invest_HQD-02-03 1 Coût du capital_HS_2012-07-13 (2)" xfId="148"/>
    <cellStyle name="_Dist-JUILLET-Invest_HQD-03-03 1 Coût du capital_2013-05-23" xfId="149"/>
    <cellStyle name="_Dist-JUILLET-Invest_Inv 2009_2010 Encaisse V 8 juillet" xfId="150"/>
    <cellStyle name="_Dist-JUILLET-Invest_Inv 2009_2010 Encaisse V12 mai" xfId="151"/>
    <cellStyle name="_Dist-JUILLET-Invest_Planification_2011_2016_V2011-06-23" xfId="152"/>
    <cellStyle name="_Dist-JUILLET-Invest_Planification_2012_2017_V2012-02-20" xfId="153"/>
    <cellStyle name="_Dist-JUILLET-Invest_Rev-Ven_2013_13 juillet 2012" xfId="154"/>
    <cellStyle name="_Dist-JUILLET-Invest_Rev-Ven_2013_17 juillet 2012" xfId="155"/>
    <cellStyle name="_Dist-JUILLET-Invest_Tab_9b_Envoi_DT_14-09-2009" xfId="156"/>
    <cellStyle name="_Dist-JUILLET-Invest_Tab9_DT_22-06-2010" xfId="157"/>
    <cellStyle name="_Dist-JUILLET-Invest_Tableau 1_HQD-8 doc  5_révisé" xfId="158"/>
    <cellStyle name="_Dist-JUILLET-Invest_Tableau 1_HQD-8 doc  5_révisé v2" xfId="159"/>
    <cellStyle name="_Dist-JUILLET-Invest_VF_PS2009-2013_tableauxHQDCT2009_050808" xfId="160"/>
    <cellStyle name="_donnee_financiere" xfId="161"/>
    <cellStyle name="_DPAS" xfId="162"/>
    <cellStyle name="_DPAS_20120514 Rev_mai_2013 (2)" xfId="163"/>
    <cellStyle name="_DPAS_actifs_historique V20090303" xfId="164"/>
    <cellStyle name="_DPAS_Encaisse HQD Inves SC2010-2019 V10 mai" xfId="165"/>
    <cellStyle name="_DPAS_HQD Invest_CT2009_MAf160708" xfId="166"/>
    <cellStyle name="_DPAS_HQD Invest_CT2009_MAf210708" xfId="167"/>
    <cellStyle name="_DPAS_HQD-02-03 1 Coût du capital_HS_2012-07-13 (2)" xfId="168"/>
    <cellStyle name="_DPAS_HQD-03-03 1 Coût du capital_2013-05-23" xfId="169"/>
    <cellStyle name="_DPAS_Inv 2009_2010 Encaisse V 8 juillet" xfId="170"/>
    <cellStyle name="_DPAS_Inv 2009_2010 Encaisse V12 mai" xfId="171"/>
    <cellStyle name="_DPAS_Planification_2011_2016_V2011-06-23" xfId="172"/>
    <cellStyle name="_DPAS_Planification_2012_2017_V2012-02-20" xfId="173"/>
    <cellStyle name="_DPAS_Rev-Ven_2013_13 juillet 2012" xfId="174"/>
    <cellStyle name="_DPAS_Rev-Ven_2013_17 juillet 2012" xfId="175"/>
    <cellStyle name="_DPAS_Tab_9b_Envoi_DT_14-09-2009" xfId="176"/>
    <cellStyle name="_DPAS_Tab9_DT_22-06-2010" xfId="177"/>
    <cellStyle name="_DPAS_Tableau 1_HQD-8 doc  5_révisé" xfId="178"/>
    <cellStyle name="_DPAS_Tableau 1_HQD-8 doc  5_révisé v2" xfId="179"/>
    <cellStyle name="_DPAS_VF_PS2009-2013_tableauxHQDCT2009_050808" xfId="180"/>
    <cellStyle name="_DPCTP" xfId="181"/>
    <cellStyle name="_DPCTP_20120514 Rev_mai_2013 (2)" xfId="182"/>
    <cellStyle name="_DPCTP_actifs_historique V20090303" xfId="183"/>
    <cellStyle name="_DPCTP_Encaisse HQD Inves SC2010-2019 V10 mai" xfId="184"/>
    <cellStyle name="_DPCTP_HQD Invest_CT2009_MAf160708" xfId="185"/>
    <cellStyle name="_DPCTP_HQD Invest_CT2009_MAf210708" xfId="186"/>
    <cellStyle name="_DPCTP_HQD-02-03 1 Coût du capital_HS_2012-07-13 (2)" xfId="187"/>
    <cellStyle name="_DPCTP_HQD-03-03 1 Coût du capital_2013-05-23" xfId="188"/>
    <cellStyle name="_DPCTP_Inv 2009_2010 Encaisse V 8 juillet" xfId="189"/>
    <cellStyle name="_DPCTP_Inv 2009_2010 Encaisse V12 mai" xfId="190"/>
    <cellStyle name="_DPCTP_Planification_2011_2016_V2011-06-23" xfId="191"/>
    <cellStyle name="_DPCTP_Planification_2012_2017_V2012-02-20" xfId="192"/>
    <cellStyle name="_DPCTP_Rev-Ven_2013_13 juillet 2012" xfId="193"/>
    <cellStyle name="_DPCTP_Rev-Ven_2013_17 juillet 2012" xfId="194"/>
    <cellStyle name="_DPCTP_Tab_9b_Envoi_DT_14-09-2009" xfId="195"/>
    <cellStyle name="_DPCTP_Tab9_DT_22-06-2010" xfId="196"/>
    <cellStyle name="_DPCTP_Tableau 1_HQD-8 doc  5_révisé" xfId="197"/>
    <cellStyle name="_DPCTP_Tableau 1_HQD-8 doc  5_révisé v2" xfId="198"/>
    <cellStyle name="_DPCTP_VF_PS2009-2013_tableauxHQDCT2009_050808" xfId="199"/>
    <cellStyle name="_DPD" xfId="200"/>
    <cellStyle name="_DPD_20120514 Rev_mai_2013 (2)" xfId="201"/>
    <cellStyle name="_DPD_actifs_historique V20090303" xfId="202"/>
    <cellStyle name="_DPD_Encaisse HQD Inves SC2010-2019 V10 mai" xfId="203"/>
    <cellStyle name="_DPD_HQD Invest_CT2009_MAf160708" xfId="204"/>
    <cellStyle name="_DPD_HQD Invest_CT2009_MAf210708" xfId="205"/>
    <cellStyle name="_DPD_HQD-02-03 1 Coût du capital_HS_2012-07-13 (2)" xfId="206"/>
    <cellStyle name="_DPD_HQD-03-03 1 Coût du capital_2013-05-23" xfId="207"/>
    <cellStyle name="_DPD_Inv 2009_2010 Encaisse V 8 juillet" xfId="208"/>
    <cellStyle name="_DPD_Inv 2009_2010 Encaisse V12 mai" xfId="209"/>
    <cellStyle name="_DPD_Planification_2011_2016_V2011-06-23" xfId="210"/>
    <cellStyle name="_DPD_Planification_2012_2017_V2012-02-20" xfId="211"/>
    <cellStyle name="_DPD_Rev-Ven_2013_13 juillet 2012" xfId="212"/>
    <cellStyle name="_DPD_Rev-Ven_2013_17 juillet 2012" xfId="213"/>
    <cellStyle name="_DPD_Tab_9b_Envoi_DT_14-09-2009" xfId="214"/>
    <cellStyle name="_DPD_Tab9_DT_22-06-2010" xfId="215"/>
    <cellStyle name="_DPD_Tableau 1_HQD-8 doc  5_révisé" xfId="216"/>
    <cellStyle name="_DPD_Tableau 1_HQD-8 doc  5_révisé v2" xfId="217"/>
    <cellStyle name="_DPD_VF_PS2009-2013_tableauxHQDCT2009_050808" xfId="218"/>
    <cellStyle name="_DPRD" xfId="219"/>
    <cellStyle name="_DPRD_20120514 Rev_mai_2013 (2)" xfId="220"/>
    <cellStyle name="_DPRD_actifs_historique V20090303" xfId="221"/>
    <cellStyle name="_DPRD_Encaisse HQD Inves SC2010-2019 V10 mai" xfId="222"/>
    <cellStyle name="_DPRD_HQD Invest_CT2009_MAf160708" xfId="223"/>
    <cellStyle name="_DPRD_HQD Invest_CT2009_MAf210708" xfId="224"/>
    <cellStyle name="_DPRD_HQD-02-03 1 Coût du capital_HS_2012-07-13 (2)" xfId="225"/>
    <cellStyle name="_DPRD_HQD-03-03 1 Coût du capital_2013-05-23" xfId="226"/>
    <cellStyle name="_DPRD_Inv 2009_2010 Encaisse V 8 juillet" xfId="227"/>
    <cellStyle name="_DPRD_Inv 2009_2010 Encaisse V12 mai" xfId="228"/>
    <cellStyle name="_DPRD_Planification_2011_2016_V2011-06-23" xfId="229"/>
    <cellStyle name="_DPRD_Planification_2012_2017_V2012-02-20" xfId="230"/>
    <cellStyle name="_DPRD_Rev-Ven_2013_13 juillet 2012" xfId="231"/>
    <cellStyle name="_DPRD_Rev-Ven_2013_17 juillet 2012" xfId="232"/>
    <cellStyle name="_DPRD_Tab_9b_Envoi_DT_14-09-2009" xfId="233"/>
    <cellStyle name="_DPRD_Tab9_DT_22-06-2010" xfId="234"/>
    <cellStyle name="_DPRD_Tableau 1_HQD-8 doc  5_révisé" xfId="235"/>
    <cellStyle name="_DPRD_Tableau 1_HQD-8 doc  5_révisé v2" xfId="236"/>
    <cellStyle name="_DPRD_VF_PS2009-2013_tableauxHQDCT2009_050808" xfId="237"/>
    <cellStyle name="_DPSALC" xfId="238"/>
    <cellStyle name="_DPSALC_20120514 Rev_mai_2013 (2)" xfId="239"/>
    <cellStyle name="_DPSALC_actifs_historique V20090303" xfId="240"/>
    <cellStyle name="_DPSALC_Encaisse HQD Inves SC2010-2019 V10 mai" xfId="241"/>
    <cellStyle name="_DPSALC_HQD Invest_CT2009_MAf160708" xfId="242"/>
    <cellStyle name="_DPSALC_HQD Invest_CT2009_MAf210708" xfId="243"/>
    <cellStyle name="_DPSALC_HQD-02-03 1 Coût du capital_HS_2012-07-13 (2)" xfId="244"/>
    <cellStyle name="_DPSALC_HQD-03-03 1 Coût du capital_2013-05-23" xfId="245"/>
    <cellStyle name="_DPSALC_Inv 2009_2010 Encaisse V 8 juillet" xfId="246"/>
    <cellStyle name="_DPSALC_Inv 2009_2010 Encaisse V12 mai" xfId="247"/>
    <cellStyle name="_DPSALC_Planification_2011_2016_V2011-06-23" xfId="248"/>
    <cellStyle name="_DPSALC_Planification_2012_2017_V2012-02-20" xfId="249"/>
    <cellStyle name="_DPSALC_Rev-Ven_2013_13 juillet 2012" xfId="250"/>
    <cellStyle name="_DPSALC_Rev-Ven_2013_17 juillet 2012" xfId="251"/>
    <cellStyle name="_DPSALC_Tab_9b_Envoi_DT_14-09-2009" xfId="252"/>
    <cellStyle name="_DPSALC_Tab9_DT_22-06-2010" xfId="253"/>
    <cellStyle name="_DPSALC_Tableau 1_HQD-8 doc  5_révisé" xfId="254"/>
    <cellStyle name="_DPSALC_Tableau 1_HQD-8 doc  5_révisé v2" xfId="255"/>
    <cellStyle name="_DPSALC_VF_PS2009-2013_tableauxHQDCT2009_050808" xfId="256"/>
    <cellStyle name="_DPTI" xfId="257"/>
    <cellStyle name="_DPTI_20120514 Rev_mai_2013 (2)" xfId="258"/>
    <cellStyle name="_DPTI_actifs_historique V20090303" xfId="259"/>
    <cellStyle name="_DPTI_Encaisse HQD Inves SC2010-2019 V10 mai" xfId="260"/>
    <cellStyle name="_DPTI_HQD Invest_CT2009_MAf160708" xfId="261"/>
    <cellStyle name="_DPTI_HQD Invest_CT2009_MAf210708" xfId="262"/>
    <cellStyle name="_DPTI_HQD-02-03 1 Coût du capital_HS_2012-07-13 (2)" xfId="263"/>
    <cellStyle name="_DPTI_HQD-03-03 1 Coût du capital_2013-05-23" xfId="264"/>
    <cellStyle name="_DPTI_Inv 2009_2010 Encaisse V 8 juillet" xfId="265"/>
    <cellStyle name="_DPTI_Inv 2009_2010 Encaisse V12 mai" xfId="266"/>
    <cellStyle name="_DPTI_Planification_2011_2016_V2011-06-23" xfId="267"/>
    <cellStyle name="_DPTI_Planification_2012_2017_V2012-02-20" xfId="268"/>
    <cellStyle name="_DPTI_Rev-Ven_2013_13 juillet 2012" xfId="269"/>
    <cellStyle name="_DPTI_Rev-Ven_2013_17 juillet 2012" xfId="270"/>
    <cellStyle name="_DPTI_Tab_9b_Envoi_DT_14-09-2009" xfId="271"/>
    <cellStyle name="_DPTI_Tab9_DT_22-06-2010" xfId="272"/>
    <cellStyle name="_DPTI_Tableau 1_HQD-8 doc  5_révisé" xfId="273"/>
    <cellStyle name="_DPTI_Tableau 1_HQD-8 doc  5_révisé v2" xfId="274"/>
    <cellStyle name="_DPTI_VF_PS2009-2013_tableauxHQDCT2009_050808" xfId="275"/>
    <cellStyle name="_Effectif pour PA 2001" xfId="276"/>
    <cellStyle name="_Effectif pour PA 2001_20120514 Rev_mai_2013 (2)" xfId="277"/>
    <cellStyle name="_Effectif pour PA 2001_actifs_historique V20090303" xfId="278"/>
    <cellStyle name="_Effectif pour PA 2001_Encaisse HQD Inves SC2010-2019 V10 mai" xfId="279"/>
    <cellStyle name="_Effectif pour PA 2001_HQD Invest_CT2009_MAf160708" xfId="280"/>
    <cellStyle name="_Effectif pour PA 2001_HQD Invest_CT2009_MAf210708" xfId="281"/>
    <cellStyle name="_Effectif pour PA 2001_HQD-02-03 1 Coût du capital_HS_2012-07-13 (2)" xfId="282"/>
    <cellStyle name="_Effectif pour PA 2001_HQD-03-03 1 Coût du capital_2013-05-23" xfId="283"/>
    <cellStyle name="_Effectif pour PA 2001_Inv 2009_2010 Encaisse V 8 juillet" xfId="284"/>
    <cellStyle name="_Effectif pour PA 2001_Inv 2009_2010 Encaisse V12 mai" xfId="285"/>
    <cellStyle name="_Effectif pour PA 2001_Planification_2011_2016_V2011-06-23" xfId="286"/>
    <cellStyle name="_Effectif pour PA 2001_Planification_2012_2017_V2012-02-20" xfId="287"/>
    <cellStyle name="_Effectif pour PA 2001_Rev-Ven_2013_13 juillet 2012" xfId="288"/>
    <cellStyle name="_Effectif pour PA 2001_Rev-Ven_2013_17 juillet 2012" xfId="289"/>
    <cellStyle name="_Effectif pour PA 2001_Tab_9b_Envoi_DT_14-09-2009" xfId="290"/>
    <cellStyle name="_Effectif pour PA 2001_Tab9_DT_22-06-2010" xfId="291"/>
    <cellStyle name="_Effectif pour PA 2001_Tableau 1_HQD-8 doc  5_révisé" xfId="292"/>
    <cellStyle name="_Effectif pour PA 2001_Tableau 1_HQD-8 doc  5_révisé v2" xfId="293"/>
    <cellStyle name="_Effectif pour PA 2001_VF_PS2009-2013_tableauxHQDCT2009_050808" xfId="294"/>
    <cellStyle name="_Effectif sept DGA" xfId="295"/>
    <cellStyle name="_Effectif sept DGA_20120514 Rev_mai_2013 (2)" xfId="296"/>
    <cellStyle name="_Effectif sept DGA_actifs_historique V20090303" xfId="297"/>
    <cellStyle name="_Effectif sept DGA_Encaisse HQD Inves SC2010-2019 V10 mai" xfId="298"/>
    <cellStyle name="_Effectif sept DGA_HQD Invest_CT2009_MAf160708" xfId="299"/>
    <cellStyle name="_Effectif sept DGA_HQD Invest_CT2009_MAf210708" xfId="300"/>
    <cellStyle name="_Effectif sept DGA_HQD-02-03 1 Coût du capital_HS_2012-07-13 (2)" xfId="301"/>
    <cellStyle name="_Effectif sept DGA_HQD-03-03 1 Coût du capital_2013-05-23" xfId="302"/>
    <cellStyle name="_Effectif sept DGA_Inv 2009_2010 Encaisse V 8 juillet" xfId="303"/>
    <cellStyle name="_Effectif sept DGA_Inv 2009_2010 Encaisse V12 mai" xfId="304"/>
    <cellStyle name="_Effectif sept DGA_Planification_2011_2016_V2011-06-23" xfId="305"/>
    <cellStyle name="_Effectif sept DGA_Planification_2012_2017_V2012-02-20" xfId="306"/>
    <cellStyle name="_Effectif sept DGA_Rev-Ven_2013_13 juillet 2012" xfId="307"/>
    <cellStyle name="_Effectif sept DGA_Rev-Ven_2013_17 juillet 2012" xfId="308"/>
    <cellStyle name="_Effectif sept DGA_Tab_9b_Envoi_DT_14-09-2009" xfId="309"/>
    <cellStyle name="_Effectif sept DGA_Tab9_DT_22-06-2010" xfId="310"/>
    <cellStyle name="_Effectif sept DGA_Tableau 1_HQD-8 doc  5_révisé" xfId="311"/>
    <cellStyle name="_Effectif sept DGA_Tableau 1_HQD-8 doc  5_révisé v2" xfId="312"/>
    <cellStyle name="_Effectif sept DGA_VF_PS2009-2013_tableauxHQDCT2009_050808" xfId="313"/>
    <cellStyle name="_Engagement nov 2004" xfId="314"/>
    <cellStyle name="_ER DGA" xfId="315"/>
    <cellStyle name="_ÉR DGA (Bruts)" xfId="316"/>
    <cellStyle name="_ÉR DGA (Bruts) VPVSALC" xfId="317"/>
    <cellStyle name="_ÉR DGA (Bruts) VPVSALC_20120514 Rev_mai_2013 (2)" xfId="318"/>
    <cellStyle name="_ÉR DGA (Bruts) VPVSALC_actifs_historique V20090303" xfId="319"/>
    <cellStyle name="_ÉR DGA (Bruts) VPVSALC_Encaisse HQD Inves SC2010-2019 V10 mai" xfId="320"/>
    <cellStyle name="_ÉR DGA (Bruts) VPVSALC_HQD Invest_CT2009_MAf160708" xfId="321"/>
    <cellStyle name="_ÉR DGA (Bruts) VPVSALC_HQD Invest_CT2009_MAf210708" xfId="322"/>
    <cellStyle name="_ÉR DGA (Bruts) VPVSALC_HQD-02-03 1 Coût du capital_HS_2012-07-13 (2)" xfId="323"/>
    <cellStyle name="_ÉR DGA (Bruts) VPVSALC_HQD-03-03 1 Coût du capital_2013-05-23" xfId="324"/>
    <cellStyle name="_ÉR DGA (Bruts) VPVSALC_Inv 2009_2010 Encaisse V 8 juillet" xfId="325"/>
    <cellStyle name="_ÉR DGA (Bruts) VPVSALC_Inv 2009_2010 Encaisse V12 mai" xfId="326"/>
    <cellStyle name="_ÉR DGA (Bruts) VPVSALC_Planification_2011_2016_V2011-06-23" xfId="327"/>
    <cellStyle name="_ÉR DGA (Bruts) VPVSALC_Planification_2012_2017_V2012-02-20" xfId="328"/>
    <cellStyle name="_ÉR DGA (Bruts) VPVSALC_Rev-Ven_2013_13 juillet 2012" xfId="329"/>
    <cellStyle name="_ÉR DGA (Bruts) VPVSALC_Rev-Ven_2013_17 juillet 2012" xfId="330"/>
    <cellStyle name="_ÉR DGA (Bruts) VPVSALC_Tab_9b_Envoi_DT_14-09-2009" xfId="331"/>
    <cellStyle name="_ÉR DGA (Bruts) VPVSALC_Tab9_DT_22-06-2010" xfId="332"/>
    <cellStyle name="_ÉR DGA (Bruts) VPVSALC_Tableau 1_HQD-8 doc  5_révisé" xfId="333"/>
    <cellStyle name="_ÉR DGA (Bruts) VPVSALC_Tableau 1_HQD-8 doc  5_révisé v2" xfId="334"/>
    <cellStyle name="_ÉR DGA (Bruts) VPVSALC_VF_PS2009-2013_tableauxHQDCT2009_050808" xfId="335"/>
    <cellStyle name="_ÉR DGA (Bruts)_20120514 Rev_mai_2013 (2)" xfId="336"/>
    <cellStyle name="_ÉR DGA (Bruts)_actifs_historique V20090303" xfId="337"/>
    <cellStyle name="_ÉR DGA (Bruts)_Encaisse HQD Inves SC2010-2019 V10 mai" xfId="338"/>
    <cellStyle name="_ÉR DGA (Bruts)_HQD Invest_CT2009_MAf160708" xfId="339"/>
    <cellStyle name="_ÉR DGA (Bruts)_HQD Invest_CT2009_MAf210708" xfId="340"/>
    <cellStyle name="_ÉR DGA (Bruts)_HQD-02-03 1 Coût du capital_HS_2012-07-13 (2)" xfId="341"/>
    <cellStyle name="_ÉR DGA (Bruts)_HQD-03-03 1 Coût du capital_2013-05-23" xfId="342"/>
    <cellStyle name="_ÉR DGA (Bruts)_Inv 2009_2010 Encaisse V 8 juillet" xfId="343"/>
    <cellStyle name="_ÉR DGA (Bruts)_Inv 2009_2010 Encaisse V12 mai" xfId="344"/>
    <cellStyle name="_ÉR DGA (Bruts)_Planification_2011_2016_V2011-06-23" xfId="345"/>
    <cellStyle name="_ÉR DGA (Bruts)_Planification_2012_2017_V2012-02-20" xfId="346"/>
    <cellStyle name="_ÉR DGA (Bruts)_Rev-Ven_2013_13 juillet 2012" xfId="347"/>
    <cellStyle name="_ÉR DGA (Bruts)_Rev-Ven_2013_17 juillet 2012" xfId="348"/>
    <cellStyle name="_ÉR DGA (Bruts)_Tab_9b_Envoi_DT_14-09-2009" xfId="349"/>
    <cellStyle name="_ÉR DGA (Bruts)_Tab9_DT_22-06-2010" xfId="350"/>
    <cellStyle name="_ÉR DGA (Bruts)_Tableau 1_HQD-8 doc  5_révisé" xfId="351"/>
    <cellStyle name="_ÉR DGA (Bruts)_Tableau 1_HQD-8 doc  5_révisé v2" xfId="352"/>
    <cellStyle name="_ÉR DGA (Bruts)_VF_PS2009-2013_tableauxHQDCT2009_050808" xfId="353"/>
    <cellStyle name="_ÉR DGA AOÛT (Net)" xfId="354"/>
    <cellStyle name="_ÉR DGA AOÛT (Net)_20120514 Rev_mai_2013 (2)" xfId="355"/>
    <cellStyle name="_ÉR DGA AOÛT (Net)_actifs_historique V20090303" xfId="356"/>
    <cellStyle name="_ÉR DGA AOÛT (Net)_Encaisse HQD Inves SC2010-2019 V10 mai" xfId="357"/>
    <cellStyle name="_ÉR DGA AOÛT (Net)_HQD Invest_CT2009_MAf160708" xfId="358"/>
    <cellStyle name="_ÉR DGA AOÛT (Net)_HQD Invest_CT2009_MAf210708" xfId="359"/>
    <cellStyle name="_ÉR DGA AOÛT (Net)_HQD-02-03 1 Coût du capital_HS_2012-07-13 (2)" xfId="360"/>
    <cellStyle name="_ÉR DGA AOÛT (Net)_HQD-03-03 1 Coût du capital_2013-05-23" xfId="361"/>
    <cellStyle name="_ÉR DGA AOÛT (Net)_Inv 2009_2010 Encaisse V 8 juillet" xfId="362"/>
    <cellStyle name="_ÉR DGA AOÛT (Net)_Inv 2009_2010 Encaisse V12 mai" xfId="363"/>
    <cellStyle name="_ÉR DGA AOÛT (Net)_Planification_2011_2016_V2011-06-23" xfId="364"/>
    <cellStyle name="_ÉR DGA AOÛT (Net)_Planification_2012_2017_V2012-02-20" xfId="365"/>
    <cellStyle name="_ÉR DGA AOÛT (Net)_Rev-Ven_2013_13 juillet 2012" xfId="366"/>
    <cellStyle name="_ÉR DGA AOÛT (Net)_Rev-Ven_2013_17 juillet 2012" xfId="367"/>
    <cellStyle name="_ÉR DGA AOÛT (Net)_Tab_9b_Envoi_DT_14-09-2009" xfId="368"/>
    <cellStyle name="_ÉR DGA AOÛT (Net)_Tab9_DT_22-06-2010" xfId="369"/>
    <cellStyle name="_ÉR DGA AOÛT (Net)_Tableau 1_HQD-8 doc  5_révisé" xfId="370"/>
    <cellStyle name="_ÉR DGA AOÛT (Net)_Tableau 1_HQD-8 doc  5_révisé v2" xfId="371"/>
    <cellStyle name="_ÉR DGA AOÛT (Net)_VF_PS2009-2013_tableauxHQDCT2009_050808" xfId="372"/>
    <cellStyle name="_ÉR DGA JUILLET (Net)" xfId="373"/>
    <cellStyle name="_ÉR DGA JUILLET (Net)_20120514 Rev_mai_2013 (2)" xfId="374"/>
    <cellStyle name="_ÉR DGA JUILLET (Net)_actifs_historique V20090303" xfId="375"/>
    <cellStyle name="_ÉR DGA JUILLET (Net)_Encaisse HQD Inves SC2010-2019 V10 mai" xfId="376"/>
    <cellStyle name="_ÉR DGA JUILLET (Net)_HQD Invest_CT2009_MAf160708" xfId="377"/>
    <cellStyle name="_ÉR DGA JUILLET (Net)_HQD Invest_CT2009_MAf210708" xfId="378"/>
    <cellStyle name="_ÉR DGA JUILLET (Net)_HQD-02-03 1 Coût du capital_HS_2012-07-13 (2)" xfId="379"/>
    <cellStyle name="_ÉR DGA JUILLET (Net)_HQD-03-03 1 Coût du capital_2013-05-23" xfId="380"/>
    <cellStyle name="_ÉR DGA JUILLET (Net)_Inv 2009_2010 Encaisse V 8 juillet" xfId="381"/>
    <cellStyle name="_ÉR DGA JUILLET (Net)_Inv 2009_2010 Encaisse V12 mai" xfId="382"/>
    <cellStyle name="_ÉR DGA JUILLET (Net)_Planification_2011_2016_V2011-06-23" xfId="383"/>
    <cellStyle name="_ÉR DGA JUILLET (Net)_Planification_2012_2017_V2012-02-20" xfId="384"/>
    <cellStyle name="_ÉR DGA JUILLET (Net)_Rev-Ven_2013_13 juillet 2012" xfId="385"/>
    <cellStyle name="_ÉR DGA JUILLET (Net)_Rev-Ven_2013_17 juillet 2012" xfId="386"/>
    <cellStyle name="_ÉR DGA JUILLET (Net)_Tab_9b_Envoi_DT_14-09-2009" xfId="387"/>
    <cellStyle name="_ÉR DGA JUILLET (Net)_Tab9_DT_22-06-2010" xfId="388"/>
    <cellStyle name="_ÉR DGA JUILLET (Net)_Tableau 1_HQD-8 doc  5_révisé" xfId="389"/>
    <cellStyle name="_ÉR DGA JUILLET (Net)_Tableau 1_HQD-8 doc  5_révisé v2" xfId="390"/>
    <cellStyle name="_ÉR DGA JUILLET (Net)_VF_PS2009-2013_tableauxHQDCT2009_050808" xfId="391"/>
    <cellStyle name="_ER DGA_20120514 Rev_mai_2013 (2)" xfId="392"/>
    <cellStyle name="_ER DGA_actifs_historique V20090303" xfId="393"/>
    <cellStyle name="_ER DGA_Encaisse HQD Inves SC2010-2019 V10 mai" xfId="394"/>
    <cellStyle name="_ER DGA_HQD Invest_CT2009_MAf160708" xfId="395"/>
    <cellStyle name="_ER DGA_HQD Invest_CT2009_MAf210708" xfId="396"/>
    <cellStyle name="_ER DGA_HQD-02-03 1 Coût du capital_HS_2012-07-13 (2)" xfId="397"/>
    <cellStyle name="_ER DGA_HQD-03-03 1 Coût du capital_2013-05-23" xfId="398"/>
    <cellStyle name="_ER DGA_Inv 2009_2010 Encaisse V 8 juillet" xfId="399"/>
    <cellStyle name="_ER DGA_Inv 2009_2010 Encaisse V12 mai" xfId="400"/>
    <cellStyle name="_ER DGA_Planification_2011_2016_V2011-06-23" xfId="401"/>
    <cellStyle name="_ER DGA_Planification_2012_2017_V2012-02-20" xfId="402"/>
    <cellStyle name="_ER DGA_Rev-Ven_2013_13 juillet 2012" xfId="403"/>
    <cellStyle name="_ER DGA_Rev-Ven_2013_17 juillet 2012" xfId="404"/>
    <cellStyle name="_ER DGA_Tab_9b_Envoi_DT_14-09-2009" xfId="405"/>
    <cellStyle name="_ER DGA_Tab9_DT_22-06-2010" xfId="406"/>
    <cellStyle name="_ER DGA_Tableau 1_HQD-8 doc  5_révisé" xfId="407"/>
    <cellStyle name="_ER DGA_Tableau 1_HQD-8 doc  5_révisé v2" xfId="408"/>
    <cellStyle name="_ER DGA_VF_PS2009-2013_tableauxHQDCT2009_050808" xfId="409"/>
    <cellStyle name="_ER_Conduite" xfId="410"/>
    <cellStyle name="_ERnonrégies" xfId="411"/>
    <cellStyle name="_ERnonrégies_20120514 Rev_mai_2013 (2)" xfId="412"/>
    <cellStyle name="_ERnonrégies_actifs_historique V20090303" xfId="413"/>
    <cellStyle name="_ERnonrégies_Encaisse HQD Inves SC2010-2019 V10 mai" xfId="414"/>
    <cellStyle name="_ERnonrégies_HQD Invest_CT2009_MAf160708" xfId="415"/>
    <cellStyle name="_ERnonrégies_HQD Invest_CT2009_MAf210708" xfId="416"/>
    <cellStyle name="_ERnonrégies_HQD-02-03 1 Coût du capital_HS_2012-07-13 (2)" xfId="417"/>
    <cellStyle name="_ERnonrégies_HQD-03-03 1 Coût du capital_2013-05-23" xfId="418"/>
    <cellStyle name="_ERnonrégies_Inv 2009_2010 Encaisse V 8 juillet" xfId="419"/>
    <cellStyle name="_ERnonrégies_Inv 2009_2010 Encaisse V12 mai" xfId="420"/>
    <cellStyle name="_ERnonrégies_Planification_2011_2016_V2011-06-23" xfId="421"/>
    <cellStyle name="_ERnonrégies_Planification_2012_2017_V2012-02-20" xfId="422"/>
    <cellStyle name="_ERnonrégies_Rev-Ven_2013_13 juillet 2012" xfId="423"/>
    <cellStyle name="_ERnonrégies_Rev-Ven_2013_17 juillet 2012" xfId="424"/>
    <cellStyle name="_ERnonrégies_Tab_9b_Envoi_DT_14-09-2009" xfId="425"/>
    <cellStyle name="_ERnonrégies_Tab9_DT_22-06-2010" xfId="426"/>
    <cellStyle name="_ERnonrégies_Tableau 1_HQD-8 doc  5_révisé" xfId="427"/>
    <cellStyle name="_ERnonrégies_Tableau 1_HQD-8 doc  5_révisé v2" xfId="428"/>
    <cellStyle name="_ERnonrégies_VF_PS2009-2013_tableauxHQDCT2009_050808" xfId="429"/>
    <cellStyle name="_Feuil1" xfId="430"/>
    <cellStyle name="_Feuil1_20120514 Rev_mai_2013 (2)" xfId="431"/>
    <cellStyle name="_Feuil1_actifs_historique V20090303" xfId="432"/>
    <cellStyle name="_Feuil1_Encaisse HQD Inves SC2010-2019 V10 mai" xfId="433"/>
    <cellStyle name="_Feuil1_HQD Invest_CT2009_MAf160708" xfId="434"/>
    <cellStyle name="_Feuil1_HQD Invest_CT2009_MAf210708" xfId="435"/>
    <cellStyle name="_Feuil1_HQD-02-03 1 Coût du capital_HS_2012-07-13 (2)" xfId="436"/>
    <cellStyle name="_Feuil1_HQD-03-03 1 Coût du capital_2013-05-23" xfId="437"/>
    <cellStyle name="_Feuil1_Inv 2009_2010 Encaisse V 8 juillet" xfId="438"/>
    <cellStyle name="_Feuil1_Inv 2009_2010 Encaisse V12 mai" xfId="439"/>
    <cellStyle name="_Feuil1_Planification_2011_2016_V2011-06-23" xfId="440"/>
    <cellStyle name="_Feuil1_Planification_2012_2017_V2012-02-20" xfId="441"/>
    <cellStyle name="_Feuil1_Rev-Ven_2013_13 juillet 2012" xfId="442"/>
    <cellStyle name="_Feuil1_Rev-Ven_2013_17 juillet 2012" xfId="443"/>
    <cellStyle name="_Feuil1_Tab_9b_Envoi_DT_14-09-2009" xfId="444"/>
    <cellStyle name="_Feuil1_Tab9_DT_22-06-2010" xfId="445"/>
    <cellStyle name="_Feuil1_Tableau 1_HQD-8 doc  5_révisé" xfId="446"/>
    <cellStyle name="_Feuil1_Tableau 1_HQD-8 doc  5_révisé v2" xfId="447"/>
    <cellStyle name="_Feuil1_VF_PS2009-2013_tableauxHQDCT2009_050808" xfId="448"/>
    <cellStyle name="_Invest Unités sous DGA (2)" xfId="449"/>
    <cellStyle name="_Invest Unités sous DGA (2)_20120514 Rev_mai_2013 (2)" xfId="450"/>
    <cellStyle name="_Invest Unités sous DGA (2)_actifs_historique V20090303" xfId="451"/>
    <cellStyle name="_Invest Unités sous DGA (2)_Encaisse HQD Inves SC2010-2019 V10 mai" xfId="452"/>
    <cellStyle name="_Invest Unités sous DGA (2)_HQD Invest_CT2009_MAf160708" xfId="453"/>
    <cellStyle name="_Invest Unités sous DGA (2)_HQD Invest_CT2009_MAf210708" xfId="454"/>
    <cellStyle name="_Invest Unités sous DGA (2)_HQD-02-03 1 Coût du capital_HS_2012-07-13 (2)" xfId="455"/>
    <cellStyle name="_Invest Unités sous DGA (2)_HQD-03-03 1 Coût du capital_2013-05-23" xfId="456"/>
    <cellStyle name="_Invest Unités sous DGA (2)_Inv 2009_2010 Encaisse V 8 juillet" xfId="457"/>
    <cellStyle name="_Invest Unités sous DGA (2)_Inv 2009_2010 Encaisse V12 mai" xfId="458"/>
    <cellStyle name="_Invest Unités sous DGA (2)_Planification_2011_2016_V2011-06-23" xfId="459"/>
    <cellStyle name="_Invest Unités sous DGA (2)_Planification_2012_2017_V2012-02-20" xfId="460"/>
    <cellStyle name="_Invest Unités sous DGA (2)_Rev-Ven_2013_13 juillet 2012" xfId="461"/>
    <cellStyle name="_Invest Unités sous DGA (2)_Rev-Ven_2013_17 juillet 2012" xfId="462"/>
    <cellStyle name="_Invest Unités sous DGA (2)_Tab_9b_Envoi_DT_14-09-2009" xfId="463"/>
    <cellStyle name="_Invest Unités sous DGA (2)_Tab9_DT_22-06-2010" xfId="464"/>
    <cellStyle name="_Invest Unités sous DGA (2)_Tableau 1_HQD-8 doc  5_révisé" xfId="465"/>
    <cellStyle name="_Invest Unités sous DGA (2)_Tableau 1_HQD-8 doc  5_révisé v2" xfId="466"/>
    <cellStyle name="_Invest Unités sous DGA (2)_VF_PS2009-2013_tableauxHQDCT2009_050808" xfId="467"/>
    <cellStyle name="_Invest Unités sous DGA PA 2001" xfId="468"/>
    <cellStyle name="_Invest Unités sous DGA PA 2001_20120514 Rev_mai_2013 (2)" xfId="469"/>
    <cellStyle name="_Invest Unités sous DGA PA 2001_actifs_historique V20090303" xfId="470"/>
    <cellStyle name="_Invest Unités sous DGA PA 2001_Encaisse HQD Inves SC2010-2019 V10 mai" xfId="471"/>
    <cellStyle name="_Invest Unités sous DGA PA 2001_HQD Invest_CT2009_MAf160708" xfId="472"/>
    <cellStyle name="_Invest Unités sous DGA PA 2001_HQD Invest_CT2009_MAf210708" xfId="473"/>
    <cellStyle name="_Invest Unités sous DGA PA 2001_HQD-02-03 1 Coût du capital_HS_2012-07-13 (2)" xfId="474"/>
    <cellStyle name="_Invest Unités sous DGA PA 2001_HQD-03-03 1 Coût du capital_2013-05-23" xfId="475"/>
    <cellStyle name="_Invest Unités sous DGA PA 2001_Inv 2009_2010 Encaisse V 8 juillet" xfId="476"/>
    <cellStyle name="_Invest Unités sous DGA PA 2001_Inv 2009_2010 Encaisse V12 mai" xfId="477"/>
    <cellStyle name="_Invest Unités sous DGA PA 2001_Planification_2011_2016_V2011-06-23" xfId="478"/>
    <cellStyle name="_Invest Unités sous DGA PA 2001_Planification_2012_2017_V2012-02-20" xfId="479"/>
    <cellStyle name="_Invest Unités sous DGA PA 2001_Rev-Ven_2013_13 juillet 2012" xfId="480"/>
    <cellStyle name="_Invest Unités sous DGA PA 2001_Rev-Ven_2013_17 juillet 2012" xfId="481"/>
    <cellStyle name="_Invest Unités sous DGA PA 2001_Tab_9b_Envoi_DT_14-09-2009" xfId="482"/>
    <cellStyle name="_Invest Unités sous DGA PA 2001_Tab9_DT_22-06-2010" xfId="483"/>
    <cellStyle name="_Invest Unités sous DGA PA 2001_Tableau 1_HQD-8 doc  5_révisé" xfId="484"/>
    <cellStyle name="_Invest Unités sous DGA PA 2001_Tableau 1_HQD-8 doc  5_révisé v2" xfId="485"/>
    <cellStyle name="_Invest Unités sous DGA PA 2001_VF_PS2009-2013_tableauxHQDCT2009_050808" xfId="486"/>
    <cellStyle name="_Investissement consolidé" xfId="487"/>
    <cellStyle name="_Investissement consolidé_20120514 Rev_mai_2013 (2)" xfId="488"/>
    <cellStyle name="_Investissement consolidé_actifs_historique V20090303" xfId="489"/>
    <cellStyle name="_Investissement consolidé_Encaisse HQD Inves SC2010-2019 V10 mai" xfId="490"/>
    <cellStyle name="_Investissement consolidé_HQD Invest_CT2009_MAf160708" xfId="491"/>
    <cellStyle name="_Investissement consolidé_HQD Invest_CT2009_MAf210708" xfId="492"/>
    <cellStyle name="_Investissement consolidé_HQD-02-03 1 Coût du capital_HS_2012-07-13 (2)" xfId="493"/>
    <cellStyle name="_Investissement consolidé_HQD-03-03 1 Coût du capital_2013-05-23" xfId="494"/>
    <cellStyle name="_Investissement consolidé_Inv 2009_2010 Encaisse V 8 juillet" xfId="495"/>
    <cellStyle name="_Investissement consolidé_Inv 2009_2010 Encaisse V12 mai" xfId="496"/>
    <cellStyle name="_Investissement consolidé_Planification_2011_2016_V2011-06-23" xfId="497"/>
    <cellStyle name="_Investissement consolidé_Planification_2012_2017_V2012-02-20" xfId="498"/>
    <cellStyle name="_Investissement consolidé_Rev-Ven_2013_13 juillet 2012" xfId="499"/>
    <cellStyle name="_Investissement consolidé_Rev-Ven_2013_17 juillet 2012" xfId="500"/>
    <cellStyle name="_Investissement consolidé_Tab_9b_Envoi_DT_14-09-2009" xfId="501"/>
    <cellStyle name="_Investissement consolidé_Tab9_DT_22-06-2010" xfId="502"/>
    <cellStyle name="_Investissement consolidé_Tableau 1_HQD-8 doc  5_révisé" xfId="503"/>
    <cellStyle name="_Investissement consolidé_Tableau 1_HQD-8 doc  5_révisé v2" xfId="504"/>
    <cellStyle name="_Investissement consolidé_VF_PS2009-2013_tableauxHQDCT2009_050808" xfId="505"/>
    <cellStyle name="_Investissement Mesurage" xfId="506"/>
    <cellStyle name="_Investissement Mesurage_20120514 Rev_mai_2013 (2)" xfId="507"/>
    <cellStyle name="_Investissement Mesurage_actifs_historique V20090303" xfId="508"/>
    <cellStyle name="_Investissement Mesurage_Encaisse HQD Inves SC2010-2019 V10 mai" xfId="509"/>
    <cellStyle name="_Investissement Mesurage_HQD Invest_CT2009_MAf160708" xfId="510"/>
    <cellStyle name="_Investissement Mesurage_HQD Invest_CT2009_MAf210708" xfId="511"/>
    <cellStyle name="_Investissement Mesurage_HQD-02-03 1 Coût du capital_HS_2012-07-13 (2)" xfId="512"/>
    <cellStyle name="_Investissement Mesurage_HQD-03-03 1 Coût du capital_2013-05-23" xfId="513"/>
    <cellStyle name="_Investissement Mesurage_Inv 2009_2010 Encaisse V 8 juillet" xfId="514"/>
    <cellStyle name="_Investissement Mesurage_Inv 2009_2010 Encaisse V12 mai" xfId="515"/>
    <cellStyle name="_Investissement Mesurage_Planification_2011_2016_V2011-06-23" xfId="516"/>
    <cellStyle name="_Investissement Mesurage_Planification_2012_2017_V2012-02-20" xfId="517"/>
    <cellStyle name="_Investissement Mesurage_Rev-Ven_2013_13 juillet 2012" xfId="518"/>
    <cellStyle name="_Investissement Mesurage_Rev-Ven_2013_17 juillet 2012" xfId="519"/>
    <cellStyle name="_Investissement Mesurage_Tab_9b_Envoi_DT_14-09-2009" xfId="520"/>
    <cellStyle name="_Investissement Mesurage_Tab9_DT_22-06-2010" xfId="521"/>
    <cellStyle name="_Investissement Mesurage_Tableau 1_HQD-8 doc  5_révisé" xfId="522"/>
    <cellStyle name="_Investissement Mesurage_Tableau 1_HQD-8 doc  5_révisé v2" xfId="523"/>
    <cellStyle name="_Investissement Mesurage_VF_PS2009-2013_tableauxHQDCT2009_050808" xfId="524"/>
    <cellStyle name="_Investissements" xfId="525"/>
    <cellStyle name="_Investissements Subtilisation" xfId="526"/>
    <cellStyle name="_Investissements Subtilisation_20120514 Rev_mai_2013 (2)" xfId="527"/>
    <cellStyle name="_Investissements Subtilisation_actifs_historique V20090303" xfId="528"/>
    <cellStyle name="_Investissements Subtilisation_Encaisse HQD Inves SC2010-2019 V10 mai" xfId="529"/>
    <cellStyle name="_Investissements Subtilisation_HQD Invest_CT2009_MAf160708" xfId="530"/>
    <cellStyle name="_Investissements Subtilisation_HQD Invest_CT2009_MAf210708" xfId="531"/>
    <cellStyle name="_Investissements Subtilisation_HQD-02-03 1 Coût du capital_HS_2012-07-13 (2)" xfId="532"/>
    <cellStyle name="_Investissements Subtilisation_HQD-03-03 1 Coût du capital_2013-05-23" xfId="533"/>
    <cellStyle name="_Investissements Subtilisation_Inv 2009_2010 Encaisse V 8 juillet" xfId="534"/>
    <cellStyle name="_Investissements Subtilisation_Inv 2009_2010 Encaisse V12 mai" xfId="535"/>
    <cellStyle name="_Investissements Subtilisation_Planification_2011_2016_V2011-06-23" xfId="536"/>
    <cellStyle name="_Investissements Subtilisation_Planification_2012_2017_V2012-02-20" xfId="537"/>
    <cellStyle name="_Investissements Subtilisation_Rev-Ven_2013_13 juillet 2012" xfId="538"/>
    <cellStyle name="_Investissements Subtilisation_Rev-Ven_2013_17 juillet 2012" xfId="539"/>
    <cellStyle name="_Investissements Subtilisation_Tab_9b_Envoi_DT_14-09-2009" xfId="540"/>
    <cellStyle name="_Investissements Subtilisation_Tab9_DT_22-06-2010" xfId="541"/>
    <cellStyle name="_Investissements Subtilisation_Tableau 1_HQD-8 doc  5_révisé" xfId="542"/>
    <cellStyle name="_Investissements Subtilisation_Tableau 1_HQD-8 doc  5_révisé v2" xfId="543"/>
    <cellStyle name="_Investissements Subtilisation_VF_PS2009-2013_tableauxHQDCT2009_050808" xfId="544"/>
    <cellStyle name="_Investissements_20120514 Rev_mai_2013 (2)" xfId="545"/>
    <cellStyle name="_Investissements_actifs_historique V20090303" xfId="546"/>
    <cellStyle name="_Investissements_Encaisse HQD Inves SC2010-2019 V10 mai" xfId="547"/>
    <cellStyle name="_Investissements_HQD Invest_CT2009_MAf160708" xfId="548"/>
    <cellStyle name="_Investissements_HQD Invest_CT2009_MAf210708" xfId="549"/>
    <cellStyle name="_Investissements_HQD-02-03 1 Coût du capital_HS_2012-07-13 (2)" xfId="550"/>
    <cellStyle name="_Investissements_HQD-03-03 1 Coût du capital_2013-05-23" xfId="551"/>
    <cellStyle name="_Investissements_Inv 2009_2010 Encaisse V 8 juillet" xfId="552"/>
    <cellStyle name="_Investissements_Inv 2009_2010 Encaisse V12 mai" xfId="553"/>
    <cellStyle name="_Investissements_Planification_2011_2016_V2011-06-23" xfId="554"/>
    <cellStyle name="_Investissements_Planification_2012_2017_V2012-02-20" xfId="555"/>
    <cellStyle name="_Investissements_Rev-Ven_2013_13 juillet 2012" xfId="556"/>
    <cellStyle name="_Investissements_Rev-Ven_2013_17 juillet 2012" xfId="557"/>
    <cellStyle name="_Investissements_Tab_9b_Envoi_DT_14-09-2009" xfId="558"/>
    <cellStyle name="_Investissements_Tab9_DT_22-06-2010" xfId="559"/>
    <cellStyle name="_Investissements_Tableau 1_HQD-8 doc  5_révisé" xfId="560"/>
    <cellStyle name="_Investissements_Tableau 1_HQD-8 doc  5_révisé v2" xfId="561"/>
    <cellStyle name="_Investissements_VF_PS2009-2013_tableauxHQDCT2009_050808" xfId="562"/>
    <cellStyle name="_Montréal" xfId="563"/>
    <cellStyle name="_Page 8_format11x17" xfId="564"/>
    <cellStyle name="_pai" xfId="565"/>
    <cellStyle name="_Produits FI LAD V6mai" xfId="566"/>
    <cellStyle name="_Richelieu" xfId="567"/>
    <cellStyle name="_Rimouski" xfId="568"/>
    <cellStyle name="_SE" xfId="569"/>
    <cellStyle name="_sommaire" xfId="570"/>
    <cellStyle name="_Sommaire Transf.bud. 2000" xfId="571"/>
    <cellStyle name="_Sommaire Transf.bud. 2000_20120514 Rev_mai_2013 (2)" xfId="572"/>
    <cellStyle name="_Sommaire Transf.bud. 2000_actifs_historique V20090303" xfId="573"/>
    <cellStyle name="_Sommaire Transf.bud. 2000_Encaisse HQD Inves SC2010-2019 V10 mai" xfId="574"/>
    <cellStyle name="_Sommaire Transf.bud. 2000_HQD Invest_CT2009_MAf160708" xfId="575"/>
    <cellStyle name="_Sommaire Transf.bud. 2000_HQD Invest_CT2009_MAf210708" xfId="576"/>
    <cellStyle name="_Sommaire Transf.bud. 2000_HQD-02-03 1 Coût du capital_HS_2012-07-13 (2)" xfId="577"/>
    <cellStyle name="_Sommaire Transf.bud. 2000_HQD-03-03 1 Coût du capital_2013-05-23" xfId="578"/>
    <cellStyle name="_Sommaire Transf.bud. 2000_Inv 2009_2010 Encaisse V 8 juillet" xfId="579"/>
    <cellStyle name="_Sommaire Transf.bud. 2000_Inv 2009_2010 Encaisse V12 mai" xfId="580"/>
    <cellStyle name="_Sommaire Transf.bud. 2000_Planification_2011_2016_V2011-06-23" xfId="581"/>
    <cellStyle name="_Sommaire Transf.bud. 2000_Planification_2012_2017_V2012-02-20" xfId="582"/>
    <cellStyle name="_Sommaire Transf.bud. 2000_Rev-Ven_2013_13 juillet 2012" xfId="583"/>
    <cellStyle name="_Sommaire Transf.bud. 2000_Rev-Ven_2013_17 juillet 2012" xfId="584"/>
    <cellStyle name="_Sommaire Transf.bud. 2000_Tab_9b_Envoi_DT_14-09-2009" xfId="585"/>
    <cellStyle name="_Sommaire Transf.bud. 2000_Tab9_DT_22-06-2010" xfId="586"/>
    <cellStyle name="_Sommaire Transf.bud. 2000_Tableau 1_HQD-8 doc  5_révisé" xfId="587"/>
    <cellStyle name="_Sommaire Transf.bud. 2000_Tableau 1_HQD-8 doc  5_révisé v2" xfId="588"/>
    <cellStyle name="_Sommaire Transf.bud. 2000_VF_PS2009-2013_tableauxHQDCT2009_050808" xfId="589"/>
    <cellStyle name="_sommaire_20120514 Rev_mai_2013 (2)" xfId="590"/>
    <cellStyle name="_sommaire_actifs_historique V20090303" xfId="591"/>
    <cellStyle name="_sommaire_Encaisse HQD Inves SC2010-2019 V10 mai" xfId="592"/>
    <cellStyle name="_SOMMAIRE_GE_DI" xfId="593"/>
    <cellStyle name="_SOMMAIRE_GE_DI AOÛT" xfId="594"/>
    <cellStyle name="_SOMMAIRE_GE_DI AOÛT_20120514 Rev_mai_2013 (2)" xfId="595"/>
    <cellStyle name="_SOMMAIRE_GE_DI AOÛT_actifs_historique V20090303" xfId="596"/>
    <cellStyle name="_SOMMAIRE_GE_DI AOÛT_Encaisse HQD Inves SC2010-2019 V10 mai" xfId="597"/>
    <cellStyle name="_SOMMAIRE_GE_DI AOÛT_HQD Invest_CT2009_MAf160708" xfId="598"/>
    <cellStyle name="_SOMMAIRE_GE_DI AOÛT_HQD Invest_CT2009_MAf210708" xfId="599"/>
    <cellStyle name="_SOMMAIRE_GE_DI AOÛT_HQD-02-03 1 Coût du capital_HS_2012-07-13 (2)" xfId="600"/>
    <cellStyle name="_SOMMAIRE_GE_DI AOÛT_HQD-03-03 1 Coût du capital_2013-05-23" xfId="601"/>
    <cellStyle name="_SOMMAIRE_GE_DI AOÛT_Inv 2009_2010 Encaisse V 8 juillet" xfId="602"/>
    <cellStyle name="_SOMMAIRE_GE_DI AOÛT_Inv 2009_2010 Encaisse V12 mai" xfId="603"/>
    <cellStyle name="_SOMMAIRE_GE_DI AOÛT_Planification_2011_2016_V2011-06-23" xfId="604"/>
    <cellStyle name="_SOMMAIRE_GE_DI AOÛT_Planification_2012_2017_V2012-02-20" xfId="605"/>
    <cellStyle name="_SOMMAIRE_GE_DI AOÛT_Rev-Ven_2013_13 juillet 2012" xfId="606"/>
    <cellStyle name="_SOMMAIRE_GE_DI AOÛT_Rev-Ven_2013_17 juillet 2012" xfId="607"/>
    <cellStyle name="_SOMMAIRE_GE_DI AOÛT_Tab_9b_Envoi_DT_14-09-2009" xfId="608"/>
    <cellStyle name="_SOMMAIRE_GE_DI AOÛT_Tab9_DT_22-06-2010" xfId="609"/>
    <cellStyle name="_SOMMAIRE_GE_DI AOÛT_Tableau 1_HQD-8 doc  5_révisé" xfId="610"/>
    <cellStyle name="_SOMMAIRE_GE_DI AOÛT_Tableau 1_HQD-8 doc  5_révisé v2" xfId="611"/>
    <cellStyle name="_SOMMAIRE_GE_DI AOÛT_VF_PS2009-2013_tableauxHQDCT2009_050808" xfId="612"/>
    <cellStyle name="_SOMMAIRE_GE_DI JUILLET" xfId="613"/>
    <cellStyle name="_SOMMAIRE_GE_DI JUILLET_20120514 Rev_mai_2013 (2)" xfId="614"/>
    <cellStyle name="_SOMMAIRE_GE_DI JUILLET_actifs_historique V20090303" xfId="615"/>
    <cellStyle name="_SOMMAIRE_GE_DI JUILLET_Encaisse HQD Inves SC2010-2019 V10 mai" xfId="616"/>
    <cellStyle name="_SOMMAIRE_GE_DI JUILLET_HQD Invest_CT2009_MAf160708" xfId="617"/>
    <cellStyle name="_SOMMAIRE_GE_DI JUILLET_HQD Invest_CT2009_MAf210708" xfId="618"/>
    <cellStyle name="_SOMMAIRE_GE_DI JUILLET_HQD-02-03 1 Coût du capital_HS_2012-07-13 (2)" xfId="619"/>
    <cellStyle name="_SOMMAIRE_GE_DI JUILLET_HQD-03-03 1 Coût du capital_2013-05-23" xfId="620"/>
    <cellStyle name="_SOMMAIRE_GE_DI JUILLET_Inv 2009_2010 Encaisse V 8 juillet" xfId="621"/>
    <cellStyle name="_SOMMAIRE_GE_DI JUILLET_Inv 2009_2010 Encaisse V12 mai" xfId="622"/>
    <cellStyle name="_SOMMAIRE_GE_DI JUILLET_Planification_2011_2016_V2011-06-23" xfId="623"/>
    <cellStyle name="_SOMMAIRE_GE_DI JUILLET_Planification_2012_2017_V2012-02-20" xfId="624"/>
    <cellStyle name="_SOMMAIRE_GE_DI JUILLET_Rev-Ven_2013_13 juillet 2012" xfId="625"/>
    <cellStyle name="_SOMMAIRE_GE_DI JUILLET_Rev-Ven_2013_17 juillet 2012" xfId="626"/>
    <cellStyle name="_SOMMAIRE_GE_DI JUILLET_Tab_9b_Envoi_DT_14-09-2009" xfId="627"/>
    <cellStyle name="_SOMMAIRE_GE_DI JUILLET_Tab9_DT_22-06-2010" xfId="628"/>
    <cellStyle name="_SOMMAIRE_GE_DI JUILLET_Tableau 1_HQD-8 doc  5_révisé" xfId="629"/>
    <cellStyle name="_SOMMAIRE_GE_DI JUILLET_Tableau 1_HQD-8 doc  5_révisé v2" xfId="630"/>
    <cellStyle name="_SOMMAIRE_GE_DI JUILLET_VF_PS2009-2013_tableauxHQDCT2009_050808" xfId="631"/>
    <cellStyle name="_SOMMAIRE_GE_DI_20120514 Rev_mai_2013 (2)" xfId="632"/>
    <cellStyle name="_SOMMAIRE_GE_DI_actifs_historique V20090303" xfId="633"/>
    <cellStyle name="_SOMMAIRE_GE_DI_Encaisse HQD Inves SC2010-2019 V10 mai" xfId="634"/>
    <cellStyle name="_SOMMAIRE_GE_DI_HQD Invest_CT2009_MAf160708" xfId="635"/>
    <cellStyle name="_SOMMAIRE_GE_DI_HQD Invest_CT2009_MAf210708" xfId="636"/>
    <cellStyle name="_SOMMAIRE_GE_DI_HQD-02-03 1 Coût du capital_HS_2012-07-13 (2)" xfId="637"/>
    <cellStyle name="_SOMMAIRE_GE_DI_HQD-03-03 1 Coût du capital_2013-05-23" xfId="638"/>
    <cellStyle name="_SOMMAIRE_GE_DI_Inv 2009_2010 Encaisse V 8 juillet" xfId="639"/>
    <cellStyle name="_SOMMAIRE_GE_DI_Inv 2009_2010 Encaisse V12 mai" xfId="640"/>
    <cellStyle name="_SOMMAIRE_GE_DI_Planification_2011_2016_V2011-06-23" xfId="641"/>
    <cellStyle name="_SOMMAIRE_GE_DI_Planification_2012_2017_V2012-02-20" xfId="642"/>
    <cellStyle name="_SOMMAIRE_GE_DI_Rev-Ven_2013_13 juillet 2012" xfId="643"/>
    <cellStyle name="_SOMMAIRE_GE_DI_Rev-Ven_2013_17 juillet 2012" xfId="644"/>
    <cellStyle name="_SOMMAIRE_GE_DI_Tab_9b_Envoi_DT_14-09-2009" xfId="645"/>
    <cellStyle name="_SOMMAIRE_GE_DI_Tab9_DT_22-06-2010" xfId="646"/>
    <cellStyle name="_SOMMAIRE_GE_DI_Tableau 1_HQD-8 doc  5_révisé" xfId="647"/>
    <cellStyle name="_SOMMAIRE_GE_DI_Tableau 1_HQD-8 doc  5_révisé v2" xfId="648"/>
    <cellStyle name="_SOMMAIRE_GE_DI_VF_PS2009-2013_tableauxHQDCT2009_050808" xfId="649"/>
    <cellStyle name="_sommaire_HQD Invest_CT2009_MAf160708" xfId="650"/>
    <cellStyle name="_sommaire_HQD Invest_CT2009_MAf210708" xfId="651"/>
    <cellStyle name="_sommaire_HQD-02-03 1 Coût du capital_HS_2012-07-13 (2)" xfId="652"/>
    <cellStyle name="_sommaire_HQD-03-03 1 Coût du capital_2013-05-23" xfId="653"/>
    <cellStyle name="_sommaire_Inv 2009_2010 Encaisse V 8 juillet" xfId="654"/>
    <cellStyle name="_sommaire_Inv 2009_2010 Encaisse V12 mai" xfId="655"/>
    <cellStyle name="_sommaire_Planification_2011_2016_V2011-06-23" xfId="656"/>
    <cellStyle name="_sommaire_Planification_2012_2017_V2012-02-20" xfId="657"/>
    <cellStyle name="_sommaire_Rev-Ven_2013_13 juillet 2012" xfId="658"/>
    <cellStyle name="_sommaire_Rev-Ven_2013_17 juillet 2012" xfId="659"/>
    <cellStyle name="_sommaire_Tab_9b_Envoi_DT_14-09-2009" xfId="660"/>
    <cellStyle name="_sommaire_Tab9_DT_22-06-2010" xfId="661"/>
    <cellStyle name="_sommaire_Tableau 1_HQD-8 doc  5_révisé" xfId="662"/>
    <cellStyle name="_sommaire_Tableau 1_HQD-8 doc  5_révisé v2" xfId="663"/>
    <cellStyle name="_sommaire_VF_PS2009-2013_tableauxHQDCT2009_050808" xfId="664"/>
    <cellStyle name="_Suivi 35070" xfId="665"/>
    <cellStyle name="_Suivi 35070 avril" xfId="666"/>
    <cellStyle name="_Suivi 35070 avril_20120514 Rev_mai_2013 (2)" xfId="667"/>
    <cellStyle name="_Suivi 35070 avril_actifs_historique V20090303" xfId="668"/>
    <cellStyle name="_Suivi 35070 avril_Encaisse HQD Inves SC2010-2019 V10 mai" xfId="669"/>
    <cellStyle name="_Suivi 35070 avril_HQD Invest_CT2009_MAf160708" xfId="670"/>
    <cellStyle name="_Suivi 35070 avril_HQD Invest_CT2009_MAf210708" xfId="671"/>
    <cellStyle name="_Suivi 35070 avril_HQD-02-03 1 Coût du capital_HS_2012-07-13 (2)" xfId="672"/>
    <cellStyle name="_Suivi 35070 avril_HQD-03-03 1 Coût du capital_2013-05-23" xfId="673"/>
    <cellStyle name="_Suivi 35070 avril_Inv 2009_2010 Encaisse V 8 juillet" xfId="674"/>
    <cellStyle name="_Suivi 35070 avril_Inv 2009_2010 Encaisse V12 mai" xfId="675"/>
    <cellStyle name="_Suivi 35070 avril_Planification_2011_2016_V2011-06-23" xfId="676"/>
    <cellStyle name="_Suivi 35070 avril_Planification_2012_2017_V2012-02-20" xfId="677"/>
    <cellStyle name="_Suivi 35070 avril_Rev-Ven_2013_13 juillet 2012" xfId="678"/>
    <cellStyle name="_Suivi 35070 avril_Rev-Ven_2013_17 juillet 2012" xfId="679"/>
    <cellStyle name="_Suivi 35070 avril_Tab_9b_Envoi_DT_14-09-2009" xfId="680"/>
    <cellStyle name="_Suivi 35070 avril_Tab9_DT_22-06-2010" xfId="681"/>
    <cellStyle name="_Suivi 35070 avril_Tableau 1_HQD-8 doc  5_révisé" xfId="682"/>
    <cellStyle name="_Suivi 35070 avril_Tableau 1_HQD-8 doc  5_révisé v2" xfId="683"/>
    <cellStyle name="_Suivi 35070 avril_VF_PS2009-2013_tableauxHQDCT2009_050808" xfId="684"/>
    <cellStyle name="_Suivi 35070_20120514 Rev_mai_2013 (2)" xfId="685"/>
    <cellStyle name="_Suivi 35070_actifs_historique V20090303" xfId="686"/>
    <cellStyle name="_Suivi 35070_Encaisse HQD Inves SC2010-2019 V10 mai" xfId="687"/>
    <cellStyle name="_Suivi 35070_HQD Invest_CT2009_MAf160708" xfId="688"/>
    <cellStyle name="_Suivi 35070_HQD Invest_CT2009_MAf210708" xfId="689"/>
    <cellStyle name="_Suivi 35070_HQD-02-03 1 Coût du capital_HS_2012-07-13 (2)" xfId="690"/>
    <cellStyle name="_Suivi 35070_HQD-03-03 1 Coût du capital_2013-05-23" xfId="691"/>
    <cellStyle name="_Suivi 35070_Inv 2009_2010 Encaisse V 8 juillet" xfId="692"/>
    <cellStyle name="_Suivi 35070_Inv 2009_2010 Encaisse V12 mai" xfId="693"/>
    <cellStyle name="_Suivi 35070_Planification_2011_2016_V2011-06-23" xfId="694"/>
    <cellStyle name="_Suivi 35070_Planification_2012_2017_V2012-02-20" xfId="695"/>
    <cellStyle name="_Suivi 35070_Rev-Ven_2013_13 juillet 2012" xfId="696"/>
    <cellStyle name="_Suivi 35070_Rev-Ven_2013_17 juillet 2012" xfId="697"/>
    <cellStyle name="_Suivi 35070_Tab_9b_Envoi_DT_14-09-2009" xfId="698"/>
    <cellStyle name="_Suivi 35070_Tab9_DT_22-06-2010" xfId="699"/>
    <cellStyle name="_Suivi 35070_Tableau 1_HQD-8 doc  5_révisé" xfId="700"/>
    <cellStyle name="_Suivi 35070_Tableau 1_HQD-8 doc  5_révisé v2" xfId="701"/>
    <cellStyle name="_Suivi 35070_VF_PS2009-2013_tableauxHQDCT2009_050808" xfId="702"/>
    <cellStyle name="_Suivi DDI" xfId="703"/>
    <cellStyle name="_Suivi DDI _AOUT" xfId="704"/>
    <cellStyle name="_Suivi DDI _AOUT_20120514 Rev_mai_2013 (2)" xfId="705"/>
    <cellStyle name="_Suivi DDI _AOUT_actifs_historique V20090303" xfId="706"/>
    <cellStyle name="_Suivi DDI _AOUT_Encaisse HQD Inves SC2010-2019 V10 mai" xfId="707"/>
    <cellStyle name="_Suivi DDI _AOUT_HQD Invest_CT2009_MAf160708" xfId="708"/>
    <cellStyle name="_Suivi DDI _AOUT_HQD Invest_CT2009_MAf210708" xfId="709"/>
    <cellStyle name="_Suivi DDI _AOUT_HQD-02-03 1 Coût du capital_HS_2012-07-13 (2)" xfId="710"/>
    <cellStyle name="_Suivi DDI _AOUT_HQD-03-03 1 Coût du capital_2013-05-23" xfId="711"/>
    <cellStyle name="_Suivi DDI _AOUT_Inv 2009_2010 Encaisse V 8 juillet" xfId="712"/>
    <cellStyle name="_Suivi DDI _AOUT_Inv 2009_2010 Encaisse V12 mai" xfId="713"/>
    <cellStyle name="_Suivi DDI _AOUT_Planification_2011_2016_V2011-06-23" xfId="714"/>
    <cellStyle name="_Suivi DDI _AOUT_Planification_2012_2017_V2012-02-20" xfId="715"/>
    <cellStyle name="_Suivi DDI _AOUT_Rev-Ven_2013_13 juillet 2012" xfId="716"/>
    <cellStyle name="_Suivi DDI _AOUT_Rev-Ven_2013_17 juillet 2012" xfId="717"/>
    <cellStyle name="_Suivi DDI _AOUT_Tab_9b_Envoi_DT_14-09-2009" xfId="718"/>
    <cellStyle name="_Suivi DDI _AOUT_Tab9_DT_22-06-2010" xfId="719"/>
    <cellStyle name="_Suivi DDI _AOUT_Tableau 1_HQD-8 doc  5_révisé" xfId="720"/>
    <cellStyle name="_Suivi DDI _AOUT_Tableau 1_HQD-8 doc  5_révisé v2" xfId="721"/>
    <cellStyle name="_Suivi DDI _AOUT_VF_PS2009-2013_tableauxHQDCT2009_050808" xfId="722"/>
    <cellStyle name="_Suivi DDI AOUT" xfId="723"/>
    <cellStyle name="_Suivi DDI AOUT_20120514 Rev_mai_2013 (2)" xfId="724"/>
    <cellStyle name="_Suivi DDI AOUT_actifs_historique V20090303" xfId="725"/>
    <cellStyle name="_Suivi DDI AOUT_Encaisse HQD Inves SC2010-2019 V10 mai" xfId="726"/>
    <cellStyle name="_Suivi DDI AOUT_HQD Invest_CT2009_MAf160708" xfId="727"/>
    <cellStyle name="_Suivi DDI AOUT_HQD Invest_CT2009_MAf210708" xfId="728"/>
    <cellStyle name="_Suivi DDI AOUT_HQD-02-03 1 Coût du capital_HS_2012-07-13 (2)" xfId="729"/>
    <cellStyle name="_Suivi DDI AOUT_HQD-03-03 1 Coût du capital_2013-05-23" xfId="730"/>
    <cellStyle name="_Suivi DDI AOUT_Inv 2009_2010 Encaisse V 8 juillet" xfId="731"/>
    <cellStyle name="_Suivi DDI AOUT_Inv 2009_2010 Encaisse V12 mai" xfId="732"/>
    <cellStyle name="_Suivi DDI AOUT_Planification_2011_2016_V2011-06-23" xfId="733"/>
    <cellStyle name="_Suivi DDI AOUT_Planification_2012_2017_V2012-02-20" xfId="734"/>
    <cellStyle name="_Suivi DDI AOUT_Rev-Ven_2013_13 juillet 2012" xfId="735"/>
    <cellStyle name="_Suivi DDI AOUT_Rev-Ven_2013_17 juillet 2012" xfId="736"/>
    <cellStyle name="_Suivi DDI AOUT_Tab_9b_Envoi_DT_14-09-2009" xfId="737"/>
    <cellStyle name="_Suivi DDI AOUT_Tab9_DT_22-06-2010" xfId="738"/>
    <cellStyle name="_Suivi DDI AOUT_Tableau 1_HQD-8 doc  5_révisé" xfId="739"/>
    <cellStyle name="_Suivi DDI AOUT_Tableau 1_HQD-8 doc  5_révisé v2" xfId="740"/>
    <cellStyle name="_Suivi DDI AOUT_VF_PS2009-2013_tableauxHQDCT2009_050808" xfId="741"/>
    <cellStyle name="_Suivi DDI avril" xfId="742"/>
    <cellStyle name="_Suivi DDI avril_20120514 Rev_mai_2013 (2)" xfId="743"/>
    <cellStyle name="_Suivi DDI avril_actifs_historique V20090303" xfId="744"/>
    <cellStyle name="_Suivi DDI avril_Encaisse HQD Inves SC2010-2019 V10 mai" xfId="745"/>
    <cellStyle name="_Suivi DDI avril_HQD Invest_CT2009_MAf160708" xfId="746"/>
    <cellStyle name="_Suivi DDI avril_HQD Invest_CT2009_MAf210708" xfId="747"/>
    <cellStyle name="_Suivi DDI avril_HQD-02-03 1 Coût du capital_HS_2012-07-13 (2)" xfId="748"/>
    <cellStyle name="_Suivi DDI avril_HQD-03-03 1 Coût du capital_2013-05-23" xfId="749"/>
    <cellStyle name="_Suivi DDI avril_Inv 2009_2010 Encaisse V 8 juillet" xfId="750"/>
    <cellStyle name="_Suivi DDI avril_Inv 2009_2010 Encaisse V12 mai" xfId="751"/>
    <cellStyle name="_Suivi DDI avril_Planification_2011_2016_V2011-06-23" xfId="752"/>
    <cellStyle name="_Suivi DDI avril_Planification_2012_2017_V2012-02-20" xfId="753"/>
    <cellStyle name="_Suivi DDI avril_Rev-Ven_2013_13 juillet 2012" xfId="754"/>
    <cellStyle name="_Suivi DDI avril_Rev-Ven_2013_17 juillet 2012" xfId="755"/>
    <cellStyle name="_Suivi DDI avril_Tab_9b_Envoi_DT_14-09-2009" xfId="756"/>
    <cellStyle name="_Suivi DDI avril_Tab9_DT_22-06-2010" xfId="757"/>
    <cellStyle name="_Suivi DDI avril_Tableau 1_HQD-8 doc  5_révisé" xfId="758"/>
    <cellStyle name="_Suivi DDI avril_Tableau 1_HQD-8 doc  5_révisé v2" xfId="759"/>
    <cellStyle name="_Suivi DDI avril_VF_PS2009-2013_tableauxHQDCT2009_050808" xfId="760"/>
    <cellStyle name="_Suivi DDI JUILLET" xfId="761"/>
    <cellStyle name="_Suivi DDI JUILLET_20120514 Rev_mai_2013 (2)" xfId="762"/>
    <cellStyle name="_Suivi DDI JUILLET_actifs_historique V20090303" xfId="763"/>
    <cellStyle name="_Suivi DDI JUILLET_Encaisse HQD Inves SC2010-2019 V10 mai" xfId="764"/>
    <cellStyle name="_Suivi DDI JUILLET_HQD Invest_CT2009_MAf160708" xfId="765"/>
    <cellStyle name="_Suivi DDI JUILLET_HQD Invest_CT2009_MAf210708" xfId="766"/>
    <cellStyle name="_Suivi DDI JUILLET_HQD-02-03 1 Coût du capital_HS_2012-07-13 (2)" xfId="767"/>
    <cellStyle name="_Suivi DDI JUILLET_HQD-03-03 1 Coût du capital_2013-05-23" xfId="768"/>
    <cellStyle name="_Suivi DDI JUILLET_Inv 2009_2010 Encaisse V 8 juillet" xfId="769"/>
    <cellStyle name="_Suivi DDI JUILLET_Inv 2009_2010 Encaisse V12 mai" xfId="770"/>
    <cellStyle name="_Suivi DDI JUILLET_Planification_2011_2016_V2011-06-23" xfId="771"/>
    <cellStyle name="_Suivi DDI JUILLET_Planification_2012_2017_V2012-02-20" xfId="772"/>
    <cellStyle name="_Suivi DDI JUILLET_Rev-Ven_2013_13 juillet 2012" xfId="773"/>
    <cellStyle name="_Suivi DDI JUILLET_Rev-Ven_2013_17 juillet 2012" xfId="774"/>
    <cellStyle name="_Suivi DDI JUILLET_Tab_9b_Envoi_DT_14-09-2009" xfId="775"/>
    <cellStyle name="_Suivi DDI JUILLET_Tab9_DT_22-06-2010" xfId="776"/>
    <cellStyle name="_Suivi DDI JUILLET_Tableau 1_HQD-8 doc  5_révisé" xfId="777"/>
    <cellStyle name="_Suivi DDI JUILLET_Tableau 1_HQD-8 doc  5_révisé v2" xfId="778"/>
    <cellStyle name="_Suivi DDI JUILLET_VF_PS2009-2013_tableauxHQDCT2009_050808" xfId="779"/>
    <cellStyle name="_Suivi DDI JUIN" xfId="780"/>
    <cellStyle name="_Suivi DDI JUIN_20120514 Rev_mai_2013 (2)" xfId="781"/>
    <cellStyle name="_Suivi DDI JUIN_actifs_historique V20090303" xfId="782"/>
    <cellStyle name="_Suivi DDI JUIN_Encaisse HQD Inves SC2010-2019 V10 mai" xfId="783"/>
    <cellStyle name="_Suivi DDI JUIN_HQD Invest_CT2009_MAf160708" xfId="784"/>
    <cellStyle name="_Suivi DDI JUIN_HQD Invest_CT2009_MAf210708" xfId="785"/>
    <cellStyle name="_Suivi DDI JUIN_HQD-02-03 1 Coût du capital_HS_2012-07-13 (2)" xfId="786"/>
    <cellStyle name="_Suivi DDI JUIN_HQD-03-03 1 Coût du capital_2013-05-23" xfId="787"/>
    <cellStyle name="_Suivi DDI JUIN_Inv 2009_2010 Encaisse V 8 juillet" xfId="788"/>
    <cellStyle name="_Suivi DDI JUIN_Inv 2009_2010 Encaisse V12 mai" xfId="789"/>
    <cellStyle name="_Suivi DDI JUIN_Planification_2011_2016_V2011-06-23" xfId="790"/>
    <cellStyle name="_Suivi DDI JUIN_Planification_2012_2017_V2012-02-20" xfId="791"/>
    <cellStyle name="_Suivi DDI JUIN_Rev-Ven_2013_13 juillet 2012" xfId="792"/>
    <cellStyle name="_Suivi DDI JUIN_Rev-Ven_2013_17 juillet 2012" xfId="793"/>
    <cellStyle name="_Suivi DDI JUIN_Tab_9b_Envoi_DT_14-09-2009" xfId="794"/>
    <cellStyle name="_Suivi DDI JUIN_Tab9_DT_22-06-2010" xfId="795"/>
    <cellStyle name="_Suivi DDI JUIN_Tableau 1_HQD-8 doc  5_révisé" xfId="796"/>
    <cellStyle name="_Suivi DDI JUIN_Tableau 1_HQD-8 doc  5_révisé v2" xfId="797"/>
    <cellStyle name="_Suivi DDI JUIN_VF_PS2009-2013_tableauxHQDCT2009_050808" xfId="798"/>
    <cellStyle name="_Suivi DDI MAI" xfId="799"/>
    <cellStyle name="_Suivi DDI MAI (2)" xfId="800"/>
    <cellStyle name="_Suivi DDI MAI (2)_20120514 Rev_mai_2013 (2)" xfId="801"/>
    <cellStyle name="_Suivi DDI MAI (2)_actifs_historique V20090303" xfId="802"/>
    <cellStyle name="_Suivi DDI MAI (2)_Encaisse HQD Inves SC2010-2019 V10 mai" xfId="803"/>
    <cellStyle name="_Suivi DDI MAI (2)_HQD Invest_CT2009_MAf160708" xfId="804"/>
    <cellStyle name="_Suivi DDI MAI (2)_HQD Invest_CT2009_MAf210708" xfId="805"/>
    <cellStyle name="_Suivi DDI MAI (2)_HQD-02-03 1 Coût du capital_HS_2012-07-13 (2)" xfId="806"/>
    <cellStyle name="_Suivi DDI MAI (2)_HQD-03-03 1 Coût du capital_2013-05-23" xfId="807"/>
    <cellStyle name="_Suivi DDI MAI (2)_Inv 2009_2010 Encaisse V 8 juillet" xfId="808"/>
    <cellStyle name="_Suivi DDI MAI (2)_Inv 2009_2010 Encaisse V12 mai" xfId="809"/>
    <cellStyle name="_Suivi DDI MAI (2)_Planification_2011_2016_V2011-06-23" xfId="810"/>
    <cellStyle name="_Suivi DDI MAI (2)_Planification_2012_2017_V2012-02-20" xfId="811"/>
    <cellStyle name="_Suivi DDI MAI (2)_Rev-Ven_2013_13 juillet 2012" xfId="812"/>
    <cellStyle name="_Suivi DDI MAI (2)_Rev-Ven_2013_17 juillet 2012" xfId="813"/>
    <cellStyle name="_Suivi DDI MAI (2)_Tab_9b_Envoi_DT_14-09-2009" xfId="814"/>
    <cellStyle name="_Suivi DDI MAI (2)_Tab9_DT_22-06-2010" xfId="815"/>
    <cellStyle name="_Suivi DDI MAI (2)_Tableau 1_HQD-8 doc  5_révisé" xfId="816"/>
    <cellStyle name="_Suivi DDI MAI (2)_Tableau 1_HQD-8 doc  5_révisé v2" xfId="817"/>
    <cellStyle name="_Suivi DDI MAI (2)_VF_PS2009-2013_tableauxHQDCT2009_050808" xfId="818"/>
    <cellStyle name="_Suivi DDI MAI_20120514 Rev_mai_2013 (2)" xfId="819"/>
    <cellStyle name="_Suivi DDI MAI_actifs_historique V20090303" xfId="820"/>
    <cellStyle name="_Suivi DDI MAI_Encaisse HQD Inves SC2010-2019 V10 mai" xfId="821"/>
    <cellStyle name="_Suivi DDI MAI_HQD Invest_CT2009_MAf160708" xfId="822"/>
    <cellStyle name="_Suivi DDI MAI_HQD Invest_CT2009_MAf210708" xfId="823"/>
    <cellStyle name="_Suivi DDI MAI_HQD-02-03 1 Coût du capital_HS_2012-07-13 (2)" xfId="824"/>
    <cellStyle name="_Suivi DDI MAI_HQD-03-03 1 Coût du capital_2013-05-23" xfId="825"/>
    <cellStyle name="_Suivi DDI MAI_Inv 2009_2010 Encaisse V 8 juillet" xfId="826"/>
    <cellStyle name="_Suivi DDI MAI_Inv 2009_2010 Encaisse V12 mai" xfId="827"/>
    <cellStyle name="_Suivi DDI MAI_Planification_2011_2016_V2011-06-23" xfId="828"/>
    <cellStyle name="_Suivi DDI MAI_Planification_2012_2017_V2012-02-20" xfId="829"/>
    <cellStyle name="_Suivi DDI MAI_Rev-Ven_2013_13 juillet 2012" xfId="830"/>
    <cellStyle name="_Suivi DDI MAI_Rev-Ven_2013_17 juillet 2012" xfId="831"/>
    <cellStyle name="_Suivi DDI MAI_Tab_9b_Envoi_DT_14-09-2009" xfId="832"/>
    <cellStyle name="_Suivi DDI MAI_Tab9_DT_22-06-2010" xfId="833"/>
    <cellStyle name="_Suivi DDI MAI_Tableau 1_HQD-8 doc  5_révisé" xfId="834"/>
    <cellStyle name="_Suivi DDI MAI_Tableau 1_HQD-8 doc  5_révisé v2" xfId="835"/>
    <cellStyle name="_Suivi DDI MAI_VF_PS2009-2013_tableauxHQDCT2009_050808" xfId="836"/>
    <cellStyle name="_Suivi DDI mars" xfId="837"/>
    <cellStyle name="_Suivi DDI mars_20120514 Rev_mai_2013 (2)" xfId="838"/>
    <cellStyle name="_Suivi DDI mars_actifs_historique V20090303" xfId="839"/>
    <cellStyle name="_Suivi DDI mars_Encaisse HQD Inves SC2010-2019 V10 mai" xfId="840"/>
    <cellStyle name="_Suivi DDI mars_HQD Invest_CT2009_MAf160708" xfId="841"/>
    <cellStyle name="_Suivi DDI mars_HQD Invest_CT2009_MAf210708" xfId="842"/>
    <cellStyle name="_Suivi DDI mars_HQD-02-03 1 Coût du capital_HS_2012-07-13 (2)" xfId="843"/>
    <cellStyle name="_Suivi DDI mars_HQD-03-03 1 Coût du capital_2013-05-23" xfId="844"/>
    <cellStyle name="_Suivi DDI mars_Inv 2009_2010 Encaisse V 8 juillet" xfId="845"/>
    <cellStyle name="_Suivi DDI mars_Inv 2009_2010 Encaisse V12 mai" xfId="846"/>
    <cellStyle name="_Suivi DDI mars_Planification_2011_2016_V2011-06-23" xfId="847"/>
    <cellStyle name="_Suivi DDI mars_Planification_2012_2017_V2012-02-20" xfId="848"/>
    <cellStyle name="_Suivi DDI mars_Rev-Ven_2013_13 juillet 2012" xfId="849"/>
    <cellStyle name="_Suivi DDI mars_Rev-Ven_2013_17 juillet 2012" xfId="850"/>
    <cellStyle name="_Suivi DDI mars_Tab_9b_Envoi_DT_14-09-2009" xfId="851"/>
    <cellStyle name="_Suivi DDI mars_Tab9_DT_22-06-2010" xfId="852"/>
    <cellStyle name="_Suivi DDI mars_Tableau 1_HQD-8 doc  5_révisé" xfId="853"/>
    <cellStyle name="_Suivi DDI mars_Tableau 1_HQD-8 doc  5_révisé v2" xfId="854"/>
    <cellStyle name="_Suivi DDI mars_VF_PS2009-2013_tableauxHQDCT2009_050808" xfId="855"/>
    <cellStyle name="_Suivi DDI_20120514 Rev_mai_2013 (2)" xfId="856"/>
    <cellStyle name="_Suivi DDI_actifs_historique V20090303" xfId="857"/>
    <cellStyle name="_Suivi DDI_Encaisse HQD Inves SC2010-2019 V10 mai" xfId="858"/>
    <cellStyle name="_Suivi DDI_HQD Invest_CT2009_MAf160708" xfId="859"/>
    <cellStyle name="_Suivi DDI_HQD Invest_CT2009_MAf210708" xfId="860"/>
    <cellStyle name="_Suivi DDI_HQD-02-03 1 Coût du capital_HS_2012-07-13 (2)" xfId="861"/>
    <cellStyle name="_Suivi DDI_HQD-03-03 1 Coût du capital_2013-05-23" xfId="862"/>
    <cellStyle name="_Suivi DDI_Inv 2009_2010 Encaisse V 8 juillet" xfId="863"/>
    <cellStyle name="_Suivi DDI_Inv 2009_2010 Encaisse V12 mai" xfId="864"/>
    <cellStyle name="_Suivi DDI_Planification_2011_2016_V2011-06-23" xfId="865"/>
    <cellStyle name="_Suivi DDI_Planification_2012_2017_V2012-02-20" xfId="866"/>
    <cellStyle name="_Suivi DDI_Rev-Ven_2013_13 juillet 2012" xfId="867"/>
    <cellStyle name="_Suivi DDI_Rev-Ven_2013_17 juillet 2012" xfId="868"/>
    <cellStyle name="_Suivi DDI_Tab_9b_Envoi_DT_14-09-2009" xfId="869"/>
    <cellStyle name="_Suivi DDI_Tab9_DT_22-06-2010" xfId="870"/>
    <cellStyle name="_Suivi DDI_Tableau 1_HQD-8 doc  5_révisé" xfId="871"/>
    <cellStyle name="_Suivi DDI_Tableau 1_HQD-8 doc  5_révisé v2" xfId="872"/>
    <cellStyle name="_Suivi DDI_VF_PS2009-2013_tableauxHQDCT2009_050808" xfId="873"/>
    <cellStyle name="_Suivi GE aout" xfId="874"/>
    <cellStyle name="_Suivi GE aout_20120514 Rev_mai_2013 (2)" xfId="875"/>
    <cellStyle name="_Suivi GE aout_actifs_historique V20090303" xfId="876"/>
    <cellStyle name="_Suivi GE aout_Encaisse HQD Inves SC2010-2019 V10 mai" xfId="877"/>
    <cellStyle name="_Suivi GE aout_HQD Invest_CT2009_MAf160708" xfId="878"/>
    <cellStyle name="_Suivi GE aout_HQD Invest_CT2009_MAf210708" xfId="879"/>
    <cellStyle name="_Suivi GE aout_HQD-02-03 1 Coût du capital_HS_2012-07-13 (2)" xfId="880"/>
    <cellStyle name="_Suivi GE aout_HQD-03-03 1 Coût du capital_2013-05-23" xfId="881"/>
    <cellStyle name="_Suivi GE aout_Inv 2009_2010 Encaisse V 8 juillet" xfId="882"/>
    <cellStyle name="_Suivi GE aout_Inv 2009_2010 Encaisse V12 mai" xfId="883"/>
    <cellStyle name="_Suivi GE aout_Planification_2011_2016_V2011-06-23" xfId="884"/>
    <cellStyle name="_Suivi GE aout_Planification_2012_2017_V2012-02-20" xfId="885"/>
    <cellStyle name="_Suivi GE aout_Rev-Ven_2013_13 juillet 2012" xfId="886"/>
    <cellStyle name="_Suivi GE aout_Rev-Ven_2013_17 juillet 2012" xfId="887"/>
    <cellStyle name="_Suivi GE aout_Tab_9b_Envoi_DT_14-09-2009" xfId="888"/>
    <cellStyle name="_Suivi GE aout_Tab9_DT_22-06-2010" xfId="889"/>
    <cellStyle name="_Suivi GE aout_Tableau 1_HQD-8 doc  5_révisé" xfId="890"/>
    <cellStyle name="_Suivi GE aout_Tableau 1_HQD-8 doc  5_révisé v2" xfId="891"/>
    <cellStyle name="_Suivi GE aout_VF_PS2009-2013_tableauxHQDCT2009_050808" xfId="892"/>
    <cellStyle name="_Suivi GE avril" xfId="893"/>
    <cellStyle name="_Suivi GE avril_20120514 Rev_mai_2013 (2)" xfId="894"/>
    <cellStyle name="_Suivi GE avril_actifs_historique V20090303" xfId="895"/>
    <cellStyle name="_Suivi GE avril_Encaisse HQD Inves SC2010-2019 V10 mai" xfId="896"/>
    <cellStyle name="_Suivi GE avril_HQD Invest_CT2009_MAf160708" xfId="897"/>
    <cellStyle name="_Suivi GE avril_HQD Invest_CT2009_MAf210708" xfId="898"/>
    <cellStyle name="_Suivi GE avril_HQD-02-03 1 Coût du capital_HS_2012-07-13 (2)" xfId="899"/>
    <cellStyle name="_Suivi GE avril_HQD-03-03 1 Coût du capital_2013-05-23" xfId="900"/>
    <cellStyle name="_Suivi GE avril_Inv 2009_2010 Encaisse V 8 juillet" xfId="901"/>
    <cellStyle name="_Suivi GE avril_Inv 2009_2010 Encaisse V12 mai" xfId="902"/>
    <cellStyle name="_Suivi GE avril_Planification_2011_2016_V2011-06-23" xfId="903"/>
    <cellStyle name="_Suivi GE avril_Planification_2012_2017_V2012-02-20" xfId="904"/>
    <cellStyle name="_Suivi GE avril_Rev-Ven_2013_13 juillet 2012" xfId="905"/>
    <cellStyle name="_Suivi GE avril_Rev-Ven_2013_17 juillet 2012" xfId="906"/>
    <cellStyle name="_Suivi GE avril_Tab_9b_Envoi_DT_14-09-2009" xfId="907"/>
    <cellStyle name="_Suivi GE avril_Tab9_DT_22-06-2010" xfId="908"/>
    <cellStyle name="_Suivi GE avril_Tableau 1_HQD-8 doc  5_révisé" xfId="909"/>
    <cellStyle name="_Suivi GE avril_Tableau 1_HQD-8 doc  5_révisé v2" xfId="910"/>
    <cellStyle name="_Suivi GE avril_VF_PS2009-2013_tableauxHQDCT2009_050808" xfId="911"/>
    <cellStyle name="_Suivi GE JUILLET" xfId="912"/>
    <cellStyle name="_Suivi GE JUILLET (2)" xfId="913"/>
    <cellStyle name="_Suivi GE JUILLET (2)_20120514 Rev_mai_2013 (2)" xfId="914"/>
    <cellStyle name="_Suivi GE JUILLET (2)_actifs_historique V20090303" xfId="915"/>
    <cellStyle name="_Suivi GE JUILLET (2)_Encaisse HQD Inves SC2010-2019 V10 mai" xfId="916"/>
    <cellStyle name="_Suivi GE JUILLET (2)_HQD Invest_CT2009_MAf160708" xfId="917"/>
    <cellStyle name="_Suivi GE JUILLET (2)_HQD Invest_CT2009_MAf210708" xfId="918"/>
    <cellStyle name="_Suivi GE JUILLET (2)_HQD-02-03 1 Coût du capital_HS_2012-07-13 (2)" xfId="919"/>
    <cellStyle name="_Suivi GE JUILLET (2)_HQD-03-03 1 Coût du capital_2013-05-23" xfId="920"/>
    <cellStyle name="_Suivi GE JUILLET (2)_Inv 2009_2010 Encaisse V 8 juillet" xfId="921"/>
    <cellStyle name="_Suivi GE JUILLET (2)_Inv 2009_2010 Encaisse V12 mai" xfId="922"/>
    <cellStyle name="_Suivi GE JUILLET (2)_Planification_2011_2016_V2011-06-23" xfId="923"/>
    <cellStyle name="_Suivi GE JUILLET (2)_Planification_2012_2017_V2012-02-20" xfId="924"/>
    <cellStyle name="_Suivi GE JUILLET (2)_Rev-Ven_2013_13 juillet 2012" xfId="925"/>
    <cellStyle name="_Suivi GE JUILLET (2)_Rev-Ven_2013_17 juillet 2012" xfId="926"/>
    <cellStyle name="_Suivi GE JUILLET (2)_Tab_9b_Envoi_DT_14-09-2009" xfId="927"/>
    <cellStyle name="_Suivi GE JUILLET (2)_Tab9_DT_22-06-2010" xfId="928"/>
    <cellStyle name="_Suivi GE JUILLET (2)_Tableau 1_HQD-8 doc  5_révisé" xfId="929"/>
    <cellStyle name="_Suivi GE JUILLET (2)_Tableau 1_HQD-8 doc  5_révisé v2" xfId="930"/>
    <cellStyle name="_Suivi GE JUILLET (2)_VF_PS2009-2013_tableauxHQDCT2009_050808" xfId="931"/>
    <cellStyle name="_Suivi GE JUILLET_20120514 Rev_mai_2013 (2)" xfId="932"/>
    <cellStyle name="_Suivi GE JUILLET_actifs_historique V20090303" xfId="933"/>
    <cellStyle name="_Suivi GE JUILLET_Encaisse HQD Inves SC2010-2019 V10 mai" xfId="934"/>
    <cellStyle name="_Suivi GE JUILLET_HQD Invest_CT2009_MAf160708" xfId="935"/>
    <cellStyle name="_Suivi GE JUILLET_HQD Invest_CT2009_MAf210708" xfId="936"/>
    <cellStyle name="_Suivi GE JUILLET_HQD-02-03 1 Coût du capital_HS_2012-07-13 (2)" xfId="937"/>
    <cellStyle name="_Suivi GE JUILLET_HQD-03-03 1 Coût du capital_2013-05-23" xfId="938"/>
    <cellStyle name="_Suivi GE JUILLET_Inv 2009_2010 Encaisse V 8 juillet" xfId="939"/>
    <cellStyle name="_Suivi GE JUILLET_Inv 2009_2010 Encaisse V12 mai" xfId="940"/>
    <cellStyle name="_Suivi GE JUILLET_Planification_2011_2016_V2011-06-23" xfId="941"/>
    <cellStyle name="_Suivi GE JUILLET_Planification_2012_2017_V2012-02-20" xfId="942"/>
    <cellStyle name="_Suivi GE JUILLET_Rev-Ven_2013_13 juillet 2012" xfId="943"/>
    <cellStyle name="_Suivi GE JUILLET_Rev-Ven_2013_17 juillet 2012" xfId="944"/>
    <cellStyle name="_Suivi GE JUILLET_Tab_9b_Envoi_DT_14-09-2009" xfId="945"/>
    <cellStyle name="_Suivi GE JUILLET_Tab9_DT_22-06-2010" xfId="946"/>
    <cellStyle name="_Suivi GE JUILLET_Tableau 1_HQD-8 doc  5_révisé" xfId="947"/>
    <cellStyle name="_Suivi GE JUILLET_Tableau 1_HQD-8 doc  5_révisé v2" xfId="948"/>
    <cellStyle name="_Suivi GE JUILLET_VF_PS2009-2013_tableauxHQDCT2009_050808" xfId="949"/>
    <cellStyle name="_Suivi GE JUIN" xfId="950"/>
    <cellStyle name="_Suivi GE JUIN_20120514 Rev_mai_2013 (2)" xfId="951"/>
    <cellStyle name="_Suivi GE JUIN_actifs_historique V20090303" xfId="952"/>
    <cellStyle name="_Suivi GE JUIN_Encaisse HQD Inves SC2010-2019 V10 mai" xfId="953"/>
    <cellStyle name="_Suivi GE JUIN_HQD Invest_CT2009_MAf160708" xfId="954"/>
    <cellStyle name="_Suivi GE JUIN_HQD Invest_CT2009_MAf210708" xfId="955"/>
    <cellStyle name="_Suivi GE JUIN_HQD-02-03 1 Coût du capital_HS_2012-07-13 (2)" xfId="956"/>
    <cellStyle name="_Suivi GE JUIN_HQD-03-03 1 Coût du capital_2013-05-23" xfId="957"/>
    <cellStyle name="_Suivi GE JUIN_Inv 2009_2010 Encaisse V 8 juillet" xfId="958"/>
    <cellStyle name="_Suivi GE JUIN_Inv 2009_2010 Encaisse V12 mai" xfId="959"/>
    <cellStyle name="_Suivi GE JUIN_Planification_2011_2016_V2011-06-23" xfId="960"/>
    <cellStyle name="_Suivi GE JUIN_Planification_2012_2017_V2012-02-20" xfId="961"/>
    <cellStyle name="_Suivi GE JUIN_Rev-Ven_2013_13 juillet 2012" xfId="962"/>
    <cellStyle name="_Suivi GE JUIN_Rev-Ven_2013_17 juillet 2012" xfId="963"/>
    <cellStyle name="_Suivi GE JUIN_Tab_9b_Envoi_DT_14-09-2009" xfId="964"/>
    <cellStyle name="_Suivi GE JUIN_Tab9_DT_22-06-2010" xfId="965"/>
    <cellStyle name="_Suivi GE JUIN_Tableau 1_HQD-8 doc  5_révisé" xfId="966"/>
    <cellStyle name="_Suivi GE JUIN_Tableau 1_HQD-8 doc  5_révisé v2" xfId="967"/>
    <cellStyle name="_Suivi GE JUIN_VF_PS2009-2013_tableauxHQDCT2009_050808" xfId="968"/>
    <cellStyle name="_Suivi GE MAI (2)" xfId="969"/>
    <cellStyle name="_Suivi GE MAI (2)_20120514 Rev_mai_2013 (2)" xfId="970"/>
    <cellStyle name="_Suivi GE MAI (2)_actifs_historique V20090303" xfId="971"/>
    <cellStyle name="_Suivi GE MAI (2)_Encaisse HQD Inves SC2010-2019 V10 mai" xfId="972"/>
    <cellStyle name="_Suivi GE MAI (2)_HQD Invest_CT2009_MAf160708" xfId="973"/>
    <cellStyle name="_Suivi GE MAI (2)_HQD Invest_CT2009_MAf210708" xfId="974"/>
    <cellStyle name="_Suivi GE MAI (2)_HQD-02-03 1 Coût du capital_HS_2012-07-13 (2)" xfId="975"/>
    <cellStyle name="_Suivi GE MAI (2)_HQD-03-03 1 Coût du capital_2013-05-23" xfId="976"/>
    <cellStyle name="_Suivi GE MAI (2)_Inv 2009_2010 Encaisse V 8 juillet" xfId="977"/>
    <cellStyle name="_Suivi GE MAI (2)_Inv 2009_2010 Encaisse V12 mai" xfId="978"/>
    <cellStyle name="_Suivi GE MAI (2)_Planification_2011_2016_V2011-06-23" xfId="979"/>
    <cellStyle name="_Suivi GE MAI (2)_Planification_2012_2017_V2012-02-20" xfId="980"/>
    <cellStyle name="_Suivi GE MAI (2)_Rev-Ven_2013_13 juillet 2012" xfId="981"/>
    <cellStyle name="_Suivi GE MAI (2)_Rev-Ven_2013_17 juillet 2012" xfId="982"/>
    <cellStyle name="_Suivi GE MAI (2)_Tab_9b_Envoi_DT_14-09-2009" xfId="983"/>
    <cellStyle name="_Suivi GE MAI (2)_Tab9_DT_22-06-2010" xfId="984"/>
    <cellStyle name="_Suivi GE MAI (2)_Tableau 1_HQD-8 doc  5_révisé" xfId="985"/>
    <cellStyle name="_Suivi GE MAI (2)_Tableau 1_HQD-8 doc  5_révisé v2" xfId="986"/>
    <cellStyle name="_Suivi GE MAI (2)_VF_PS2009-2013_tableauxHQDCT2009_050808" xfId="987"/>
    <cellStyle name="_Suivi GE mars" xfId="988"/>
    <cellStyle name="_Suivi GE mars_20120514 Rev_mai_2013 (2)" xfId="989"/>
    <cellStyle name="_Suivi GE mars_actifs_historique V20090303" xfId="990"/>
    <cellStyle name="_Suivi GE mars_Encaisse HQD Inves SC2010-2019 V10 mai" xfId="991"/>
    <cellStyle name="_Suivi GE mars_HQD Invest_CT2009_MAf160708" xfId="992"/>
    <cellStyle name="_Suivi GE mars_HQD Invest_CT2009_MAf210708" xfId="993"/>
    <cellStyle name="_Suivi GE mars_HQD-02-03 1 Coût du capital_HS_2012-07-13 (2)" xfId="994"/>
    <cellStyle name="_Suivi GE mars_HQD-03-03 1 Coût du capital_2013-05-23" xfId="995"/>
    <cellStyle name="_Suivi GE mars_Inv 2009_2010 Encaisse V 8 juillet" xfId="996"/>
    <cellStyle name="_Suivi GE mars_Inv 2009_2010 Encaisse V12 mai" xfId="997"/>
    <cellStyle name="_Suivi GE mars_Planification_2011_2016_V2011-06-23" xfId="998"/>
    <cellStyle name="_Suivi GE mars_Planification_2012_2017_V2012-02-20" xfId="999"/>
    <cellStyle name="_Suivi GE mars_Rev-Ven_2013_13 juillet 2012" xfId="1000"/>
    <cellStyle name="_Suivi GE mars_Rev-Ven_2013_17 juillet 2012" xfId="1001"/>
    <cellStyle name="_Suivi GE mars_Tab_9b_Envoi_DT_14-09-2009" xfId="1002"/>
    <cellStyle name="_Suivi GE mars_Tab9_DT_22-06-2010" xfId="1003"/>
    <cellStyle name="_Suivi GE mars_Tableau 1_HQD-8 doc  5_révisé" xfId="1004"/>
    <cellStyle name="_Suivi GE mars_Tableau 1_HQD-8 doc  5_révisé v2" xfId="1005"/>
    <cellStyle name="_Suivi GE mars_VF_PS2009-2013_tableauxHQDCT2009_050808" xfId="1006"/>
    <cellStyle name="_Suivi_effectifs_5090_Mois_Courant" xfId="1007"/>
    <cellStyle name="_TB_dec2003" xfId="1008"/>
    <cellStyle name="_TB_déc2004" xfId="1009"/>
    <cellStyle name="_TB_juillet2005" xfId="1010"/>
    <cellStyle name="_TB_juin2005-amendé" xfId="1011"/>
    <cellStyle name="_TB_surtemps_déc2004" xfId="1012"/>
    <cellStyle name="_VPVSALC" xfId="1013"/>
    <cellStyle name="_VPVSALC_20120514 Rev_mai_2013 (2)" xfId="1014"/>
    <cellStyle name="_VPVSALC_actifs_historique V20090303" xfId="1015"/>
    <cellStyle name="_VPVSALC_Encaisse HQD Inves SC2010-2019 V10 mai" xfId="1016"/>
    <cellStyle name="_VPVSALC_HQD Invest_CT2009_MAf160708" xfId="1017"/>
    <cellStyle name="_VPVSALC_HQD Invest_CT2009_MAf210708" xfId="1018"/>
    <cellStyle name="_VPVSALC_HQD-02-03 1 Coût du capital_HS_2012-07-13 (2)" xfId="1019"/>
    <cellStyle name="_VPVSALC_HQD-03-03 1 Coût du capital_2013-05-23" xfId="1020"/>
    <cellStyle name="_VPVSALC_Inv 2009_2010 Encaisse V 8 juillet" xfId="1021"/>
    <cellStyle name="_VPVSALC_Inv 2009_2010 Encaisse V12 mai" xfId="1022"/>
    <cellStyle name="_VPVSALC_Planification_2011_2016_V2011-06-23" xfId="1023"/>
    <cellStyle name="_VPVSALC_Planification_2012_2017_V2012-02-20" xfId="1024"/>
    <cellStyle name="_VPVSALC_Rev-Ven_2013_13 juillet 2012" xfId="1025"/>
    <cellStyle name="_VPVSALC_Rev-Ven_2013_17 juillet 2012" xfId="1026"/>
    <cellStyle name="_VPVSALC_Tab_9b_Envoi_DT_14-09-2009" xfId="1027"/>
    <cellStyle name="_VPVSALC_Tab9_DT_22-06-2010" xfId="1028"/>
    <cellStyle name="_VPVSALC_Tableau 1_HQD-8 doc  5_révisé" xfId="1029"/>
    <cellStyle name="_VPVSALC_Tableau 1_HQD-8 doc  5_révisé v2" xfId="1030"/>
    <cellStyle name="_VPVSALC_VF_PS2009-2013_tableauxHQDCT2009_050808" xfId="1031"/>
    <cellStyle name="0" xfId="1032"/>
    <cellStyle name="1" xfId="1033"/>
    <cellStyle name="1 2" xfId="1034"/>
    <cellStyle name="1_20120514 Rev_mai_2013" xfId="1035"/>
    <cellStyle name="20 % - Accent1" xfId="1036"/>
    <cellStyle name="20 % - Accent2" xfId="1037"/>
    <cellStyle name="20 % - Accent3" xfId="1038"/>
    <cellStyle name="20 % - Accent4" xfId="1039"/>
    <cellStyle name="20 % - Accent5" xfId="1040"/>
    <cellStyle name="20 % - Accent6" xfId="1041"/>
    <cellStyle name="40 % - Accent1" xfId="1042"/>
    <cellStyle name="40 % - Accent2" xfId="1043"/>
    <cellStyle name="40 % - Accent3" xfId="1044"/>
    <cellStyle name="40 % - Accent4" xfId="1045"/>
    <cellStyle name="40 % - Accent5" xfId="1046"/>
    <cellStyle name="40 % - Accent6" xfId="1047"/>
    <cellStyle name="60 % - Accent1" xfId="1048"/>
    <cellStyle name="60 % - Accent2" xfId="1049"/>
    <cellStyle name="60 % - Accent3" xfId="1050"/>
    <cellStyle name="60 % - Accent4" xfId="1051"/>
    <cellStyle name="60 % - Accent5" xfId="1052"/>
    <cellStyle name="60 % - Accent6" xfId="1053"/>
    <cellStyle name="A" xfId="1054"/>
    <cellStyle name="A-" xfId="1055"/>
    <cellStyle name="a_20041005 inv. actif incorporel mise en service" xfId="1056"/>
    <cellStyle name="A_20120514 Rev_mai_2013 (2)" xfId="1057"/>
    <cellStyle name="A-_20120514 Rev_mai_2013 (2)" xfId="1058"/>
    <cellStyle name="A_actifs_historique V20090303" xfId="1059"/>
    <cellStyle name="A-_actifs_historique V20090303" xfId="1060"/>
    <cellStyle name="A_Analyse Autres produits" xfId="1061"/>
    <cellStyle name="A_Analyse Autres produits_Rev-Ven_2013_13 juillet 2012" xfId="1062"/>
    <cellStyle name="A_Analyse Autres produits_Rev-Ven_2013_17 juillet 2012" xfId="1063"/>
    <cellStyle name="a_Analyse_d'écart_HQP_PA 2008" xfId="1064"/>
    <cellStyle name="a_conso - mises en services" xfId="1065"/>
    <cellStyle name="a_conso_MES" xfId="1066"/>
    <cellStyle name="A_Encaisse HQD Inves SC2010-2019 V10 mai" xfId="1067"/>
    <cellStyle name="A-_Encaisse HQD Inves SC2010-2019 V10 mai" xfId="1068"/>
    <cellStyle name="A_HQD Invest_CT2009_MAf160708" xfId="1069"/>
    <cellStyle name="A-_HQD Invest_CT2009_MAf160708" xfId="1070"/>
    <cellStyle name="A_HQD Invest_CT2009_MAf210708" xfId="1071"/>
    <cellStyle name="A-_HQD Invest_CT2009_MAf210708" xfId="1072"/>
    <cellStyle name="A_Inv 2009_2010 Encaisse V 8 juillet" xfId="1073"/>
    <cellStyle name="A-_Inv 2009_2010 Encaisse V 8 juillet" xfId="1074"/>
    <cellStyle name="A_Inv 2009_2010 Encaisse V12 mai" xfId="1075"/>
    <cellStyle name="A-_Inv 2009_2010 Encaisse V12 mai" xfId="1076"/>
    <cellStyle name="A_Modele_Transport_2010_vDT_22-06-10" xfId="1077"/>
    <cellStyle name="A-_Modele_Transport_2010_vDT_22-06-10" xfId="1078"/>
    <cellStyle name="A_Modele_Transport_2010_vDT_v1" xfId="1079"/>
    <cellStyle name="A-_Modele_Transport_2010_vDT_v1" xfId="1080"/>
    <cellStyle name="A_Modele_Transport_2010_vDT_v26-06-09 (3)" xfId="1081"/>
    <cellStyle name="A-_Modele_Transport_2010_vDT_v26-06-09 (3)" xfId="1082"/>
    <cellStyle name="A_Rev-Ven_2013_13 juillet 2012" xfId="1083"/>
    <cellStyle name="A-_Rev-Ven_2013_13 juillet 2012" xfId="1084"/>
    <cellStyle name="A_Rev-Ven_2013_17 juillet 2012" xfId="1085"/>
    <cellStyle name="A-_Rev-Ven_2013_17 juillet 2012" xfId="1086"/>
    <cellStyle name="A_Synthèse_diverses_info_Cause Tarifaire_Été_2009_remis à Diane Tétreault" xfId="1087"/>
    <cellStyle name="A-_Synthèse_diverses_info_Cause Tarifaire_Été_2009_remis à Diane Tétreault" xfId="1088"/>
    <cellStyle name="A_Tab_9b_Envoi_DT_14-09-2009" xfId="1089"/>
    <cellStyle name="A-_Tab_9b_Envoi_DT_14-09-2009" xfId="1090"/>
    <cellStyle name="A_Tab9_DT_22-06-2010" xfId="1091"/>
    <cellStyle name="A-_Tab9_DT_22-06-2010" xfId="1092"/>
    <cellStyle name="A_Tableau 1_HQD-8 doc  5_révisé" xfId="1093"/>
    <cellStyle name="A-_Tableau 1_HQD-8 doc  5_révisé" xfId="1094"/>
    <cellStyle name="A_Tableau 1_HQD-8 doc  5_révisé v2" xfId="1095"/>
    <cellStyle name="A-_Tableau 1_HQD-8 doc  5_révisé v2" xfId="1096"/>
    <cellStyle name="A_Usage interne_Cause tarifaire_été 2009_an_2008_2009_2010_remis_16juillet_v2_" xfId="1097"/>
    <cellStyle name="A-_Usage interne_Cause tarifaire_été 2009_an_2008_2009_2010_remis_16juillet_v2_" xfId="1098"/>
    <cellStyle name="A_Usage_interne_2009 pour la cause tarifaire été 2009" xfId="1099"/>
    <cellStyle name="A-_Usage_interne_2009 pour la cause tarifaire été 2009" xfId="1100"/>
    <cellStyle name="A_Validation_PS_R2 vs PA2006_nonconso_rob" xfId="1101"/>
    <cellStyle name="A_Validation_PS_R2 vs PA2006_nonconso_rob_Rev-Ven_2013_13 juillet 2012" xfId="1102"/>
    <cellStyle name="A_Validation_PS_R2 vs PA2006_nonconso_rob_Rev-Ven_2013_17 juillet 2012" xfId="1103"/>
    <cellStyle name="A_Ventes et ajustements 2008_2009_2010 pour la cause tarifaire" xfId="1104"/>
    <cellStyle name="A-_Ventes et ajustements 2008_2009_2010 pour la cause tarifaire" xfId="1105"/>
    <cellStyle name="A_VF_PS2009-2013_tableauxHQDCT2009_050808" xfId="1106"/>
    <cellStyle name="A-_VF_PS2009-2013_tableauxHQDCT2009_050808" xfId="1107"/>
    <cellStyle name="A+" xfId="1108"/>
    <cellStyle name="AJosee" xfId="1109"/>
    <cellStyle name="Alarme" xfId="1110"/>
    <cellStyle name="Avertissement" xfId="1111"/>
    <cellStyle name="Bannière droite" xfId="1112"/>
    <cellStyle name="Bannière gauche" xfId="1113"/>
    <cellStyle name="Bannière milieu" xfId="1114"/>
    <cellStyle name="BEAUHARNOIS" xfId="1115"/>
    <cellStyle name="Blanc" xfId="1116"/>
    <cellStyle name="Blanc sur noir" xfId="1117"/>
    <cellStyle name="Blanc/noir centré" xfId="1118"/>
    <cellStyle name="Calcul" xfId="1119"/>
    <cellStyle name="CC" xfId="1120"/>
    <cellStyle name="Cellule liée" xfId="1121"/>
    <cellStyle name="Column Heading" xfId="1122"/>
    <cellStyle name="Column Heading 2" xfId="1123"/>
    <cellStyle name="Comic 14 gras" xfId="1124"/>
    <cellStyle name="Comic 16 gras" xfId="1125"/>
    <cellStyle name="Commentaire" xfId="1126"/>
    <cellStyle name="Commentaire 2" xfId="1127"/>
    <cellStyle name="Correspond" xfId="1128"/>
    <cellStyle name="Correspond 2" xfId="1129"/>
    <cellStyle name="DateTime" xfId="1130"/>
    <cellStyle name="Dédié" xfId="1131"/>
    <cellStyle name="diskette" xfId="1132"/>
    <cellStyle name="Éléments" xfId="1133"/>
    <cellStyle name="En-Têtes" xfId="1134"/>
    <cellStyle name="Entrée" xfId="1135"/>
    <cellStyle name="Euro" xfId="1136"/>
    <cellStyle name="Génériques" xfId="1137"/>
    <cellStyle name="Gris" xfId="1138"/>
    <cellStyle name="imabs" xfId="1139"/>
    <cellStyle name="Insatisfaisant" xfId="1140"/>
    <cellStyle name="Invers" xfId="1141"/>
    <cellStyle name="Main Titles" xfId="1142"/>
    <cellStyle name="Miller Normal" xfId="1143"/>
    <cellStyle name="Miller Normal 2" xfId="1144"/>
    <cellStyle name="Milliers 2" xfId="1145"/>
    <cellStyle name="Milliers 2 2" xfId="1146"/>
    <cellStyle name="Milliers 3" xfId="1147"/>
    <cellStyle name="Milliers 4" xfId="1148"/>
    <cellStyle name="Milliers 5" xfId="1149"/>
    <cellStyle name="MONÉTAIRE 2 décimales" xfId="1150"/>
    <cellStyle name="MONÉTAIRE 2 décimales 2" xfId="1151"/>
    <cellStyle name="MONÉTAIRE grand total" xfId="1152"/>
    <cellStyle name="MONÉTAIRE s-total" xfId="1153"/>
    <cellStyle name="Months" xfId="1154"/>
    <cellStyle name="Neutre" xfId="1155"/>
    <cellStyle name="Noeud" xfId="1156"/>
    <cellStyle name="nombre" xfId="1157"/>
    <cellStyle name="Non appl" xfId="1158"/>
    <cellStyle name="Normal" xfId="0" builtinId="0"/>
    <cellStyle name="Normal 1" xfId="1159"/>
    <cellStyle name="Normal 2" xfId="1160"/>
    <cellStyle name="Normal 2 2" xfId="1161"/>
    <cellStyle name="Normal 2_Plan d'affaires 2013_hausse_avril_3 265%" xfId="1162"/>
    <cellStyle name="Normal 3" xfId="1163"/>
    <cellStyle name="Normal 4" xfId="1164"/>
    <cellStyle name="Normal 5" xfId="1165"/>
    <cellStyle name="Normal OK" xfId="1166"/>
    <cellStyle name="Normal STD" xfId="1167"/>
    <cellStyle name="Normal_Régie hausse 2005 (précieuse)" xfId="1"/>
    <cellStyle name="Numer W/Space" xfId="1168"/>
    <cellStyle name="Pourcentage 2" xfId="1169"/>
    <cellStyle name="Pourcentage 2 2" xfId="1170"/>
    <cellStyle name="Pourcentage 3" xfId="1171"/>
    <cellStyle name="SAPBEXaggData" xfId="1172"/>
    <cellStyle name="SAPBEXaggDataEmph" xfId="1173"/>
    <cellStyle name="SAPBEXaggItem" xfId="1174"/>
    <cellStyle name="SAPBEXaggItemX" xfId="1175"/>
    <cellStyle name="SAPBEXchaText" xfId="1176"/>
    <cellStyle name="SAPBEXexcBad7" xfId="1177"/>
    <cellStyle name="SAPBEXexcBad8" xfId="1178"/>
    <cellStyle name="SAPBEXexcBad9" xfId="1179"/>
    <cellStyle name="SAPBEXexcCritical4" xfId="1180"/>
    <cellStyle name="SAPBEXexcCritical5" xfId="1181"/>
    <cellStyle name="SAPBEXexcCritical6" xfId="1182"/>
    <cellStyle name="SAPBEXexcGood1" xfId="1183"/>
    <cellStyle name="SAPBEXexcGood2" xfId="1184"/>
    <cellStyle name="SAPBEXexcGood3" xfId="1185"/>
    <cellStyle name="SAPBEXfilterDrill" xfId="1186"/>
    <cellStyle name="SAPBEXfilterItem" xfId="1187"/>
    <cellStyle name="SAPBEXfilterText" xfId="1188"/>
    <cellStyle name="SAPBEXformats" xfId="1189"/>
    <cellStyle name="SAPBEXheaderItem" xfId="1190"/>
    <cellStyle name="SAPBEXheaderText" xfId="1191"/>
    <cellStyle name="SAPBEXHLevel0" xfId="1192"/>
    <cellStyle name="SAPBEXHLevel0X" xfId="1193"/>
    <cellStyle name="SAPBEXHLevel1" xfId="1194"/>
    <cellStyle name="SAPBEXHLevel1X" xfId="1195"/>
    <cellStyle name="SAPBEXHLevel2" xfId="1196"/>
    <cellStyle name="SAPBEXHLevel2X" xfId="1197"/>
    <cellStyle name="SAPBEXHLevel3" xfId="1198"/>
    <cellStyle name="SAPBEXHLevel3X" xfId="1199"/>
    <cellStyle name="SAPBEXresData" xfId="1200"/>
    <cellStyle name="SAPBEXresDataEmph" xfId="1201"/>
    <cellStyle name="SAPBEXresItem" xfId="1202"/>
    <cellStyle name="SAPBEXresItemX" xfId="1203"/>
    <cellStyle name="SAPBEXstdData" xfId="1204"/>
    <cellStyle name="SAPBEXstdDataEmph" xfId="1205"/>
    <cellStyle name="SAPBEXstdItem" xfId="1206"/>
    <cellStyle name="SAPBEXstdItemX" xfId="1207"/>
    <cellStyle name="SAPBEXtitle" xfId="1208"/>
    <cellStyle name="SAPBEXundefined" xfId="1209"/>
    <cellStyle name="Satisfaisant" xfId="1210"/>
    <cellStyle name="somme" xfId="1211"/>
    <cellStyle name="Sortie" xfId="1212"/>
    <cellStyle name="SOUS-TOTAL" xfId="1213"/>
    <cellStyle name="Style 1" xfId="1214"/>
    <cellStyle name="Style 1 2" xfId="1215"/>
    <cellStyle name="Style 10" xfId="1216"/>
    <cellStyle name="Style 10 2" xfId="1217"/>
    <cellStyle name="Style 11" xfId="1218"/>
    <cellStyle name="Style 11 2" xfId="1219"/>
    <cellStyle name="Style 12" xfId="1220"/>
    <cellStyle name="Style 12 2" xfId="1221"/>
    <cellStyle name="Style 13" xfId="1222"/>
    <cellStyle name="Style 13 2" xfId="1223"/>
    <cellStyle name="Style 14" xfId="1224"/>
    <cellStyle name="Style 14 2" xfId="1225"/>
    <cellStyle name="Style 15" xfId="1226"/>
    <cellStyle name="Style 15 2" xfId="1227"/>
    <cellStyle name="Style 16" xfId="1228"/>
    <cellStyle name="Style 16 2" xfId="1229"/>
    <cellStyle name="Style 17" xfId="1230"/>
    <cellStyle name="Style 17 2" xfId="1231"/>
    <cellStyle name="Style 18" xfId="1232"/>
    <cellStyle name="Style 18 2" xfId="1233"/>
    <cellStyle name="Style 19" xfId="1234"/>
    <cellStyle name="Style 19 2" xfId="1235"/>
    <cellStyle name="Style 2" xfId="1236"/>
    <cellStyle name="Style 2 2" xfId="1237"/>
    <cellStyle name="Style 20" xfId="1238"/>
    <cellStyle name="Style 20 2" xfId="1239"/>
    <cellStyle name="Style 21" xfId="1240"/>
    <cellStyle name="Style 21 2" xfId="1241"/>
    <cellStyle name="Style 22" xfId="1242"/>
    <cellStyle name="Style 22 2" xfId="1243"/>
    <cellStyle name="Style 23" xfId="1244"/>
    <cellStyle name="Style 24" xfId="1245"/>
    <cellStyle name="Style 25" xfId="1246"/>
    <cellStyle name="Style 26" xfId="1247"/>
    <cellStyle name="Style 27" xfId="1248"/>
    <cellStyle name="Style 28" xfId="1249"/>
    <cellStyle name="Style 29" xfId="1250"/>
    <cellStyle name="Style 3" xfId="1251"/>
    <cellStyle name="Style 3 2" xfId="1252"/>
    <cellStyle name="Style 30" xfId="1253"/>
    <cellStyle name="Style 31" xfId="1254"/>
    <cellStyle name="Style 32" xfId="1255"/>
    <cellStyle name="Style 33" xfId="1256"/>
    <cellStyle name="Style 34" xfId="1257"/>
    <cellStyle name="Style 34 2" xfId="1258"/>
    <cellStyle name="Style 35" xfId="1259"/>
    <cellStyle name="Style 35 2" xfId="1260"/>
    <cellStyle name="Style 36" xfId="1261"/>
    <cellStyle name="Style 36 2" xfId="1262"/>
    <cellStyle name="Style 37" xfId="1263"/>
    <cellStyle name="Style 37 2" xfId="1264"/>
    <cellStyle name="Style 38" xfId="1265"/>
    <cellStyle name="Style 38 2" xfId="1266"/>
    <cellStyle name="Style 39" xfId="1267"/>
    <cellStyle name="Style 39 2" xfId="1268"/>
    <cellStyle name="Style 4" xfId="1269"/>
    <cellStyle name="Style 4 2" xfId="1270"/>
    <cellStyle name="Style 40" xfId="1271"/>
    <cellStyle name="Style 40 2" xfId="1272"/>
    <cellStyle name="Style 41" xfId="1273"/>
    <cellStyle name="Style 41 2" xfId="1274"/>
    <cellStyle name="Style 42" xfId="1275"/>
    <cellStyle name="Style 42 2" xfId="1276"/>
    <cellStyle name="Style 43" xfId="1277"/>
    <cellStyle name="Style 43 2" xfId="1278"/>
    <cellStyle name="Style 44" xfId="1279"/>
    <cellStyle name="Style 44 2" xfId="1280"/>
    <cellStyle name="Style 45" xfId="1281"/>
    <cellStyle name="Style 46" xfId="1282"/>
    <cellStyle name="Style 47" xfId="1283"/>
    <cellStyle name="Style 48" xfId="1284"/>
    <cellStyle name="Style 49" xfId="1285"/>
    <cellStyle name="Style 5" xfId="1286"/>
    <cellStyle name="Style 5 2" xfId="1287"/>
    <cellStyle name="Style 50" xfId="1288"/>
    <cellStyle name="Style 51" xfId="1289"/>
    <cellStyle name="Style 52" xfId="1290"/>
    <cellStyle name="Style 53" xfId="1291"/>
    <cellStyle name="Style 54" xfId="1292"/>
    <cellStyle name="Style 55" xfId="1293"/>
    <cellStyle name="Style 56" xfId="1294"/>
    <cellStyle name="Style 57" xfId="1295"/>
    <cellStyle name="Style 58" xfId="1296"/>
    <cellStyle name="Style 59" xfId="1297"/>
    <cellStyle name="Style 6" xfId="1298"/>
    <cellStyle name="Style 6 2" xfId="1299"/>
    <cellStyle name="Style 60" xfId="1300"/>
    <cellStyle name="Style 61" xfId="1301"/>
    <cellStyle name="Style 62" xfId="1302"/>
    <cellStyle name="Style 63" xfId="1303"/>
    <cellStyle name="Style 7" xfId="1304"/>
    <cellStyle name="Style 7 2" xfId="1305"/>
    <cellStyle name="Style 8" xfId="1306"/>
    <cellStyle name="Style 8 2" xfId="1307"/>
    <cellStyle name="Style 9" xfId="1308"/>
    <cellStyle name="Style 9 2" xfId="1309"/>
    <cellStyle name="Texte explicatif" xfId="1310"/>
    <cellStyle name="Titre" xfId="1311"/>
    <cellStyle name="Titre 1" xfId="1312"/>
    <cellStyle name="Titre 2" xfId="1313"/>
    <cellStyle name="Titre 3" xfId="1314"/>
    <cellStyle name="Titre 4" xfId="1315"/>
    <cellStyle name="Titre_20120514 Rev_mai_2013 (2)" xfId="1316"/>
    <cellStyle name="Titre1" xfId="1317"/>
    <cellStyle name="Titre2" xfId="1318"/>
    <cellStyle name="Titre2 2" xfId="1319"/>
    <cellStyle name="Titre3" xfId="1320"/>
    <cellStyle name="valeur" xfId="1321"/>
    <cellStyle name="Vérification" xfId="1322"/>
    <cellStyle name="ÿÿ" xfId="1323"/>
    <cellStyle name="ÿÿÿ" xfId="132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externalLink" Target="externalLinks/externalLink49.xml"/><Relationship Id="rId55" Type="http://schemas.openxmlformats.org/officeDocument/2006/relationships/sharedStrings" Target="sharedStrings.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externalLink" Target="externalLinks/externalLink4.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56" Type="http://schemas.openxmlformats.org/officeDocument/2006/relationships/calcChain" Target="calcChain.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59" Type="http://schemas.openxmlformats.org/officeDocument/2006/relationships/customXml" Target="../customXml/item3.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customXml" Target="../customXml/item1.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ARTAGE/Plan%20et%20controle/Partage/PAD_CT/2001%2004/PMGI01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ECODATA/EFFICACITE%20ENERGETIQUE/PGEE%20suivi%20automne%202003/fevrier%202004/AnalyseEEautomnev14(26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DENIS/ORIENT98/PRO_TRA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rince/Fiches%20hebdomadaires/2003/Mod&#232;le_2003/Ann&#233;e_20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CF1074/Local%20Settings/Temporary%20Internet%20Files/OLKAFD/BT%20mensuel%202008%20d&#233;taill&#233;e%20vf%20diffusee%2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ata2/excel/court/PRESENTA/Rev9907/T23p_079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g/Caract/Regie%20Distribution/Rapport%20MJL/HQD-9%20doc%201%20annexe%201%20v01_2002-06-28_v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finances.hydro.qc.ca/@dpcc/Plans%20et%20revues%20de%20gestion/commun/cadre/Param&#232;tres%20&#233;conomiques/Param%20fin%20-%20LT/2003/Juillet/Intranet/20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ocuments%20and%20Settings/bn6173/Mes%20documents/0_Cadre%20LT/13%20-%20Vente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N:\Documents%20and%20Settings\bl0152\Mes%20documents\Plan%20d'Affaires%202004\Plan\test%20rapport%20de%20vente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Plans%20et%20cadre%20financier/CC9583%20(MAF)/INVESTISSEMENTS/INVEST%20-%20REGIE%202008%20-%20D%20HARVEY/HQD%20Inv%20CT2008_V0708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302-04-132%20%20Analyse%20mensuelle/AB2086%20&amp;%20CD0110/NOTE%206/NOVEMBRE%202001/NOTE06%20NOVEMBRE_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Inventaires%20et%20Projets%202005%20E_C_F/JOURNAL%20MODIF%202006/00%20Tous%20les%20rapports%20consolid&#233;s%20de%20200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Reacteur\DONNEES\Documents%20and%20Settings\aw4590\Mes%20documents\Dossier%2003%20Journal%20des%20modifs\Journal_des_modifs_01_en_modification\04%20IMMOBILIER%20Journal%202006%20en%20modificatio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Mes%20Documents/PR&#201;VISIONS/avril%201999/LT9904.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Mes%20Documents/PLANIF.1999/PREV9808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Reacteur\DONNEES\Documents%20and%20Settings\aw4590\Mes%20documents\006%20Dossier%20Grilles%20tarifaires%202006\Grilles%20tarifaires%202006%20%20%2099%20Backup\04%20IMMOBILIER%20Journal%20200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Documents%20and%20Settings/at6952/Local%20Settings/Temporary%20Internet%20Files/OLK2/r&#233;gie_sorti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xBalisage/Jos&#233;e/r&#233;gie_sortie.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N:\Prince\Suivis%20mensuels\Suivis_2003\ANALYSES%202003.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Pham/N_norm/&#201;nergie/PMen7101_100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A/PREV/DIST/Dist99/9902/bao99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g/Caract/Regie%20Distribution/Rapport%20MJL/Meth.%20all.%20co&#251;ts%20-%20R&#233;gie%20-%20V95%20-%20V1%20-%2031-05-02%20-%2016h15%20lt.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PARTAGE\ECODATA\METTELET\SIE\sie_07-14.xls.xls"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PathMissing" Target="Sc&#233;nario"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N:\Mes%20Documents\Plan%202000-2004\long%20terme\VAGWHfortfaible.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Documents%20and%20Settings/bp3558/Local%20Settings/Temporary%20Internet%20Files/OLK2/200303%20Fiche%203_4.xls"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Startup" Target="PARTAGE/ECODATA/Couts%20du%20Distributeur/Couts%20F-T-D/Cout%20electricite%20Calcul%20version%20Jan%20200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Partage/Prince/Base%20de%20donn&#233;es/BD_Ventes_Publi&#233;es_Mai_2004.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transenergie/Dpda/93100/PA1998/Revue/Effectif/effectifs%20temporaires.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Partage/PDR/Besoins/Suivi%20GWh/2004%2008/Suiviaout04_01nov04.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PEPC/Expertise%20et%20demandes/Tarif%20BT/2004-05/BT_2004-04_SGA_20040504_version_suivi.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data2/excel/court/Rev0010/BQ_ep_0010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INDOWS/TEMP/LT0004.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Res_aut_vieux%20fichiers/Prev_CAM_0204.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dpcc/ventes/ENTENTE%20CF/VPSALC/2006/ententes%20copies/VGE_01%2004%2000%20-%20DP%20Efficacit&#233;%20&#233;nerg&#233;tique%20marketing%20et%20ventes%20-%20Grandes%20entreprises.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A:\WINDOWS\TEMP\%05\mac1994-97%20UBI\ALICE\BUDGETS\9708\SOURCE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PEPC/Expertise%20et%20demandes/Tarif%20BT/2003-06/Liste%20clients%20retenus%202002-2003.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Mes%20Documents/Masters%20et%20Auxiliaires/Masters/Master%202000/Doc%20pour%20suivi%20janv%20&#224;%20aout%202000/&#201;R%20(net)%20avril%202000.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Caract/Regie%20Distribution/Prevision/Diffusion%20-%20Avril%202003%20(hausses%203%25%20sur%20volume%20gel%20+%2015%20M$).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PARTAGE/Plan%20et%20controle/Partage/PAD_CT/2001%2004/Rapport_P-0006_0104.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A:\ECODATA\EFFICACITE%20ENERGETIQUE\Efficacite%20LEILA\Efficacite\SEPTEMBRE%202002\residentiel\resid1709.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Documents%20and%20Settings/br0396/Local%20Settings/Temporary%20Internet%20Files/OLK8ED/&#201;tude%20Morissette/&#201;tude%202001/Premier%20trimestre/Nathalie%20Coutu/Nathalie%20Coutu.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Normalisation%202002/Data-DH1995-SA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INDOWS/Temporary%20Internet%20Files/OLK9031/prev0010.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Documents%20and%20Settings/bp3558/Local%20Settings/Temporary%20Internet%20Files/OLK2/200201%20Fiche%203_3.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A:\WINDOWS\TEMP\Mes%20Documents\DPAS\GESTION%20IMMEUBLE\RADISSON%2012-98%20ET%20PLUS\RADISSON-3.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tableau2%20GWh"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ata2/excel/court/Rev0010/T23p_079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Documents%20and%20Settings\bl0152\Mes%20documents\suivi\2003\d&#233;cembre\Copie%20de%20%25159%25Plan%20vs%20Ventes%202003-1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ATUREL\DONNEES\Documents%20and%20Settings\bu8147\Mes%20documents\Travail\Developpement\RapTrimestriel\RapTrimestrie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
      <sheetName val="ct"/>
      <sheetName val="almg"/>
      <sheetName val="lt"/>
      <sheetName val="hyp"/>
      <sheetName val="heures"/>
      <sheetName val="gwh.m"/>
      <sheetName val="rép.m"/>
      <sheetName val="mw.m"/>
      <sheetName val="sommaire"/>
      <sheetName val="valid"/>
      <sheetName val="comp"/>
      <sheetName val="sortie"/>
      <sheetName val="Cal 2019 NYME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ivi"/>
      <sheetName val="Hypotheses eco"/>
      <sheetName val="Resume par pgm"/>
      <sheetName val="tableau suivi"/>
      <sheetName val="Sommaire CTR"/>
      <sheetName val="Neutralite tarifaire"/>
      <sheetName val="Sommaire rentabilité client"/>
      <sheetName val="Sommaire fin"/>
      <sheetName val="Tronc commun"/>
      <sheetName val="Demonstration GE"/>
      <sheetName val="Procedes GE"/>
      <sheetName val="Aide PMI"/>
      <sheetName val="initiative PMI"/>
      <sheetName val="diagnostic G"/>
      <sheetName val="initiative M"/>
      <sheetName val="initiative L"/>
      <sheetName val="feux circulation"/>
      <sheetName val="batiment HQ"/>
      <sheetName val="diagnostic residentiel"/>
      <sheetName val="thermostats existants"/>
      <sheetName val="therm exi (3-4-5)"/>
      <sheetName val="therm exi (4-5-6)"/>
      <sheetName val="thermostats nvlle const"/>
      <sheetName val="minuteries"/>
      <sheetName val="inspection plus"/>
      <sheetName val="Novoclimat"/>
      <sheetName val="Novoclimat (Bonifié 26-02)"/>
      <sheetName val="budget modeste"/>
      <sheetName val="budget modeste (bonifie 26-02 )"/>
      <sheetName val="loyer modique"/>
      <sheetName val="loyer modique (Bonifié 26-02)"/>
      <sheetName val="Pilote Rénovation"/>
      <sheetName val="Impact 3Xbudget AEE (26-02)"/>
      <sheetName val="Scenario thermostat"/>
      <sheetName val="Coûts fourniture"/>
      <sheetName val="couts F T D"/>
      <sheetName val="facture"/>
      <sheetName val="tableau régie 10ans"/>
      <sheetName val="tableau régie 20ans"/>
      <sheetName val="Reponse ROEE Q5"/>
      <sheetName val="Raphal Q5.1"/>
      <sheetName val="Engagement #2 Rapha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lobal"/>
      <sheetName val="bug-ajusté"/>
      <sheetName val="bug_ajusté"/>
      <sheetName val="bug-ajust?"/>
      <sheetName val="bug_ajust?"/>
    </sheetNames>
    <sheetDataSet>
      <sheetData sheetId="0" refreshError="1"/>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iche 5.2"/>
      <sheetName val="Pertes"/>
      <sheetName val="Température"/>
      <sheetName val="Jan"/>
      <sheetName val="Fév"/>
      <sheetName val="Mars"/>
      <sheetName val="Avril"/>
      <sheetName val="Mai"/>
      <sheetName val="Juin"/>
      <sheetName val="Juillet"/>
      <sheetName val="Août"/>
      <sheetName val="Sept"/>
      <sheetName val="Oct"/>
      <sheetName val="Nov"/>
      <sheetName val="Dé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AGE 1"/>
      <sheetName val="PAGE 2"/>
      <sheetName val="PAGE 3"/>
      <sheetName val="Validation vs PCA"/>
      <sheetName val="HQD CONSO"/>
      <sheetName val="5080 CONSO"/>
      <sheetName val="5080 Réseau relié"/>
      <sheetName val="5080 Réseaux autonomes"/>
      <sheetName val="5080 DES"/>
      <sheetName val="5080 Mesurage (total)"/>
      <sheetName val="5080 RAM"/>
      <sheetName val="5090 CONSO"/>
      <sheetName val="5090 GE"/>
      <sheetName val="5090 EE"/>
      <sheetName val="5090 Autres"/>
      <sheetName val="5110 CONSO"/>
      <sheetName val="5110 DAE"/>
      <sheetName val="5110 Corpo"/>
      <sheetName val="BD"/>
      <sheetName val="Liste"/>
      <sheetName val="Regroupement fonction"/>
      <sheetName val="Découpage Fonctions"/>
      <sheetName val="Découpage Centre de coûts"/>
      <sheetName val="Classement des CC HQD_BT"/>
      <sheetName val="date"/>
      <sheetName val="Notes"/>
      <sheetName val="compteur"/>
      <sheetName val="CONTROLE CONSO"/>
      <sheetName val="TEC"/>
      <sheetName val="Validation BT déposée vs Réel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ableau2 GWh"/>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ab 1"/>
      <sheetName val="Tab 1B"/>
      <sheetName val="Tab 2"/>
      <sheetName val="Tab 3"/>
      <sheetName val="Tab 4"/>
      <sheetName val="Tab 5"/>
      <sheetName val="Tab 6"/>
      <sheetName val="Tab 7"/>
      <sheetName val="Tab 8"/>
      <sheetName val="Tab 9"/>
      <sheetName val="Tab 9B"/>
      <sheetName val="Tab 10"/>
      <sheetName val="Tab 10B"/>
      <sheetName val="Tab 11"/>
      <sheetName val="Tab 12"/>
      <sheetName val="Tab 13"/>
      <sheetName val="Tab 13B"/>
      <sheetName val="Tab 14"/>
      <sheetName val="Tab 14B"/>
      <sheetName val="Tab 15"/>
      <sheetName val="Intrants1"/>
      <sheetName val="Intrants2"/>
      <sheetName val="Intrants3"/>
      <sheetName val="Intrants4"/>
      <sheetName val="Intrants5"/>
      <sheetName val="Intrants6"/>
      <sheetName val="Intrants7"/>
      <sheetName val="FR7"/>
      <sheetName val="FRX"/>
      <sheetName val="Caract"/>
      <sheetName val="immos"/>
      <sheetName val="Tab X"/>
      <sheetName val="Tab 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Instruction"/>
      <sheetName val="Hypothèses"/>
    </sheetNames>
    <sheetDataSet>
      <sheetData sheetId="0" refreshError="1"/>
      <sheetData sheetId="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B"/>
      <sheetName val="VAR 2"/>
      <sheetName val="VAR 1"/>
      <sheetName val="DF"/>
      <sheetName val="SHT"/>
      <sheetName val="Particularités HT"/>
      <sheetName val="Contrôle"/>
      <sheetName val="Répartition mensuelle"/>
      <sheetName val="Liste SV#"/>
      <sheetName val="SV1"/>
      <sheetName val="SV2"/>
      <sheetName val="SV3"/>
      <sheetName val="SV4"/>
      <sheetName val="SV5"/>
      <sheetName val="SV6"/>
      <sheetName val="SV7"/>
      <sheetName val="SV8"/>
      <sheetName val="SV9"/>
      <sheetName val="SV10"/>
      <sheetName val="SV11"/>
      <sheetName val="SV12"/>
      <sheetName val="SV13"/>
      <sheetName val="SV14"/>
      <sheetName val="SV15"/>
      <sheetName val="SV16"/>
      <sheetName val="SV17"/>
      <sheetName val="SV18"/>
      <sheetName val="SV19"/>
      <sheetName val="SV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GE"/>
      <sheetName val="TCPal clients et  temp."/>
      <sheetName val="Plan 2003"/>
      <sheetName val="Objectifs 2003"/>
      <sheetName val="écart vs Plan "/>
      <sheetName val="écart  vs objectifs"/>
      <sheetName val="Objectifs mensuels 2003"/>
      <sheetName val="IMMF"/>
      <sheetName val="ICF"/>
      <sheetName val="CIR"/>
      <sheetName val="DPV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modifications"/>
      <sheetName val="Légende onglet"/>
      <sheetName val="Saisie conso"/>
      <sheetName val="INV_som fonctions"/>
      <sheetName val="INV_PLT"/>
      <sheetName val="INV_Détail  Unité Classif_type"/>
      <sheetName val="INV_som Unité class_type"/>
      <sheetName val="INV_som Unité _cpte bilan"/>
      <sheetName val="Regie1_som Autor_reel"/>
      <sheetName val="Regie1_som Autor"/>
      <sheetName val="Regie1a_som Autor_classif_type"/>
      <sheetName val="Regie1b_Detail_autor_class"/>
      <sheetName val=" MES 2007  mensuel"/>
      <sheetName val=" MES 2008  mensuel"/>
      <sheetName val=" PLT MES fonctions"/>
      <sheetName val="Projets Informatique"/>
      <sheetName val="TEC_Détail  Unité "/>
      <sheetName val="Cle mensualisation"/>
      <sheetName val="Lis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u"/>
      <sheetName val="NOTE EN M$"/>
      <sheetName val="NOTE_MMA"/>
      <sheetName val="Immo. en expl."/>
      <sheetName val="Amort. cum."/>
      <sheetName val="É.Chiffrier"/>
      <sheetName val="MES non traités"/>
      <sheetName val="Salaires "/>
      <sheetName val="Renv.en attente"/>
      <sheetName val="IEC"/>
      <sheetName val="Conciliation FN 54 "/>
      <sheetName val="Registre Immo. "/>
      <sheetName val="Matrice_É.J."/>
      <sheetName val="Grille Immo"/>
      <sheetName val="Grille_SAP"/>
      <sheetName val="Module1"/>
      <sheetName val="Module2"/>
      <sheetName val="Module3"/>
      <sheetName val="NOTE06 NOVEMBRE_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Journal"/>
      <sheetName val="Grille.AA"/>
      <sheetName val="Som.AA"/>
      <sheetName val="Page.Titre.BB"/>
      <sheetName val="Grille.BB"/>
      <sheetName val="Som.BB"/>
      <sheetName val="AA.BB.Écarts"/>
      <sheetName val="Rép"/>
      <sheetName val="Pro"/>
      <sheetName val="Cli.AA"/>
      <sheetName val="Cli.BB"/>
      <sheetName val="Tar"/>
      <sheetName val="Mini Macro"/>
      <sheetName val="Méth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Journal"/>
      <sheetName val="Table"/>
      <sheetName val="Mini Macro"/>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 par tarif"/>
      <sheetName val="contrats"/>
      <sheetName val="projets GWh"/>
      <sheetName val="projets M$"/>
      <sheetName val="GWh clients"/>
      <sheetName val="M$ clients"/>
      <sheetName val="inter clients "/>
      <sheetName val="prix 2001"/>
      <sheetName val="tendanciel"/>
      <sheetName val="crois. écon."/>
      <sheetName val="GWh total"/>
      <sheetName val="comparatif"/>
      <sheetName val="comp_pl_dir"/>
      <sheetName val="M$ total"/>
      <sheetName val="SAP"/>
      <sheetName val="comp SAP"/>
      <sheetName val="comp détaillée 2000-2004"/>
      <sheetName val="comp 2000-2004"/>
      <sheetName val="comp détaillée 1999-2004"/>
      <sheetName val="comp 1999-2004"/>
      <sheetName val="analyse 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ontrats"/>
      <sheetName val="M$ par tarif"/>
      <sheetName val="input GWh"/>
      <sheetName val="input M$ "/>
      <sheetName val="input  Inter."/>
      <sheetName val="GWh par secteur "/>
      <sheetName val="M$ par secteur "/>
      <sheetName val="GWh VS mars98"/>
      <sheetName val="crois 1999"/>
      <sheetName val="comments"/>
      <sheetName val="M_ par tari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Journal"/>
      <sheetName val="Rép"/>
      <sheetName val="Séq"/>
      <sheetName val="Dat"/>
      <sheetName val="Pro"/>
      <sheetName val="Cli"/>
      <sheetName val="Tar"/>
      <sheetName val="Dem"/>
      <sheetName val="PrR"/>
      <sheetName val="Dom"/>
      <sheetName val="ApD"/>
      <sheetName val="Dél"/>
      <sheetName val="Ini"/>
      <sheetName val="Mini Macro"/>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Feuil1"/>
      <sheetName val="Données 2001 travail "/>
      <sheetName val="Desc. code"/>
      <sheetName val="Données 2001"/>
      <sheetName val="Desc_ code"/>
    </sheetNames>
    <sheetDataSet>
      <sheetData sheetId="0" refreshError="1"/>
      <sheetData sheetId="1" refreshError="1"/>
      <sheetData sheetId="2" refreshError="1"/>
      <sheetData sheetId="3" refreshError="1"/>
      <sheetData sheetId="4"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Feuil1"/>
      <sheetName val="Données 2001 travail "/>
      <sheetName val="Desc. code"/>
      <sheetName val="Données 2001"/>
      <sheetName val="Desc_ code"/>
    </sheetNames>
    <sheetDataSet>
      <sheetData sheetId="0" refreshError="1"/>
      <sheetData sheetId="1" refreshError="1"/>
      <sheetData sheetId="2" refreshError="1"/>
      <sheetData sheetId="3" refreshError="1"/>
      <sheetData sheetId="4"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R-Détaillés"/>
      <sheetName val="Publié"/>
      <sheetName val="Température"/>
      <sheetName val="T. Croisé"/>
      <sheetName val="Crois. Ventes"/>
      <sheetName val="T. Cible"/>
      <sheetName val="Effets volume &amp; prix (P)"/>
      <sheetName val="Commentaires"/>
      <sheetName val="Croissance détaillée"/>
      <sheetName val="UNE"/>
      <sheetName val="UNE (2)"/>
      <sheetName val="UNE (3)"/>
      <sheetName val="UNE (4)"/>
      <sheetName val="UNE (5)"/>
      <sheetName val="T.Fiche"/>
      <sheetName val="Normalisées (P)"/>
      <sheetName val="Normalisées 2002"/>
      <sheetName val="Cumulées (P)"/>
      <sheetName val="Budget (P)"/>
      <sheetName val="Avril 2003"/>
      <sheetName val="Publiées VS Avril 2003"/>
      <sheetName val="Août 2003"/>
      <sheetName val="Publiées VS Août 2003"/>
      <sheetName val="Octobre 2003"/>
      <sheetName val="Publiées VS Octobre 2003"/>
      <sheetName val="Publié 2002 (clientèles)"/>
      <sheetName val="Publié 2002 (tarifs)"/>
      <sheetName val="Ajustements 2003"/>
      <sheetName val="Publié _Réseaux"/>
      <sheetName val="Prévisions_Réseaux"/>
      <sheetName val="Publié _Spécifiques"/>
      <sheetName val="Prévisions_Spécifiques"/>
      <sheetName val="Références (P)"/>
      <sheetName val="Module1"/>
      <sheetName val="Module2"/>
      <sheetName val="Module3"/>
      <sheetName val="Module4"/>
      <sheetName val="Module5"/>
      <sheetName val="Princ. éc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E_NorPublié"/>
      <sheetName val="Eréel_NorSimul"/>
      <sheetName val="E&amp;Nor_Simul"/>
      <sheetName val="E_Nor_Simul"/>
    </sheetNames>
    <sheetDataSet>
      <sheetData sheetId="0" refreshError="1"/>
      <sheetData sheetId="1" refreshError="1"/>
      <sheetData sheetId="2" refreshError="1"/>
      <sheetData sheetId="3"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données.zone"/>
      <sheetName val="données_zone"/>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 1"/>
      <sheetName val="Tab 1B"/>
      <sheetName val="Tab 2"/>
      <sheetName val="Tab 3"/>
      <sheetName val="Tab 4"/>
      <sheetName val="Tab 5"/>
      <sheetName val="Tab 6"/>
      <sheetName val="Tab 7"/>
      <sheetName val="Tab 8"/>
      <sheetName val="Tab 9"/>
      <sheetName val="Tab 10"/>
      <sheetName val="Tab 11"/>
      <sheetName val="Tab 12"/>
      <sheetName val="Tab 13"/>
      <sheetName val="Tab 14"/>
      <sheetName val="Intrants1"/>
      <sheetName val="Intrants2"/>
      <sheetName val="Intrants3"/>
      <sheetName val="Intrants4"/>
      <sheetName val="Intrants5"/>
      <sheetName val="Intrants6"/>
      <sheetName val="Intrants7"/>
      <sheetName val="Intrants8"/>
      <sheetName val="FAX"/>
      <sheetName val="immos"/>
      <sheetName val="Pondér.1"/>
      <sheetName val="Pondér.2"/>
      <sheetName val="Tab X"/>
      <sheetName val="Tab 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cénario"/>
    </sheetNames>
    <sheetDataSet>
      <sheetData sheetId="0"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Scénario"/>
    </sheetNames>
    <sheetDataSet>
      <sheetData sheetId="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tonnages"/>
    </sheetNames>
    <sheetDataSet>
      <sheetData sheetId="0"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Menu"/>
      <sheetName val="Concordances"/>
      <sheetName val="Identification Hydro-Québec"/>
      <sheetName val="Bilan HQ_Conso"/>
      <sheetName val="Faits saillants"/>
      <sheetName val="Origine"/>
      <sheetName val="Évolution des Immo"/>
      <sheetName val="Immo au coût"/>
      <sheetName val="Actif Passif CT"/>
      <sheetName val="Débiteurs"/>
      <sheetName val="Légendes"/>
      <sheetName val="Caractéristique dette"/>
      <sheetName val="Dette Monnaie"/>
      <sheetName val="Dette &amp; Évolution totale"/>
      <sheetName val="Dette &amp; Évolution_Particip"/>
      <sheetName val="Créditeurs"/>
      <sheetName val="Frais reportés"/>
      <sheetName val="Autres Passifs"/>
      <sheetName val="Placements Participations"/>
      <sheetName val="variables"/>
      <sheetName val="VarLiaison"/>
      <sheetName val="Liste des liaisons"/>
      <sheetName val="Macro"/>
      <sheetName val="ProgLia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Donnees de base"/>
      <sheetName val="Intrant cas spéciaux"/>
      <sheetName val="Calcul Distrib. (a mod)"/>
      <sheetName val="Fourniture"/>
      <sheetName val="Tableau Fourniture"/>
      <sheetName val="Transport"/>
      <sheetName val="Tableau Transport"/>
      <sheetName val="D charge add"/>
      <sheetName val="Tableau D add"/>
      <sheetName val="F+T+D Charge add"/>
      <sheetName val="Tableau F+T+D add"/>
      <sheetName val="D New client"/>
      <sheetName val="F+T+D New client"/>
      <sheetName val="Delta new client"/>
      <sheetName val="Graphe D"/>
      <sheetName val="Graph D Ch"/>
      <sheetName val="DON_Graph_D"/>
      <sheetName val="Cout par secteur"/>
      <sheetName val="Tab cout secteur 67% FU"/>
      <sheetName val="Cout selon FU"/>
      <sheetName val="Tab cas spéciau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Sélect"/>
      <sheetName val="Scén_M"/>
      <sheetName val="Scén_A"/>
      <sheetName val="GWh_Pub"/>
      <sheetName val="Norm_Anc"/>
      <sheetName val="Norm_Nouv"/>
      <sheetName val="F-L (A)"/>
      <sheetName val="F-L (M)"/>
      <sheetName val="F-L (T)"/>
      <sheetName val="Verglas"/>
      <sheetName val="Bissext"/>
      <sheetName val="Autres"/>
      <sheetName val="M-à-J"/>
      <sheetName val="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Prévision Temporaires"/>
      <sheetName val="Temp_par_période"/>
      <sheetName val="Évolution Temp. moyen"/>
      <sheetName val="Évolution Temp_ moyen"/>
      <sheetName val="Pr?vision Temporaires"/>
      <sheetName val="Temp_par_p?riode"/>
      <sheetName val="?volution Temp. moyen"/>
      <sheetName val="?volution Temp_ moy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dusGE"/>
      <sheetName val="Initial"/>
      <sheetName val="Ajustement"/>
      <sheetName val="ÉCONO M-24"/>
      <sheetName val="Suivi_av_ajust"/>
      <sheetName val="Suivi_réf"/>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Feuil1"/>
      <sheetName val="Synthèse avec corrections"/>
      <sheetName val="Synthèse réelle"/>
      <sheetName val="Profil pour producteur"/>
      <sheetName val="Tableau croisé_à_actualiser"/>
      <sheetName val="Intrants_Mettre_à_jour"/>
      <sheetName val="Nb.clients considéré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tab3 _4"/>
      <sheetName val="Tab11"/>
      <sheetName val="Al_0010"/>
      <sheetName val="Al_0004"/>
      <sheetName val="LR"/>
      <sheetName val="MR"/>
      <sheetName val="LR-MR_0004"/>
      <sheetName val="ct_0400"/>
      <sheetName val="Tab12_yves"/>
      <sheetName val="Tab12"/>
      <sheetName val="comp_calcul"/>
      <sheetName val="GWh_men"/>
      <sheetName val="GWh_men_0004"/>
      <sheetName val="MW_men"/>
      <sheetName val="MW_men_0004"/>
      <sheetName val="PMen-nor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 par tarif"/>
      <sheetName val="M_ par tarif"/>
    </sheetNames>
    <sheetDataSet>
      <sheetData sheetId="0" refreshError="1"/>
      <sheetData sheetId="1"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rév.mw"/>
      <sheetName val="prév_mw"/>
    </sheetNames>
    <sheetDataSet>
      <sheetData sheetId="0" refreshError="1"/>
      <sheetData sheetId="1"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Page.Titre"/>
      <sheetName val="Sommaire"/>
      <sheetName val="par produit"/>
    </sheetNames>
    <sheetDataSet>
      <sheetData sheetId="0" refreshError="1"/>
      <sheetData sheetId="1" refreshError="1"/>
      <sheetData sheetId="2"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Recherche"/>
      <sheetName val="Août-97 persp."/>
    </sheetNames>
    <sheetDataSet>
      <sheetData sheetId="0" refreshError="1">
        <row r="1">
          <cell r="B1">
            <v>1994</v>
          </cell>
          <cell r="D1">
            <v>1995</v>
          </cell>
          <cell r="F1">
            <v>1996</v>
          </cell>
          <cell r="H1">
            <v>1997</v>
          </cell>
          <cell r="J1">
            <v>1998</v>
          </cell>
          <cell r="L1">
            <v>1999</v>
          </cell>
          <cell r="N1">
            <v>2000</v>
          </cell>
          <cell r="P1">
            <v>2001</v>
          </cell>
          <cell r="R1">
            <v>2002</v>
          </cell>
        </row>
        <row r="2">
          <cell r="F2" t="str">
            <v>PHASE I</v>
          </cell>
          <cell r="J2" t="str">
            <v>PHASE II</v>
          </cell>
          <cell r="O2" t="str">
            <v>PHASE III</v>
          </cell>
        </row>
        <row r="3">
          <cell r="A3" t="str">
            <v>OBJECTIFS</v>
          </cell>
          <cell r="F3" t="str">
            <v>CHICOUTIMI</v>
          </cell>
          <cell r="J3" t="str">
            <v>QUÉBEC</v>
          </cell>
          <cell r="O3" t="str">
            <v>MONTRÉAL</v>
          </cell>
        </row>
        <row r="4">
          <cell r="B4" t="str">
            <v>CHICOUTIMI</v>
          </cell>
          <cell r="J4" t="str">
            <v>QUÉBEC</v>
          </cell>
          <cell r="L4" t="str">
            <v>MONTRÉAL</v>
          </cell>
        </row>
        <row r="5">
          <cell r="B5" t="str">
            <v>Validation des services-phase I</v>
          </cell>
          <cell r="J5" t="str">
            <v>Révision des services-phase II</v>
          </cell>
        </row>
        <row r="6">
          <cell r="B6">
            <v>18.600000000000001</v>
          </cell>
        </row>
        <row r="7">
          <cell r="D7" t="str">
            <v>Comportements énergétiques 94</v>
          </cell>
          <cell r="J7" t="str">
            <v>Comportements énergétiques 98 ?</v>
          </cell>
        </row>
        <row r="8">
          <cell r="A8" t="str">
            <v>Connaissance</v>
          </cell>
          <cell r="B8">
            <v>30</v>
          </cell>
        </row>
        <row r="9">
          <cell r="A9" t="str">
            <v>du</v>
          </cell>
          <cell r="F9" t="str">
            <v>Validations de maquettes et de prototypes</v>
          </cell>
        </row>
        <row r="10">
          <cell r="A10" t="str">
            <v xml:space="preserve">marché </v>
          </cell>
          <cell r="F10">
            <v>20</v>
          </cell>
          <cell r="H10">
            <v>10</v>
          </cell>
        </row>
        <row r="11">
          <cell r="A11" t="str">
            <v>a priori</v>
          </cell>
          <cell r="H11" t="str">
            <v>Validation d'orientations commerciales</v>
          </cell>
        </row>
        <row r="12">
          <cell r="H12">
            <v>20</v>
          </cell>
        </row>
        <row r="13">
          <cell r="D13" t="str">
            <v>Études diverses</v>
          </cell>
        </row>
        <row r="14">
          <cell r="D14">
            <v>18</v>
          </cell>
          <cell r="F14">
            <v>20</v>
          </cell>
          <cell r="H14">
            <v>20</v>
          </cell>
        </row>
        <row r="15">
          <cell r="A15">
            <v>136.6</v>
          </cell>
          <cell r="B15">
            <v>48.6</v>
          </cell>
          <cell r="C15">
            <v>0</v>
          </cell>
          <cell r="D15">
            <v>18</v>
          </cell>
          <cell r="E15">
            <v>0</v>
          </cell>
          <cell r="F15">
            <v>20</v>
          </cell>
          <cell r="G15">
            <v>0</v>
          </cell>
          <cell r="H15">
            <v>50</v>
          </cell>
          <cell r="I15">
            <v>0</v>
          </cell>
          <cell r="J15">
            <v>0</v>
          </cell>
          <cell r="K15">
            <v>0</v>
          </cell>
          <cell r="L15">
            <v>0</v>
          </cell>
          <cell r="M15">
            <v>0</v>
          </cell>
          <cell r="N15">
            <v>0</v>
          </cell>
          <cell r="O15" t="e">
            <v>#REF!</v>
          </cell>
          <cell r="P15">
            <v>0</v>
          </cell>
          <cell r="Q15">
            <v>0</v>
          </cell>
          <cell r="R15">
            <v>0</v>
          </cell>
        </row>
        <row r="16">
          <cell r="D16" t="str">
            <v>CHICOUTIMI</v>
          </cell>
          <cell r="L16" t="str">
            <v>QUÉBEC</v>
          </cell>
          <cell r="O16" t="str">
            <v>MONTRÉAL</v>
          </cell>
        </row>
        <row r="17">
          <cell r="A17" t="str">
            <v>Sélection</v>
          </cell>
          <cell r="D17" t="str">
            <v>Sélection des participants (Autogestion de l'énergie)</v>
          </cell>
        </row>
        <row r="18">
          <cell r="A18" t="str">
            <v>et recrutement</v>
          </cell>
          <cell r="D18">
            <v>34</v>
          </cell>
          <cell r="F18">
            <v>6</v>
          </cell>
          <cell r="L18" t="str">
            <v xml:space="preserve">Recrutement de clients témoins : </v>
          </cell>
          <cell r="R18">
            <v>1000</v>
          </cell>
        </row>
        <row r="19">
          <cell r="A19" t="str">
            <v>de participants</v>
          </cell>
        </row>
        <row r="20">
          <cell r="A20">
            <v>40</v>
          </cell>
          <cell r="B20">
            <v>0</v>
          </cell>
          <cell r="C20">
            <v>0</v>
          </cell>
          <cell r="D20">
            <v>34</v>
          </cell>
          <cell r="E20">
            <v>0</v>
          </cell>
          <cell r="F20">
            <v>6</v>
          </cell>
          <cell r="G20">
            <v>0</v>
          </cell>
          <cell r="H20">
            <v>0</v>
          </cell>
          <cell r="I20">
            <v>0</v>
          </cell>
          <cell r="J20">
            <v>0</v>
          </cell>
          <cell r="K20">
            <v>0</v>
          </cell>
          <cell r="L20">
            <v>0</v>
          </cell>
          <cell r="M20">
            <v>0</v>
          </cell>
          <cell r="O20" t="e">
            <v>#REF!</v>
          </cell>
        </row>
        <row r="21">
          <cell r="H21" t="str">
            <v>CHICOUTIMI</v>
          </cell>
        </row>
        <row r="22">
          <cell r="A22" t="str">
            <v>Suivi</v>
          </cell>
          <cell r="H22" t="str">
            <v>Comportements et satisfaction des clients</v>
          </cell>
        </row>
        <row r="23">
          <cell r="A23" t="str">
            <v>et</v>
          </cell>
          <cell r="H23">
            <v>10</v>
          </cell>
          <cell r="J23">
            <v>70</v>
          </cell>
        </row>
        <row r="24">
          <cell r="A24" t="str">
            <v>évaluation</v>
          </cell>
          <cell r="H24" t="str">
            <v>Évaluations d'impacts</v>
          </cell>
        </row>
        <row r="25">
          <cell r="J25">
            <v>60</v>
          </cell>
        </row>
        <row r="26">
          <cell r="A26">
            <v>140</v>
          </cell>
          <cell r="B26">
            <v>0</v>
          </cell>
          <cell r="C26">
            <v>0</v>
          </cell>
          <cell r="D26">
            <v>0</v>
          </cell>
          <cell r="E26">
            <v>0</v>
          </cell>
          <cell r="G26">
            <v>0</v>
          </cell>
          <cell r="H26">
            <v>10</v>
          </cell>
          <cell r="I26">
            <v>0</v>
          </cell>
          <cell r="J26">
            <v>130</v>
          </cell>
          <cell r="K26">
            <v>0</v>
          </cell>
          <cell r="L26">
            <v>0</v>
          </cell>
          <cell r="M26">
            <v>0</v>
          </cell>
          <cell r="N26">
            <v>0</v>
          </cell>
          <cell r="O26">
            <v>0</v>
          </cell>
          <cell r="P26">
            <v>0</v>
          </cell>
          <cell r="Q26">
            <v>0</v>
          </cell>
          <cell r="R26">
            <v>0</v>
          </cell>
        </row>
        <row r="27">
          <cell r="A27">
            <v>316.60000000000002</v>
          </cell>
          <cell r="B27">
            <v>48.6</v>
          </cell>
          <cell r="C27">
            <v>0</v>
          </cell>
          <cell r="D27">
            <v>52</v>
          </cell>
          <cell r="E27">
            <v>0</v>
          </cell>
          <cell r="F27">
            <v>26</v>
          </cell>
          <cell r="G27">
            <v>0</v>
          </cell>
          <cell r="H27">
            <v>60</v>
          </cell>
          <cell r="I27">
            <v>0</v>
          </cell>
          <cell r="J27">
            <v>130</v>
          </cell>
          <cell r="K27">
            <v>0</v>
          </cell>
          <cell r="L27">
            <v>0</v>
          </cell>
          <cell r="M27">
            <v>0</v>
          </cell>
          <cell r="N27">
            <v>0</v>
          </cell>
          <cell r="O27" t="e">
            <v>#REF!</v>
          </cell>
          <cell r="P27">
            <v>0</v>
          </cell>
          <cell r="Q27">
            <v>0</v>
          </cell>
          <cell r="R27">
            <v>0</v>
          </cell>
          <cell r="S27">
            <v>0</v>
          </cell>
        </row>
      </sheetData>
      <sheetData sheetId="1"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BT CII"/>
      <sheetName val="Sélection Serge"/>
      <sheetName val="Exclusions Delija"/>
      <sheetName val="Feuil3"/>
    </sheetNames>
    <sheetDataSet>
      <sheetData sheetId="0" refreshError="1"/>
      <sheetData sheetId="1" refreshError="1"/>
      <sheetData sheetId="2" refreshError="1"/>
      <sheetData sheetId="3"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Dist-AVRIL-Invest"/>
      <sheetName val="Dist_AVRIL_Invest"/>
      <sheetName val="Recherche"/>
      <sheetName val="Août-97 persp."/>
    </sheetNames>
    <sheetDataSet>
      <sheetData sheetId="0" refreshError="1"/>
      <sheetData sheetId="1" refreshError="1"/>
      <sheetData sheetId="2" refreshError="1"/>
      <sheetData sheetId="3"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_CT_new"/>
      <sheetName val="Tab_SAP"/>
      <sheetName val="Patrim_CT_new"/>
      <sheetName val="Ajust_CT_new"/>
      <sheetName val="Tab_CT"/>
      <sheetName val="Patrim_CT"/>
      <sheetName val="Ajust_CT"/>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PMen-norm"/>
      <sheetName val="Paramètres"/>
      <sheetName val="Dist-AVRIL-Invest"/>
    </sheetNames>
    <sheetDataSet>
      <sheetData sheetId="0" refreshError="1"/>
      <sheetData sheetId="1" refreshError="1"/>
      <sheetData sheetId="2"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data"/>
      <sheetName val="Sc500d"/>
    </sheetNames>
    <sheetDataSet>
      <sheetData sheetId="0" refreshError="1">
        <row r="7">
          <cell r="C7">
            <v>7.9000000000000001E-2</v>
          </cell>
        </row>
      </sheetData>
      <sheetData sheetId="1"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Compagnies"/>
      <sheetName val="Comp. ver-2"/>
      <sheetName val="États"/>
      <sheetName val="États version2"/>
      <sheetName val="5 MW, 90 %"/>
      <sheetName val="5 MW, 70 %"/>
      <sheetName val="5 MW, 42 %"/>
      <sheetName val="10 MW, 90 %"/>
      <sheetName val="10 MW, 70 %"/>
      <sheetName val="10 MW, 42 %"/>
      <sheetName val="20 MW, 90 %"/>
      <sheetName val="20 MW, 70 %"/>
      <sheetName val="20 MW, 42 %"/>
      <sheetName val="50 MW, 90 %"/>
      <sheetName val="50 MW, 70 %"/>
      <sheetName val="50 MW, 42 %"/>
      <sheetName val="Quartile 50 M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Data"/>
      <sheetName val="Feuil1"/>
      <sheetName val="Note"/>
      <sheetName val="ajustement"/>
      <sheetName val="Compagnies"/>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 par tarif"/>
      <sheetName val="M_ par tarif"/>
    </sheetNames>
    <sheetDataSet>
      <sheetData sheetId="0" refreshError="1"/>
      <sheetData sheetId="1"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Menu"/>
      <sheetName val="Identification Hydro-Québec"/>
      <sheetName val="Résultats financiers"/>
      <sheetName val="Faits saillants"/>
      <sheetName val="Ratios"/>
      <sheetName val="Origine"/>
      <sheetName val="Résultats consolidés"/>
      <sheetName val="Inv. - Mise en serv.- Fin l.t."/>
      <sheetName val="Paramètres financiers"/>
      <sheetName val="Titre verso"/>
      <sheetName val="Électricité"/>
      <sheetName val="Ventes d'électricité"/>
      <sheetName val="Ventes d'électricité variations"/>
      <sheetName val="Achats d'électricité &amp; comb."/>
      <sheetName val="Légendes"/>
      <sheetName val="Autres produits"/>
      <sheetName val="Charges"/>
      <sheetName val="Frais financiers"/>
      <sheetName val="Liste des liaisons"/>
      <sheetName val="variables"/>
      <sheetName val="VarLiaison"/>
      <sheetName val="Concordances"/>
      <sheetName val="Macro"/>
      <sheetName val="ProgLiaison"/>
      <sheetName val="Entrée manuelle"/>
      <sheetName val="Identification HQ Vtes"/>
      <sheetName val="Résultats financiers (2)"/>
      <sheetName val="Origine VTES"/>
      <sheetName val="Graphiques"/>
      <sheetName val="Graphiques (2)"/>
      <sheetName val="Graphiques (3)"/>
      <sheetName val="Gaz"/>
      <sheetName val="Engagements financiers"/>
      <sheetName val="Expertise et technologie"/>
      <sheetName val="Particip_F_Saillants"/>
      <sheetName val="Résultats consolidés (2)"/>
      <sheetName val="Électricité (2)"/>
      <sheetName val="Ventes d'électricité (2)"/>
      <sheetName val="Ventes d'électricité variat (2)"/>
      <sheetName val="Composantes secteur électrique"/>
      <sheetName val="Vieux Autres produits"/>
      <sheetName val="Gaz (Vie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Analyse Ecole"/>
      <sheetName val="ajustement"/>
      <sheetName val="RADISSON-3"/>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au2 GWh"/>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au2 GWh"/>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itre_C"/>
      <sheetName val="Température"/>
      <sheetName val="Détails (clientèles)"/>
      <sheetName val="Titre_S"/>
      <sheetName val="Détails (secteurs)"/>
      <sheetName val="T. Croisé"/>
      <sheetName val="Commentaire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foSectAnglais"/>
      <sheetName val="FluxAn"/>
      <sheetName val="BilanAn"/>
      <sheetName val="ResultatAn"/>
      <sheetName val="DataSect"/>
      <sheetName val="InfoSectFrancais"/>
      <sheetName val="FluxFr"/>
      <sheetName val="BilanFr"/>
      <sheetName val="ResultatFr"/>
      <sheetName val="FaitSaillantFinConsoFrancais"/>
      <sheetName val="FaitSaillantFinConsoAnglais"/>
      <sheetName val="MenuPrinc"/>
      <sheetName val="CopieFichierReseau"/>
      <sheetName val="ChangeAnnee"/>
      <sheetName val="ModVenteAchatElec"/>
      <sheetName val="Password"/>
      <sheetName val="VenteElectRemp"/>
      <sheetName val="variables"/>
      <sheetName val="VarFaitSaillant"/>
      <sheetName val="VarPublic"/>
      <sheetName val="Prog"/>
      <sheetName val="ProgVar"/>
      <sheetName val="ProgAutre"/>
      <sheetName val="ProgPDF"/>
      <sheetName val="MergePDF"/>
      <sheetName val="A faire"/>
      <sheetName val="FaitSaillantFinConsoFr(Bk)"/>
      <sheetName val="FaitSaillantFinConsoAn (Bk)"/>
      <sheetName val="Commentaire"/>
    </sheetNames>
    <sheetDataSet>
      <sheetData sheetId="0" refreshError="1">
        <row r="39">
          <cell r="A39" t="str">
            <v>Net income (net loss)</v>
          </cell>
        </row>
        <row r="57">
          <cell r="A57" t="str">
            <v>Net income (net loss)</v>
          </cell>
        </row>
      </sheetData>
      <sheetData sheetId="1" refreshError="1">
        <row r="10">
          <cell r="C10" t="str">
            <v>Net income</v>
          </cell>
        </row>
      </sheetData>
      <sheetData sheetId="2" refreshError="1"/>
      <sheetData sheetId="3" refreshError="1">
        <row r="30">
          <cell r="B30" t="str">
            <v>Income before non-controlling interest</v>
          </cell>
        </row>
        <row r="36">
          <cell r="B36" t="str">
            <v>Net income</v>
          </cell>
        </row>
        <row r="52">
          <cell r="B52" t="str">
            <v>Net income</v>
          </cell>
        </row>
      </sheetData>
      <sheetData sheetId="4" refreshError="1"/>
      <sheetData sheetId="5" refreshError="1">
        <row r="59">
          <cell r="B59" t="str">
            <v>b) Comprennent les actifs reliés aux financements à long terme qui n'ont pas été attribués aux secteurs d'activité.</v>
          </cell>
        </row>
      </sheetData>
      <sheetData sheetId="6" refreshError="1">
        <row r="10">
          <cell r="C10" t="str">
            <v>Bénéfice net</v>
          </cell>
          <cell r="H10">
            <v>651</v>
          </cell>
          <cell r="J10">
            <v>553</v>
          </cell>
          <cell r="L10">
            <v>651</v>
          </cell>
          <cell r="N10">
            <v>553</v>
          </cell>
        </row>
      </sheetData>
      <sheetData sheetId="7" refreshError="1"/>
      <sheetData sheetId="8" refreshError="1">
        <row r="30">
          <cell r="B30" t="str">
            <v>Bénéfice avant part des actionnaires sans contrôle</v>
          </cell>
        </row>
        <row r="36">
          <cell r="B36" t="str">
            <v>Bénéfice net</v>
          </cell>
          <cell r="I36">
            <v>651</v>
          </cell>
          <cell r="K36">
            <v>553</v>
          </cell>
          <cell r="M36">
            <v>651</v>
          </cell>
          <cell r="O36">
            <v>553</v>
          </cell>
        </row>
        <row r="52">
          <cell r="B52" t="str">
            <v>Bénéfice net</v>
          </cell>
        </row>
      </sheetData>
      <sheetData sheetId="9" refreshError="1"/>
      <sheetData sheetId="10" refreshError="1"/>
      <sheetData sheetId="11" refreshError="1">
        <row r="7">
          <cell r="C7" t="str">
            <v>BU8147</v>
          </cell>
          <cell r="E7" t="str">
            <v>Luc de la Chevrotière</v>
          </cell>
        </row>
      </sheetData>
      <sheetData sheetId="12" refreshError="1">
        <row r="9">
          <cell r="D9" t="str">
            <v>O:\Partage\@dpcc\comp_gen\Analyses\RapTrimestriel\septembre 2001\pdf</v>
          </cell>
        </row>
      </sheetData>
      <sheetData sheetId="13" refreshError="1"/>
      <sheetData sheetId="14" refreshError="1">
        <row r="8">
          <cell r="D8">
            <v>2329</v>
          </cell>
          <cell r="I8">
            <v>2394</v>
          </cell>
        </row>
        <row r="10">
          <cell r="D10">
            <v>0</v>
          </cell>
          <cell r="I10">
            <v>1694</v>
          </cell>
        </row>
        <row r="12">
          <cell r="D12">
            <v>0</v>
          </cell>
          <cell r="I12">
            <v>1635</v>
          </cell>
        </row>
        <row r="14">
          <cell r="D14">
            <v>0</v>
          </cell>
          <cell r="I14">
            <v>2080</v>
          </cell>
        </row>
        <row r="24">
          <cell r="D24">
            <v>1021</v>
          </cell>
          <cell r="I24">
            <v>1021</v>
          </cell>
        </row>
        <row r="26">
          <cell r="D26">
            <v>0</v>
          </cell>
          <cell r="I26">
            <v>638</v>
          </cell>
        </row>
        <row r="28">
          <cell r="D28">
            <v>0</v>
          </cell>
          <cell r="I28">
            <v>792</v>
          </cell>
        </row>
        <row r="30">
          <cell r="D30">
            <v>0</v>
          </cell>
          <cell r="I30">
            <v>669</v>
          </cell>
        </row>
      </sheetData>
      <sheetData sheetId="15" refreshError="1"/>
      <sheetData sheetId="16" refreshError="1">
        <row r="5">
          <cell r="E5">
            <v>2329</v>
          </cell>
        </row>
        <row r="6">
          <cell r="E6">
            <v>0</v>
          </cell>
        </row>
        <row r="7">
          <cell r="E7">
            <v>0</v>
          </cell>
        </row>
        <row r="8">
          <cell r="E8">
            <v>0</v>
          </cell>
        </row>
        <row r="13">
          <cell r="E13">
            <v>2394</v>
          </cell>
        </row>
        <row r="14">
          <cell r="E14">
            <v>1694</v>
          </cell>
        </row>
        <row r="15">
          <cell r="E15">
            <v>1635</v>
          </cell>
        </row>
        <row r="16">
          <cell r="E16">
            <v>2080</v>
          </cell>
        </row>
        <row r="26">
          <cell r="E26">
            <v>1021</v>
          </cell>
        </row>
        <row r="27">
          <cell r="E27">
            <v>0</v>
          </cell>
        </row>
        <row r="28">
          <cell r="E28">
            <v>0</v>
          </cell>
        </row>
        <row r="29">
          <cell r="E29">
            <v>0</v>
          </cell>
        </row>
        <row r="34">
          <cell r="E34">
            <v>1021</v>
          </cell>
        </row>
        <row r="35">
          <cell r="E35">
            <v>638</v>
          </cell>
        </row>
        <row r="36">
          <cell r="E36">
            <v>792</v>
          </cell>
        </row>
        <row r="37">
          <cell r="E37">
            <v>669</v>
          </cell>
        </row>
      </sheetData>
      <sheetData sheetId="17" refreshError="1">
        <row r="15">
          <cell r="B15">
            <v>37346</v>
          </cell>
        </row>
        <row r="27">
          <cell r="B27">
            <v>31</v>
          </cell>
        </row>
        <row r="28">
          <cell r="D28" t="str">
            <v>Trois</v>
          </cell>
          <cell r="F28" t="str">
            <v>March</v>
          </cell>
        </row>
        <row r="29">
          <cell r="B29">
            <v>2002</v>
          </cell>
          <cell r="F29" t="str">
            <v>Three</v>
          </cell>
        </row>
        <row r="30">
          <cell r="D30">
            <v>36892</v>
          </cell>
          <cell r="K30">
            <v>37346</v>
          </cell>
        </row>
        <row r="31">
          <cell r="B31" t="str">
            <v>31 mars</v>
          </cell>
          <cell r="F31" t="str">
            <v>March 31</v>
          </cell>
        </row>
        <row r="32">
          <cell r="K32">
            <v>2002</v>
          </cell>
        </row>
        <row r="33">
          <cell r="K33">
            <v>3</v>
          </cell>
        </row>
        <row r="34">
          <cell r="K34">
            <v>31</v>
          </cell>
        </row>
        <row r="35">
          <cell r="K35">
            <v>1</v>
          </cell>
        </row>
        <row r="53">
          <cell r="A53">
            <v>1</v>
          </cell>
          <cell r="B53">
            <v>37346</v>
          </cell>
          <cell r="C53" t="str">
            <v>T1 - Mars  2002</v>
          </cell>
        </row>
        <row r="54">
          <cell r="A54">
            <v>2</v>
          </cell>
          <cell r="B54">
            <v>37437</v>
          </cell>
          <cell r="C54" t="str">
            <v>T2 - Juin  2002</v>
          </cell>
        </row>
        <row r="55">
          <cell r="A55">
            <v>3</v>
          </cell>
          <cell r="B55">
            <v>37529</v>
          </cell>
          <cell r="C55" t="str">
            <v>T3 - Septembre  2002</v>
          </cell>
        </row>
        <row r="56">
          <cell r="A56">
            <v>4</v>
          </cell>
          <cell r="B56">
            <v>37621</v>
          </cell>
          <cell r="C56" t="str">
            <v>T4 - Décembre  2002</v>
          </cell>
        </row>
        <row r="57">
          <cell r="B57">
            <v>1</v>
          </cell>
          <cell r="C57">
            <v>1</v>
          </cell>
          <cell r="D57">
            <v>37346</v>
          </cell>
        </row>
        <row r="63">
          <cell r="A63">
            <v>1</v>
          </cell>
          <cell r="B63" t="str">
            <v>vide</v>
          </cell>
          <cell r="C63" t="str">
            <v>---------------------------------------           Français           ---------------------------------------</v>
          </cell>
        </row>
        <row r="64">
          <cell r="A64">
            <v>2</v>
          </cell>
          <cell r="B64" t="str">
            <v>InfoSectFrancais</v>
          </cell>
          <cell r="C64" t="str">
            <v>INFO. SECTEURRIEL</v>
          </cell>
        </row>
        <row r="65">
          <cell r="A65">
            <v>3</v>
          </cell>
          <cell r="B65" t="str">
            <v>FluxFr</v>
          </cell>
          <cell r="C65" t="str">
            <v>FLUX DE TRÉSORERIE CONSOLIDÉS</v>
          </cell>
        </row>
        <row r="66">
          <cell r="A66">
            <v>4</v>
          </cell>
          <cell r="B66" t="str">
            <v>BilanFr</v>
          </cell>
          <cell r="C66" t="str">
            <v>BILAN CONSOLIDÉ</v>
          </cell>
        </row>
        <row r="67">
          <cell r="A67">
            <v>5</v>
          </cell>
          <cell r="B67" t="str">
            <v>ResultatFr</v>
          </cell>
          <cell r="C67" t="str">
            <v>RÉSULTATS CONSOLIDÉS</v>
          </cell>
        </row>
        <row r="68">
          <cell r="A68">
            <v>6</v>
          </cell>
          <cell r="B68" t="str">
            <v>FaitSaillantFinConsoFrancais</v>
          </cell>
          <cell r="C68" t="str">
            <v>FAITS SAILLANTS FINANCIERS CONSOLIDÉS</v>
          </cell>
        </row>
        <row r="69">
          <cell r="A69">
            <v>7</v>
          </cell>
          <cell r="B69" t="str">
            <v>vide</v>
          </cell>
        </row>
        <row r="70">
          <cell r="A70">
            <v>8</v>
          </cell>
          <cell r="B70" t="str">
            <v>vide</v>
          </cell>
          <cell r="C70" t="str">
            <v>---------------------------------------           Anglais            ---------------------------------------</v>
          </cell>
        </row>
        <row r="71">
          <cell r="A71">
            <v>9</v>
          </cell>
          <cell r="B71" t="str">
            <v>InfoSectAnglais</v>
          </cell>
          <cell r="C71" t="str">
            <v>SEGMENTED INFORMATION</v>
          </cell>
        </row>
        <row r="72">
          <cell r="A72">
            <v>10</v>
          </cell>
          <cell r="B72" t="str">
            <v>FluxAn</v>
          </cell>
          <cell r="C72" t="str">
            <v>CONSOLIDATED STATEMENT OF CASH FLOWS</v>
          </cell>
        </row>
        <row r="73">
          <cell r="A73">
            <v>11</v>
          </cell>
          <cell r="B73" t="str">
            <v>BilanAn</v>
          </cell>
          <cell r="C73" t="str">
            <v>CONSOLIDATED BALANCE SHEET</v>
          </cell>
        </row>
        <row r="74">
          <cell r="A74">
            <v>12</v>
          </cell>
          <cell r="B74" t="str">
            <v>ResultatAn</v>
          </cell>
          <cell r="C74" t="str">
            <v>CONSOLIDATED STATEMENT OF OPERATIONS</v>
          </cell>
        </row>
        <row r="75">
          <cell r="A75">
            <v>13</v>
          </cell>
          <cell r="B75" t="str">
            <v>FaitSaillantFinConsoAnglais</v>
          </cell>
          <cell r="C75" t="str">
            <v>CONSOLIDATED FINANCIAL HIGHLIGHTS</v>
          </cell>
        </row>
        <row r="77">
          <cell r="C77">
            <v>1</v>
          </cell>
        </row>
        <row r="78">
          <cell r="C78" t="str">
            <v>vide</v>
          </cell>
        </row>
        <row r="82">
          <cell r="G82">
            <v>5</v>
          </cell>
        </row>
        <row r="83">
          <cell r="C83" t="e">
            <v>#VALUE!</v>
          </cell>
          <cell r="F83">
            <v>1997</v>
          </cell>
        </row>
        <row r="1002">
          <cell r="B1002" t="str">
            <v>AR_CONSO.Saisie</v>
          </cell>
          <cell r="D1002" t="str">
            <v>HYDROPUR</v>
          </cell>
        </row>
        <row r="1003">
          <cell r="D1003" t="str">
            <v>FIL_PURE</v>
          </cell>
        </row>
        <row r="1004">
          <cell r="D1004" t="str">
            <v>HQLEGAL</v>
          </cell>
        </row>
        <row r="1006">
          <cell r="D1006" t="str">
            <v>vte_gaz</v>
          </cell>
        </row>
        <row r="1007">
          <cell r="D1007">
            <v>229</v>
          </cell>
        </row>
      </sheetData>
      <sheetData sheetId="18" refreshError="1">
        <row r="4">
          <cell r="B4" t="str">
            <v>T1</v>
          </cell>
          <cell r="C4">
            <v>37346</v>
          </cell>
          <cell r="I4">
            <v>651</v>
          </cell>
          <cell r="J4">
            <v>651</v>
          </cell>
          <cell r="M4" t="str">
            <v>T1</v>
          </cell>
          <cell r="N4">
            <v>36981</v>
          </cell>
          <cell r="T4">
            <v>553</v>
          </cell>
          <cell r="U4">
            <v>553</v>
          </cell>
          <cell r="AB4">
            <v>661</v>
          </cell>
        </row>
        <row r="5">
          <cell r="B5" t="str">
            <v>T2</v>
          </cell>
          <cell r="C5">
            <v>37437</v>
          </cell>
          <cell r="I5">
            <v>0</v>
          </cell>
          <cell r="J5">
            <v>651</v>
          </cell>
          <cell r="M5" t="str">
            <v>T2</v>
          </cell>
          <cell r="N5">
            <v>37072</v>
          </cell>
          <cell r="T5">
            <v>256</v>
          </cell>
          <cell r="U5">
            <v>809</v>
          </cell>
        </row>
        <row r="6">
          <cell r="B6" t="str">
            <v>T3</v>
          </cell>
          <cell r="C6">
            <v>37529</v>
          </cell>
          <cell r="I6">
            <v>0</v>
          </cell>
          <cell r="J6">
            <v>651</v>
          </cell>
          <cell r="M6" t="str">
            <v>T3</v>
          </cell>
          <cell r="N6">
            <v>37164</v>
          </cell>
          <cell r="T6">
            <v>-19</v>
          </cell>
          <cell r="U6">
            <v>790</v>
          </cell>
        </row>
        <row r="7">
          <cell r="B7" t="str">
            <v>T4</v>
          </cell>
          <cell r="C7">
            <v>37621</v>
          </cell>
          <cell r="I7">
            <v>0</v>
          </cell>
          <cell r="J7">
            <v>651</v>
          </cell>
          <cell r="M7" t="str">
            <v>T4</v>
          </cell>
          <cell r="N7">
            <v>37256</v>
          </cell>
          <cell r="T7">
            <v>-202</v>
          </cell>
          <cell r="U7">
            <v>588</v>
          </cell>
        </row>
        <row r="11">
          <cell r="B11" t="str">
            <v>T1</v>
          </cell>
          <cell r="C11">
            <v>37346</v>
          </cell>
          <cell r="I11">
            <v>3576</v>
          </cell>
          <cell r="J11">
            <v>3576</v>
          </cell>
          <cell r="M11" t="str">
            <v>T1</v>
          </cell>
          <cell r="N11">
            <v>36981</v>
          </cell>
          <cell r="T11">
            <v>3837</v>
          </cell>
          <cell r="U11">
            <v>3837</v>
          </cell>
          <cell r="AB11">
            <v>3937</v>
          </cell>
        </row>
        <row r="12">
          <cell r="B12" t="str">
            <v>T2</v>
          </cell>
          <cell r="C12">
            <v>37437</v>
          </cell>
          <cell r="I12">
            <v>0</v>
          </cell>
          <cell r="J12">
            <v>3576</v>
          </cell>
          <cell r="M12" t="str">
            <v>T2</v>
          </cell>
          <cell r="N12">
            <v>37072</v>
          </cell>
          <cell r="T12">
            <v>2904</v>
          </cell>
          <cell r="U12">
            <v>6741</v>
          </cell>
        </row>
        <row r="13">
          <cell r="B13" t="str">
            <v>T3</v>
          </cell>
          <cell r="C13">
            <v>37529</v>
          </cell>
          <cell r="I13">
            <v>0</v>
          </cell>
          <cell r="J13">
            <v>3576</v>
          </cell>
          <cell r="M13" t="str">
            <v>T3</v>
          </cell>
          <cell r="N13">
            <v>37164</v>
          </cell>
          <cell r="T13">
            <v>2762</v>
          </cell>
          <cell r="U13">
            <v>9503</v>
          </cell>
        </row>
        <row r="14">
          <cell r="B14" t="str">
            <v>T4</v>
          </cell>
          <cell r="C14">
            <v>37621</v>
          </cell>
          <cell r="I14">
            <v>0</v>
          </cell>
          <cell r="J14">
            <v>3576</v>
          </cell>
          <cell r="M14" t="str">
            <v>T4</v>
          </cell>
          <cell r="N14">
            <v>37256</v>
          </cell>
          <cell r="T14">
            <v>3075</v>
          </cell>
          <cell r="U14">
            <v>12578</v>
          </cell>
        </row>
        <row r="18">
          <cell r="B18" t="str">
            <v>T1</v>
          </cell>
          <cell r="C18">
            <v>37346</v>
          </cell>
          <cell r="D18">
            <v>491</v>
          </cell>
          <cell r="E18">
            <v>0</v>
          </cell>
          <cell r="F18">
            <v>972</v>
          </cell>
          <cell r="G18">
            <v>456</v>
          </cell>
          <cell r="H18">
            <v>153</v>
          </cell>
          <cell r="I18">
            <v>2072</v>
          </cell>
          <cell r="J18">
            <v>2072</v>
          </cell>
          <cell r="M18" t="str">
            <v>T1</v>
          </cell>
          <cell r="N18">
            <v>36981</v>
          </cell>
          <cell r="O18">
            <v>469</v>
          </cell>
          <cell r="P18">
            <v>0</v>
          </cell>
          <cell r="Q18">
            <v>1055</v>
          </cell>
          <cell r="R18">
            <v>457</v>
          </cell>
          <cell r="S18">
            <v>156</v>
          </cell>
          <cell r="T18">
            <v>2137</v>
          </cell>
          <cell r="U18">
            <v>2137</v>
          </cell>
          <cell r="AB18">
            <v>2237</v>
          </cell>
        </row>
        <row r="19">
          <cell r="B19" t="str">
            <v>T2</v>
          </cell>
          <cell r="C19">
            <v>37437</v>
          </cell>
          <cell r="D19">
            <v>-491</v>
          </cell>
          <cell r="E19">
            <v>0</v>
          </cell>
          <cell r="F19">
            <v>-972</v>
          </cell>
          <cell r="G19">
            <v>-456</v>
          </cell>
          <cell r="H19">
            <v>-153</v>
          </cell>
          <cell r="I19">
            <v>-2072</v>
          </cell>
          <cell r="J19">
            <v>0</v>
          </cell>
          <cell r="M19" t="str">
            <v>T2</v>
          </cell>
          <cell r="N19">
            <v>37072</v>
          </cell>
          <cell r="O19">
            <v>545</v>
          </cell>
          <cell r="P19">
            <v>0</v>
          </cell>
          <cell r="Q19">
            <v>802</v>
          </cell>
          <cell r="R19">
            <v>486</v>
          </cell>
          <cell r="S19">
            <v>174</v>
          </cell>
          <cell r="T19">
            <v>2007</v>
          </cell>
          <cell r="U19">
            <v>4144</v>
          </cell>
        </row>
        <row r="20">
          <cell r="B20" t="str">
            <v>T3</v>
          </cell>
          <cell r="C20">
            <v>37529</v>
          </cell>
          <cell r="D20">
            <v>0</v>
          </cell>
          <cell r="E20">
            <v>0</v>
          </cell>
          <cell r="F20">
            <v>0</v>
          </cell>
          <cell r="G20">
            <v>0</v>
          </cell>
          <cell r="H20">
            <v>0</v>
          </cell>
          <cell r="I20">
            <v>0</v>
          </cell>
          <cell r="J20">
            <v>0</v>
          </cell>
          <cell r="M20" t="str">
            <v>T3</v>
          </cell>
          <cell r="N20">
            <v>37164</v>
          </cell>
          <cell r="O20">
            <v>512</v>
          </cell>
          <cell r="P20">
            <v>0</v>
          </cell>
          <cell r="Q20">
            <v>831</v>
          </cell>
          <cell r="R20">
            <v>477</v>
          </cell>
          <cell r="S20">
            <v>151</v>
          </cell>
          <cell r="T20">
            <v>1971</v>
          </cell>
          <cell r="U20">
            <v>6115</v>
          </cell>
        </row>
        <row r="21">
          <cell r="B21" t="str">
            <v>T4</v>
          </cell>
          <cell r="C21">
            <v>37621</v>
          </cell>
          <cell r="D21">
            <v>0</v>
          </cell>
          <cell r="E21">
            <v>0</v>
          </cell>
          <cell r="F21">
            <v>0</v>
          </cell>
          <cell r="G21">
            <v>0</v>
          </cell>
          <cell r="H21">
            <v>0</v>
          </cell>
          <cell r="I21">
            <v>0</v>
          </cell>
          <cell r="J21">
            <v>0</v>
          </cell>
          <cell r="M21" t="str">
            <v>T4</v>
          </cell>
          <cell r="N21">
            <v>37256</v>
          </cell>
          <cell r="O21">
            <v>608</v>
          </cell>
          <cell r="P21">
            <v>0</v>
          </cell>
          <cell r="Q21">
            <v>844</v>
          </cell>
          <cell r="R21">
            <v>425</v>
          </cell>
          <cell r="S21">
            <v>110</v>
          </cell>
          <cell r="T21">
            <v>1987</v>
          </cell>
          <cell r="U21">
            <v>8102</v>
          </cell>
        </row>
        <row r="26">
          <cell r="B26" t="str">
            <v>T1</v>
          </cell>
          <cell r="C26">
            <v>37346</v>
          </cell>
          <cell r="I26">
            <v>845</v>
          </cell>
          <cell r="J26">
            <v>845</v>
          </cell>
          <cell r="M26" t="str">
            <v>T1</v>
          </cell>
          <cell r="N26">
            <v>36981</v>
          </cell>
          <cell r="T26">
            <v>1140</v>
          </cell>
          <cell r="U26">
            <v>1140</v>
          </cell>
          <cell r="AB26">
            <v>1392</v>
          </cell>
        </row>
        <row r="27">
          <cell r="B27" t="str">
            <v>T2</v>
          </cell>
          <cell r="C27">
            <v>37437</v>
          </cell>
          <cell r="I27">
            <v>-845</v>
          </cell>
          <cell r="J27">
            <v>0</v>
          </cell>
          <cell r="M27" t="str">
            <v>T2</v>
          </cell>
          <cell r="N27">
            <v>37072</v>
          </cell>
          <cell r="T27">
            <v>630</v>
          </cell>
          <cell r="U27">
            <v>1770</v>
          </cell>
        </row>
        <row r="28">
          <cell r="B28" t="str">
            <v>T3</v>
          </cell>
          <cell r="C28">
            <v>37529</v>
          </cell>
          <cell r="I28">
            <v>0</v>
          </cell>
          <cell r="J28">
            <v>0</v>
          </cell>
          <cell r="M28" t="str">
            <v>T3</v>
          </cell>
          <cell r="N28">
            <v>37164</v>
          </cell>
          <cell r="T28">
            <v>808</v>
          </cell>
          <cell r="U28">
            <v>2578</v>
          </cell>
        </row>
        <row r="29">
          <cell r="B29" t="str">
            <v>T4</v>
          </cell>
          <cell r="C29">
            <v>37621</v>
          </cell>
          <cell r="I29">
            <v>0</v>
          </cell>
          <cell r="J29">
            <v>0</v>
          </cell>
          <cell r="M29" t="str">
            <v>T4</v>
          </cell>
          <cell r="N29">
            <v>37256</v>
          </cell>
          <cell r="T29">
            <v>1292</v>
          </cell>
          <cell r="U29">
            <v>3870</v>
          </cell>
        </row>
        <row r="33">
          <cell r="B33" t="str">
            <v>T1</v>
          </cell>
          <cell r="C33">
            <v>37346</v>
          </cell>
          <cell r="I33">
            <v>8</v>
          </cell>
          <cell r="J33">
            <v>8</v>
          </cell>
          <cell r="M33" t="str">
            <v>T1</v>
          </cell>
          <cell r="N33">
            <v>36981</v>
          </cell>
          <cell r="T33">
            <v>7</v>
          </cell>
          <cell r="U33">
            <v>7</v>
          </cell>
          <cell r="AB33">
            <v>16</v>
          </cell>
        </row>
        <row r="34">
          <cell r="B34" t="str">
            <v>T2</v>
          </cell>
          <cell r="C34">
            <v>37437</v>
          </cell>
          <cell r="I34">
            <v>-8</v>
          </cell>
          <cell r="J34">
            <v>0</v>
          </cell>
          <cell r="M34" t="str">
            <v>T2</v>
          </cell>
          <cell r="N34">
            <v>37072</v>
          </cell>
          <cell r="T34">
            <v>11</v>
          </cell>
          <cell r="U34">
            <v>18</v>
          </cell>
        </row>
        <row r="35">
          <cell r="B35" t="str">
            <v>T3</v>
          </cell>
          <cell r="C35">
            <v>37529</v>
          </cell>
          <cell r="I35">
            <v>0</v>
          </cell>
          <cell r="J35">
            <v>0</v>
          </cell>
          <cell r="M35" t="str">
            <v>T3</v>
          </cell>
          <cell r="N35">
            <v>37164</v>
          </cell>
          <cell r="T35">
            <v>2</v>
          </cell>
          <cell r="U35">
            <v>20</v>
          </cell>
        </row>
        <row r="36">
          <cell r="B36" t="str">
            <v>T4</v>
          </cell>
          <cell r="C36">
            <v>37621</v>
          </cell>
          <cell r="I36">
            <v>0</v>
          </cell>
          <cell r="J36">
            <v>0</v>
          </cell>
          <cell r="M36" t="str">
            <v>T4</v>
          </cell>
          <cell r="N36">
            <v>37256</v>
          </cell>
          <cell r="T36">
            <v>-2</v>
          </cell>
          <cell r="U36">
            <v>18</v>
          </cell>
        </row>
        <row r="40">
          <cell r="C40" t="str">
            <v>03_mars</v>
          </cell>
          <cell r="AB40">
            <v>1</v>
          </cell>
        </row>
        <row r="41">
          <cell r="C41" t="str">
            <v>06_juin</v>
          </cell>
        </row>
        <row r="42">
          <cell r="C42" t="str">
            <v>09_septembre</v>
          </cell>
        </row>
        <row r="43">
          <cell r="C43" t="str">
            <v>12_décembre</v>
          </cell>
        </row>
        <row r="47">
          <cell r="C47" t="str">
            <v>O:\Partage\@dpcc\comp_gen\Analyses\Fiches\</v>
          </cell>
        </row>
        <row r="48">
          <cell r="C48" t="str">
            <v>Fiche 3_3.xls</v>
          </cell>
        </row>
        <row r="57">
          <cell r="I57">
            <v>1021</v>
          </cell>
          <cell r="T57">
            <v>1021</v>
          </cell>
          <cell r="AB57" t="str">
            <v>1030</v>
          </cell>
        </row>
        <row r="58">
          <cell r="I58">
            <v>0</v>
          </cell>
          <cell r="T58">
            <v>638</v>
          </cell>
        </row>
        <row r="59">
          <cell r="I59">
            <v>0</v>
          </cell>
          <cell r="T59">
            <v>792</v>
          </cell>
        </row>
        <row r="60">
          <cell r="I60">
            <v>0</v>
          </cell>
          <cell r="T60">
            <v>669</v>
          </cell>
        </row>
      </sheetData>
      <sheetData sheetId="19" refreshError="1">
        <row r="1">
          <cell r="B1" t="str">
            <v xml:space="preserve">D:\Systprod\AcWriter\kf05000\Distillr\Acrodist.exe </v>
          </cell>
        </row>
        <row r="2">
          <cell r="B2" t="str">
            <v>RapTrimestriel.xls</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0" tint="-0.14999847407452621"/>
  </sheetPr>
  <dimension ref="A1:CW194"/>
  <sheetViews>
    <sheetView showGridLines="0" tabSelected="1" view="pageBreakPreview" zoomScale="69" zoomScaleNormal="100" zoomScaleSheetLayoutView="69" workbookViewId="0">
      <pane xSplit="9" ySplit="6" topLeftCell="J179" activePane="bottomRight" state="frozen"/>
      <selection pane="topRight" activeCell="M1" sqref="M1"/>
      <selection pane="bottomLeft" activeCell="A7" sqref="A7"/>
      <selection pane="bottomRight" activeCell="AB199" sqref="AB199"/>
    </sheetView>
  </sheetViews>
  <sheetFormatPr baseColWidth="10" defaultColWidth="11.44140625" defaultRowHeight="13.2" outlineLevelRow="1" outlineLevelCol="1"/>
  <cols>
    <col min="1" max="1" width="1.33203125" style="18" customWidth="1"/>
    <col min="2" max="2" width="2.5546875" style="3" customWidth="1"/>
    <col min="3" max="6" width="3.6640625" style="3" customWidth="1"/>
    <col min="7" max="7" width="59.44140625" style="3" customWidth="1"/>
    <col min="8" max="9" width="14.88671875" style="3" customWidth="1"/>
    <col min="10" max="21" width="12.5546875" style="3" customWidth="1" outlineLevel="1"/>
    <col min="22" max="22" width="1.5546875" style="8" customWidth="1" outlineLevel="1"/>
    <col min="23" max="24" width="12.5546875" style="3" customWidth="1"/>
    <col min="25" max="25" width="1.5546875" style="3" customWidth="1"/>
    <col min="26" max="27" width="12.5546875" style="3" customWidth="1"/>
    <col min="28" max="28" width="35.6640625" style="3" customWidth="1"/>
    <col min="29" max="36" width="11.44140625" style="3"/>
    <col min="102" max="16384" width="11.44140625" style="3"/>
  </cols>
  <sheetData>
    <row r="1" spans="1:27" s="1" customFormat="1" ht="12.75" customHeight="1">
      <c r="B1" s="176"/>
      <c r="C1" s="176"/>
      <c r="D1" s="176"/>
      <c r="E1" s="176"/>
      <c r="F1" s="176"/>
      <c r="G1" s="176"/>
      <c r="V1" s="2"/>
    </row>
    <row r="2" spans="1:27" ht="14.25" customHeight="1" thickBot="1">
      <c r="A2" s="3"/>
      <c r="B2" s="4"/>
      <c r="C2" s="5"/>
      <c r="D2" s="6"/>
      <c r="E2" s="6"/>
      <c r="F2" s="7"/>
    </row>
    <row r="3" spans="1:27" s="1" customFormat="1" ht="67.5" customHeight="1" thickBot="1">
      <c r="B3" s="177" t="s">
        <v>0</v>
      </c>
      <c r="C3" s="178"/>
      <c r="D3" s="178"/>
      <c r="E3" s="178"/>
      <c r="F3" s="178"/>
      <c r="G3" s="178"/>
      <c r="H3" s="178"/>
      <c r="I3" s="178"/>
      <c r="J3" s="178"/>
      <c r="K3" s="178"/>
      <c r="L3" s="178"/>
      <c r="M3" s="178"/>
      <c r="N3" s="178"/>
      <c r="O3" s="178"/>
      <c r="P3" s="178"/>
      <c r="Q3" s="178"/>
      <c r="R3" s="178"/>
      <c r="S3" s="178"/>
      <c r="T3" s="178"/>
      <c r="U3" s="178"/>
      <c r="V3" s="178"/>
      <c r="W3" s="178"/>
      <c r="X3" s="178"/>
      <c r="Y3" s="178"/>
      <c r="Z3" s="178"/>
      <c r="AA3" s="179"/>
    </row>
    <row r="4" spans="1:27" s="1" customFormat="1" ht="81.75" customHeight="1" thickBot="1">
      <c r="B4" s="9"/>
      <c r="C4" s="9"/>
      <c r="D4" s="9"/>
      <c r="E4" s="9"/>
      <c r="F4" s="9"/>
      <c r="G4" s="9"/>
      <c r="H4" s="180" t="s">
        <v>1</v>
      </c>
      <c r="I4" s="180"/>
      <c r="J4" s="180" t="s">
        <v>2</v>
      </c>
      <c r="K4" s="180"/>
      <c r="L4" s="180" t="s">
        <v>3</v>
      </c>
      <c r="M4" s="180"/>
      <c r="N4" s="180" t="s">
        <v>4</v>
      </c>
      <c r="O4" s="180"/>
      <c r="P4" s="180" t="s">
        <v>5</v>
      </c>
      <c r="Q4" s="180"/>
      <c r="R4" s="180" t="s">
        <v>6</v>
      </c>
      <c r="S4" s="180"/>
      <c r="T4" s="181" t="s">
        <v>7</v>
      </c>
      <c r="U4" s="181"/>
      <c r="V4" s="10"/>
      <c r="W4" s="180" t="s">
        <v>8</v>
      </c>
      <c r="X4" s="180"/>
      <c r="Y4" s="11"/>
      <c r="Z4" s="180" t="s">
        <v>9</v>
      </c>
      <c r="AA4" s="180"/>
    </row>
    <row r="5" spans="1:27" s="14" customFormat="1" ht="24.75" customHeight="1">
      <c r="A5" s="12"/>
      <c r="B5" s="182"/>
      <c r="C5" s="183"/>
      <c r="D5" s="183"/>
      <c r="E5" s="183"/>
      <c r="F5" s="183"/>
      <c r="G5" s="184"/>
      <c r="H5" s="188" t="s">
        <v>10</v>
      </c>
      <c r="I5" s="188" t="s">
        <v>11</v>
      </c>
      <c r="J5" s="188" t="s">
        <v>10</v>
      </c>
      <c r="K5" s="188" t="s">
        <v>11</v>
      </c>
      <c r="L5" s="188" t="s">
        <v>10</v>
      </c>
      <c r="M5" s="188" t="s">
        <v>11</v>
      </c>
      <c r="N5" s="188" t="s">
        <v>10</v>
      </c>
      <c r="O5" s="188" t="s">
        <v>11</v>
      </c>
      <c r="P5" s="188" t="s">
        <v>10</v>
      </c>
      <c r="Q5" s="188" t="s">
        <v>11</v>
      </c>
      <c r="R5" s="188" t="s">
        <v>10</v>
      </c>
      <c r="S5" s="188" t="s">
        <v>11</v>
      </c>
      <c r="T5" s="188" t="s">
        <v>10</v>
      </c>
      <c r="U5" s="188" t="s">
        <v>11</v>
      </c>
      <c r="V5" s="13"/>
      <c r="W5" s="188" t="s">
        <v>10</v>
      </c>
      <c r="X5" s="188" t="s">
        <v>11</v>
      </c>
      <c r="Y5" s="13"/>
      <c r="Z5" s="188" t="s">
        <v>10</v>
      </c>
      <c r="AA5" s="188" t="s">
        <v>11</v>
      </c>
    </row>
    <row r="6" spans="1:27" s="17" customFormat="1" ht="36.75" customHeight="1" thickBot="1">
      <c r="A6" s="15"/>
      <c r="B6" s="185"/>
      <c r="C6" s="186"/>
      <c r="D6" s="186"/>
      <c r="E6" s="186"/>
      <c r="F6" s="186"/>
      <c r="G6" s="187"/>
      <c r="H6" s="189"/>
      <c r="I6" s="189"/>
      <c r="J6" s="189"/>
      <c r="K6" s="189"/>
      <c r="L6" s="189"/>
      <c r="M6" s="189"/>
      <c r="N6" s="189"/>
      <c r="O6" s="189"/>
      <c r="P6" s="189"/>
      <c r="Q6" s="189"/>
      <c r="R6" s="189"/>
      <c r="S6" s="189"/>
      <c r="T6" s="189"/>
      <c r="U6" s="189"/>
      <c r="V6" s="16"/>
      <c r="W6" s="189"/>
      <c r="X6" s="189"/>
      <c r="Y6" s="13"/>
      <c r="Z6" s="189"/>
      <c r="AA6" s="189"/>
    </row>
    <row r="7" spans="1:27" ht="9" customHeight="1">
      <c r="B7" s="19"/>
      <c r="C7" s="18"/>
      <c r="D7" s="18"/>
      <c r="E7" s="18"/>
      <c r="F7" s="18"/>
      <c r="G7" s="18"/>
      <c r="H7" s="20"/>
      <c r="I7" s="20"/>
      <c r="J7" s="21"/>
      <c r="K7" s="21"/>
      <c r="L7" s="21"/>
      <c r="M7" s="21"/>
      <c r="N7" s="21"/>
      <c r="O7" s="21"/>
      <c r="P7" s="21"/>
      <c r="Q7" s="21"/>
      <c r="R7" s="21"/>
      <c r="S7" s="21"/>
      <c r="T7" s="21"/>
      <c r="U7" s="21"/>
      <c r="W7" s="21"/>
      <c r="X7" s="21"/>
      <c r="Y7" s="18"/>
      <c r="Z7" s="21"/>
      <c r="AA7" s="21"/>
    </row>
    <row r="8" spans="1:27" s="26" customFormat="1" ht="17.399999999999999" hidden="1">
      <c r="A8" s="1"/>
      <c r="B8" s="22" t="s">
        <v>12</v>
      </c>
      <c r="C8" s="1"/>
      <c r="D8" s="1"/>
      <c r="E8" s="1"/>
      <c r="F8" s="1"/>
      <c r="G8" s="1"/>
      <c r="H8" s="23">
        <v>11046.732005422886</v>
      </c>
      <c r="I8" s="23">
        <v>11856.638643352613</v>
      </c>
      <c r="J8" s="24"/>
      <c r="K8" s="24"/>
      <c r="L8" s="24"/>
      <c r="M8" s="24"/>
      <c r="N8" s="24"/>
      <c r="O8" s="24"/>
      <c r="P8" s="24"/>
      <c r="Q8" s="24"/>
      <c r="R8" s="24"/>
      <c r="S8" s="24"/>
      <c r="T8" s="24"/>
      <c r="U8" s="24"/>
      <c r="V8" s="25"/>
      <c r="W8" s="24"/>
      <c r="X8" s="24"/>
      <c r="Z8" s="24"/>
      <c r="AA8" s="24"/>
    </row>
    <row r="9" spans="1:27" s="32" customFormat="1" ht="4.5" hidden="1" customHeight="1">
      <c r="A9" s="27"/>
      <c r="B9" s="28"/>
      <c r="C9" s="27"/>
      <c r="D9" s="27"/>
      <c r="E9" s="27"/>
      <c r="F9" s="27"/>
      <c r="G9" s="27"/>
      <c r="H9" s="29"/>
      <c r="I9" s="29"/>
      <c r="J9" s="30"/>
      <c r="K9" s="30"/>
      <c r="L9" s="30"/>
      <c r="M9" s="30"/>
      <c r="N9" s="30"/>
      <c r="O9" s="30"/>
      <c r="P9" s="30"/>
      <c r="Q9" s="30"/>
      <c r="R9" s="30"/>
      <c r="S9" s="30"/>
      <c r="T9" s="30"/>
      <c r="U9" s="30"/>
      <c r="V9" s="31"/>
      <c r="W9" s="30"/>
      <c r="X9" s="30"/>
      <c r="Z9" s="30"/>
      <c r="AA9" s="30"/>
    </row>
    <row r="10" spans="1:27" s="26" customFormat="1" ht="17.399999999999999" hidden="1">
      <c r="A10" s="1"/>
      <c r="B10" s="22" t="s">
        <v>13</v>
      </c>
      <c r="C10" s="1"/>
      <c r="D10" s="1"/>
      <c r="E10" s="1"/>
      <c r="F10" s="1"/>
      <c r="G10" s="1"/>
      <c r="H10" s="23">
        <v>7937.8000000000011</v>
      </c>
      <c r="I10" s="23">
        <v>8618.6</v>
      </c>
      <c r="J10" s="24"/>
      <c r="K10" s="24"/>
      <c r="L10" s="24"/>
      <c r="M10" s="24"/>
      <c r="N10" s="24"/>
      <c r="O10" s="24"/>
      <c r="P10" s="24"/>
      <c r="Q10" s="24"/>
      <c r="R10" s="24"/>
      <c r="S10" s="24"/>
      <c r="T10" s="24"/>
      <c r="U10" s="24"/>
      <c r="V10" s="25"/>
      <c r="W10" s="24"/>
      <c r="X10" s="24"/>
      <c r="Z10" s="24"/>
      <c r="AA10" s="24"/>
    </row>
    <row r="11" spans="1:27" s="32" customFormat="1" ht="9.75" hidden="1" customHeight="1">
      <c r="A11" s="27"/>
      <c r="B11" s="28"/>
      <c r="C11" s="27"/>
      <c r="D11" s="27"/>
      <c r="E11" s="27"/>
      <c r="F11" s="27"/>
      <c r="G11" s="27"/>
      <c r="H11" s="29"/>
      <c r="I11" s="29"/>
      <c r="J11" s="30"/>
      <c r="K11" s="30"/>
      <c r="L11" s="30"/>
      <c r="M11" s="30"/>
      <c r="N11" s="30"/>
      <c r="O11" s="30"/>
      <c r="P11" s="30"/>
      <c r="Q11" s="30"/>
      <c r="R11" s="30"/>
      <c r="S11" s="30"/>
      <c r="T11" s="30"/>
      <c r="U11" s="30"/>
      <c r="V11" s="31"/>
      <c r="W11" s="30"/>
      <c r="X11" s="30"/>
      <c r="Z11" s="30"/>
      <c r="AA11" s="30"/>
    </row>
    <row r="12" spans="1:27" s="39" customFormat="1" ht="16.8" hidden="1">
      <c r="A12" s="33"/>
      <c r="B12" s="34" t="s">
        <v>14</v>
      </c>
      <c r="C12" s="35" t="s">
        <v>15</v>
      </c>
      <c r="D12" s="33"/>
      <c r="E12" s="33"/>
      <c r="F12" s="33"/>
      <c r="G12" s="33"/>
      <c r="H12" s="36">
        <v>5330.9000000000005</v>
      </c>
      <c r="I12" s="36">
        <v>5801.7000000000007</v>
      </c>
      <c r="J12" s="37"/>
      <c r="K12" s="37"/>
      <c r="L12" s="37"/>
      <c r="M12" s="37"/>
      <c r="N12" s="37"/>
      <c r="O12" s="37"/>
      <c r="P12" s="37"/>
      <c r="Q12" s="37"/>
      <c r="R12" s="37"/>
      <c r="S12" s="37"/>
      <c r="T12" s="37"/>
      <c r="U12" s="37"/>
      <c r="V12" s="38"/>
      <c r="W12" s="37"/>
      <c r="X12" s="37"/>
      <c r="Z12" s="37"/>
      <c r="AA12" s="37"/>
    </row>
    <row r="13" spans="1:27" s="32" customFormat="1" hidden="1">
      <c r="A13" s="27"/>
      <c r="B13" s="28"/>
      <c r="C13" s="40" t="s">
        <v>16</v>
      </c>
      <c r="D13" s="27"/>
      <c r="E13" s="27"/>
      <c r="G13" s="27"/>
      <c r="H13" s="29">
        <v>4497</v>
      </c>
      <c r="I13" s="29">
        <v>4538.7</v>
      </c>
      <c r="J13" s="30"/>
      <c r="K13" s="30"/>
      <c r="L13" s="30"/>
      <c r="M13" s="30"/>
      <c r="N13" s="30"/>
      <c r="O13" s="30"/>
      <c r="P13" s="30"/>
      <c r="Q13" s="30"/>
      <c r="R13" s="30"/>
      <c r="S13" s="30"/>
      <c r="T13" s="30"/>
      <c r="U13" s="30"/>
      <c r="V13" s="31"/>
      <c r="W13" s="30"/>
      <c r="X13" s="30"/>
      <c r="Z13" s="30"/>
      <c r="AA13" s="30"/>
    </row>
    <row r="14" spans="1:27" s="32" customFormat="1" hidden="1">
      <c r="A14" s="27"/>
      <c r="B14" s="28"/>
      <c r="C14" s="40" t="s">
        <v>17</v>
      </c>
      <c r="D14" s="27"/>
      <c r="E14" s="27"/>
      <c r="G14" s="27"/>
      <c r="H14" s="29">
        <v>1060.9000000000001</v>
      </c>
      <c r="I14" s="29">
        <v>1445.4</v>
      </c>
      <c r="J14" s="30"/>
      <c r="K14" s="30"/>
      <c r="L14" s="30"/>
      <c r="M14" s="30"/>
      <c r="N14" s="30"/>
      <c r="O14" s="30"/>
      <c r="P14" s="30"/>
      <c r="Q14" s="30"/>
      <c r="R14" s="30"/>
      <c r="S14" s="30"/>
      <c r="T14" s="30"/>
      <c r="U14" s="30"/>
      <c r="V14" s="31"/>
      <c r="W14" s="30"/>
      <c r="X14" s="30"/>
      <c r="Z14" s="30"/>
      <c r="AA14" s="30"/>
    </row>
    <row r="15" spans="1:27" s="32" customFormat="1" hidden="1">
      <c r="A15" s="27"/>
      <c r="B15" s="28"/>
      <c r="C15" s="41" t="s">
        <v>18</v>
      </c>
      <c r="D15" s="42"/>
      <c r="E15" s="42"/>
      <c r="F15" s="31"/>
      <c r="G15" s="42"/>
      <c r="H15" s="29">
        <v>21.8</v>
      </c>
      <c r="I15" s="29"/>
      <c r="J15" s="30"/>
      <c r="K15" s="30"/>
      <c r="L15" s="30"/>
      <c r="M15" s="30"/>
      <c r="N15" s="30"/>
      <c r="O15" s="30"/>
      <c r="P15" s="30"/>
      <c r="Q15" s="30"/>
      <c r="R15" s="30"/>
      <c r="S15" s="30"/>
      <c r="T15" s="30"/>
      <c r="U15" s="30"/>
      <c r="V15" s="31"/>
      <c r="W15" s="30"/>
      <c r="X15" s="30"/>
      <c r="Z15" s="30"/>
      <c r="AA15" s="30"/>
    </row>
    <row r="16" spans="1:27" s="32" customFormat="1" hidden="1">
      <c r="A16" s="27"/>
      <c r="B16" s="28"/>
      <c r="C16" s="40" t="s">
        <v>19</v>
      </c>
      <c r="D16" s="27"/>
      <c r="E16" s="27"/>
      <c r="G16" s="27"/>
      <c r="H16" s="29">
        <v>-239.9</v>
      </c>
      <c r="I16" s="29">
        <v>-182.4</v>
      </c>
      <c r="J16" s="30"/>
      <c r="K16" s="30"/>
      <c r="L16" s="30"/>
      <c r="M16" s="30"/>
      <c r="N16" s="30"/>
      <c r="O16" s="30"/>
      <c r="P16" s="30"/>
      <c r="Q16" s="30"/>
      <c r="R16" s="30"/>
      <c r="S16" s="30"/>
      <c r="T16" s="30"/>
      <c r="U16" s="30"/>
      <c r="V16" s="31"/>
      <c r="W16" s="30"/>
      <c r="X16" s="30"/>
      <c r="Z16" s="30"/>
      <c r="AA16" s="30"/>
    </row>
    <row r="17" spans="1:27" s="32" customFormat="1" hidden="1">
      <c r="A17" s="27"/>
      <c r="B17" s="28"/>
      <c r="C17" s="40" t="s">
        <v>20</v>
      </c>
      <c r="D17" s="27"/>
      <c r="E17" s="27"/>
      <c r="G17" s="27"/>
      <c r="H17" s="29">
        <v>6.1</v>
      </c>
      <c r="I17" s="29"/>
      <c r="J17" s="30"/>
      <c r="K17" s="30"/>
      <c r="L17" s="30"/>
      <c r="M17" s="30"/>
      <c r="N17" s="30"/>
      <c r="O17" s="30"/>
      <c r="P17" s="30"/>
      <c r="Q17" s="30"/>
      <c r="R17" s="30"/>
      <c r="S17" s="30"/>
      <c r="T17" s="30"/>
      <c r="U17" s="30"/>
      <c r="V17" s="31"/>
      <c r="W17" s="30"/>
      <c r="X17" s="30"/>
      <c r="Z17" s="30"/>
      <c r="AA17" s="30"/>
    </row>
    <row r="18" spans="1:27" s="32" customFormat="1" hidden="1">
      <c r="A18" s="27"/>
      <c r="B18" s="28"/>
      <c r="C18" s="40" t="s">
        <v>21</v>
      </c>
      <c r="D18" s="27"/>
      <c r="E18" s="27"/>
      <c r="G18" s="27"/>
      <c r="H18" s="29">
        <v>8.3000000000000007</v>
      </c>
      <c r="I18" s="29"/>
      <c r="J18" s="30"/>
      <c r="K18" s="30"/>
      <c r="L18" s="30"/>
      <c r="M18" s="30"/>
      <c r="N18" s="30"/>
      <c r="O18" s="30"/>
      <c r="P18" s="30"/>
      <c r="Q18" s="30"/>
      <c r="R18" s="30"/>
      <c r="S18" s="30"/>
      <c r="T18" s="30"/>
      <c r="U18" s="30"/>
      <c r="V18" s="31"/>
      <c r="W18" s="30"/>
      <c r="X18" s="30"/>
      <c r="Z18" s="30"/>
      <c r="AA18" s="30"/>
    </row>
    <row r="19" spans="1:27" s="32" customFormat="1" hidden="1">
      <c r="A19" s="27"/>
      <c r="B19" s="28"/>
      <c r="C19" s="40" t="s">
        <v>22</v>
      </c>
      <c r="D19" s="27"/>
      <c r="E19" s="27"/>
      <c r="G19" s="27"/>
      <c r="H19" s="29">
        <v>-23.3</v>
      </c>
      <c r="I19" s="29"/>
      <c r="J19" s="30"/>
      <c r="K19" s="30"/>
      <c r="L19" s="30"/>
      <c r="M19" s="30"/>
      <c r="N19" s="30"/>
      <c r="O19" s="30"/>
      <c r="P19" s="30"/>
      <c r="Q19" s="30"/>
      <c r="R19" s="30"/>
      <c r="S19" s="30"/>
      <c r="T19" s="30"/>
      <c r="U19" s="30"/>
      <c r="V19" s="31"/>
      <c r="W19" s="30"/>
      <c r="X19" s="30"/>
      <c r="Z19" s="30"/>
      <c r="AA19" s="30"/>
    </row>
    <row r="20" spans="1:27" s="32" customFormat="1" hidden="1">
      <c r="A20" s="27"/>
      <c r="B20" s="28"/>
      <c r="C20" s="40" t="s">
        <v>23</v>
      </c>
      <c r="D20" s="27"/>
      <c r="E20" s="27"/>
      <c r="G20" s="27"/>
      <c r="H20" s="29"/>
      <c r="I20" s="29"/>
      <c r="J20" s="30"/>
      <c r="K20" s="30"/>
      <c r="L20" s="30"/>
      <c r="M20" s="30"/>
      <c r="N20" s="30"/>
      <c r="O20" s="30"/>
      <c r="P20" s="30"/>
      <c r="Q20" s="30"/>
      <c r="R20" s="30"/>
      <c r="S20" s="30"/>
      <c r="T20" s="30"/>
      <c r="U20" s="30"/>
      <c r="V20" s="31"/>
      <c r="W20" s="30"/>
      <c r="X20" s="30"/>
      <c r="Z20" s="30"/>
      <c r="AA20" s="30"/>
    </row>
    <row r="21" spans="1:27" s="32" customFormat="1" ht="17.25" hidden="1" customHeight="1">
      <c r="A21" s="27"/>
      <c r="B21" s="28"/>
      <c r="C21" s="27"/>
      <c r="D21" s="27"/>
      <c r="E21" s="27"/>
      <c r="F21" s="27"/>
      <c r="G21" s="27"/>
      <c r="H21" s="29"/>
      <c r="I21" s="29"/>
      <c r="J21" s="30"/>
      <c r="K21" s="30"/>
      <c r="L21" s="30"/>
      <c r="M21" s="30"/>
      <c r="N21" s="30"/>
      <c r="O21" s="30"/>
      <c r="P21" s="30"/>
      <c r="Q21" s="30"/>
      <c r="R21" s="30"/>
      <c r="S21" s="30"/>
      <c r="T21" s="30"/>
      <c r="U21" s="30"/>
      <c r="V21" s="31"/>
      <c r="W21" s="30"/>
      <c r="X21" s="30"/>
      <c r="Z21" s="30"/>
      <c r="AA21" s="30"/>
    </row>
    <row r="22" spans="1:27" s="39" customFormat="1" ht="16.8" hidden="1">
      <c r="A22" s="33"/>
      <c r="B22" s="34" t="s">
        <v>14</v>
      </c>
      <c r="C22" s="35" t="s">
        <v>24</v>
      </c>
      <c r="D22" s="33"/>
      <c r="E22" s="33"/>
      <c r="F22" s="33"/>
      <c r="G22" s="33"/>
      <c r="H22" s="36">
        <v>2606.9</v>
      </c>
      <c r="I22" s="36">
        <v>2816.9</v>
      </c>
      <c r="J22" s="37"/>
      <c r="K22" s="37"/>
      <c r="L22" s="37"/>
      <c r="M22" s="37"/>
      <c r="N22" s="37"/>
      <c r="O22" s="37"/>
      <c r="P22" s="37"/>
      <c r="Q22" s="37"/>
      <c r="R22" s="37"/>
      <c r="S22" s="37"/>
      <c r="T22" s="37"/>
      <c r="U22" s="37"/>
      <c r="V22" s="38"/>
      <c r="W22" s="37"/>
      <c r="X22" s="37"/>
      <c r="Z22" s="37"/>
      <c r="AA22" s="37"/>
    </row>
    <row r="23" spans="1:27" s="32" customFormat="1" hidden="1">
      <c r="A23" s="27"/>
      <c r="B23" s="28"/>
      <c r="C23" s="40" t="s">
        <v>25</v>
      </c>
      <c r="D23" s="27"/>
      <c r="E23" s="27"/>
      <c r="G23" s="27"/>
      <c r="H23" s="29">
        <v>2585.6999999999998</v>
      </c>
      <c r="I23" s="29">
        <v>2829.5</v>
      </c>
      <c r="J23" s="30"/>
      <c r="K23" s="30"/>
      <c r="L23" s="30"/>
      <c r="M23" s="30"/>
      <c r="N23" s="30"/>
      <c r="O23" s="30"/>
      <c r="P23" s="30"/>
      <c r="Q23" s="30"/>
      <c r="R23" s="30"/>
      <c r="S23" s="30"/>
      <c r="T23" s="30"/>
      <c r="U23" s="30"/>
      <c r="V23" s="31"/>
      <c r="W23" s="30"/>
      <c r="X23" s="30"/>
      <c r="Z23" s="30"/>
      <c r="AA23" s="30"/>
    </row>
    <row r="24" spans="1:27" s="32" customFormat="1" hidden="1">
      <c r="A24" s="27"/>
      <c r="B24" s="28"/>
      <c r="C24" s="40" t="s">
        <v>26</v>
      </c>
      <c r="D24" s="27"/>
      <c r="E24" s="27"/>
      <c r="G24" s="27"/>
      <c r="H24" s="29">
        <v>8.9</v>
      </c>
      <c r="I24" s="29">
        <v>-7.5</v>
      </c>
      <c r="J24" s="30"/>
      <c r="K24" s="30"/>
      <c r="L24" s="30"/>
      <c r="M24" s="30"/>
      <c r="N24" s="30"/>
      <c r="O24" s="30"/>
      <c r="P24" s="30"/>
      <c r="Q24" s="30"/>
      <c r="R24" s="30"/>
      <c r="S24" s="30"/>
      <c r="T24" s="30"/>
      <c r="U24" s="30"/>
      <c r="V24" s="31"/>
      <c r="W24" s="30"/>
      <c r="X24" s="30"/>
      <c r="Z24" s="30"/>
      <c r="AA24" s="30"/>
    </row>
    <row r="25" spans="1:27" s="32" customFormat="1" hidden="1">
      <c r="A25" s="27"/>
      <c r="B25" s="28"/>
      <c r="C25" s="40" t="s">
        <v>27</v>
      </c>
      <c r="D25" s="27"/>
      <c r="E25" s="27"/>
      <c r="G25" s="27"/>
      <c r="H25" s="29">
        <v>-17.5</v>
      </c>
      <c r="I25" s="29"/>
      <c r="J25" s="30"/>
      <c r="K25" s="30"/>
      <c r="L25" s="30"/>
      <c r="M25" s="30"/>
      <c r="N25" s="30"/>
      <c r="O25" s="30"/>
      <c r="P25" s="30"/>
      <c r="Q25" s="30"/>
      <c r="R25" s="30"/>
      <c r="S25" s="30"/>
      <c r="T25" s="30"/>
      <c r="U25" s="30"/>
      <c r="V25" s="31"/>
      <c r="W25" s="30"/>
      <c r="X25" s="30"/>
      <c r="Z25" s="30"/>
      <c r="AA25" s="30"/>
    </row>
    <row r="26" spans="1:27" s="32" customFormat="1" hidden="1">
      <c r="A26" s="27"/>
      <c r="B26" s="28"/>
      <c r="C26" s="40" t="s">
        <v>28</v>
      </c>
      <c r="D26" s="27"/>
      <c r="E26" s="27"/>
      <c r="G26" s="27"/>
      <c r="H26" s="29">
        <v>29.8</v>
      </c>
      <c r="I26" s="29">
        <v>-0.6</v>
      </c>
      <c r="J26" s="30"/>
      <c r="K26" s="30"/>
      <c r="L26" s="30"/>
      <c r="M26" s="30"/>
      <c r="N26" s="30"/>
      <c r="O26" s="30"/>
      <c r="P26" s="30"/>
      <c r="Q26" s="30"/>
      <c r="R26" s="30"/>
      <c r="S26" s="30"/>
      <c r="T26" s="30"/>
      <c r="U26" s="30"/>
      <c r="V26" s="31"/>
      <c r="W26" s="30"/>
      <c r="X26" s="30"/>
      <c r="Z26" s="30"/>
      <c r="AA26" s="30"/>
    </row>
    <row r="27" spans="1:27" s="32" customFormat="1" hidden="1">
      <c r="A27" s="27"/>
      <c r="B27" s="28"/>
      <c r="C27" s="40" t="s">
        <v>29</v>
      </c>
      <c r="D27" s="27"/>
      <c r="E27" s="27"/>
      <c r="G27" s="27"/>
      <c r="H27" s="29"/>
      <c r="I27" s="29">
        <v>-4.5</v>
      </c>
      <c r="J27" s="30"/>
      <c r="K27" s="30"/>
      <c r="L27" s="30"/>
      <c r="M27" s="30"/>
      <c r="N27" s="30"/>
      <c r="O27" s="30"/>
      <c r="P27" s="30"/>
      <c r="Q27" s="30"/>
      <c r="R27" s="30"/>
      <c r="S27" s="30"/>
      <c r="T27" s="30"/>
      <c r="U27" s="30"/>
      <c r="V27" s="31"/>
      <c r="W27" s="30"/>
      <c r="X27" s="30"/>
      <c r="Z27" s="30"/>
      <c r="AA27" s="30"/>
    </row>
    <row r="28" spans="1:27" s="46" customFormat="1" ht="16.5" hidden="1" customHeight="1">
      <c r="A28" s="35"/>
      <c r="B28" s="34"/>
      <c r="C28" s="35"/>
      <c r="D28" s="35"/>
      <c r="E28" s="35"/>
      <c r="F28" s="35"/>
      <c r="G28" s="35"/>
      <c r="H28" s="43"/>
      <c r="I28" s="43"/>
      <c r="J28" s="44"/>
      <c r="K28" s="44"/>
      <c r="L28" s="44"/>
      <c r="M28" s="44"/>
      <c r="N28" s="44"/>
      <c r="O28" s="44"/>
      <c r="P28" s="44"/>
      <c r="Q28" s="44"/>
      <c r="R28" s="44"/>
      <c r="S28" s="44"/>
      <c r="T28" s="44"/>
      <c r="U28" s="44"/>
      <c r="V28" s="45"/>
      <c r="W28" s="44"/>
      <c r="X28" s="44"/>
      <c r="Z28" s="44"/>
      <c r="AA28" s="44"/>
    </row>
    <row r="29" spans="1:27" s="26" customFormat="1" ht="17.399999999999999">
      <c r="A29" s="1"/>
      <c r="B29" s="22" t="s">
        <v>30</v>
      </c>
      <c r="C29" s="1"/>
      <c r="D29" s="1"/>
      <c r="E29" s="1"/>
      <c r="F29" s="1"/>
      <c r="G29" s="1"/>
      <c r="H29" s="47">
        <v>3108.9320054228847</v>
      </c>
      <c r="I29" s="23">
        <v>3238.0386433526137</v>
      </c>
      <c r="J29" s="30">
        <f>J31+J136+J172+J182</f>
        <v>60.699999999999989</v>
      </c>
      <c r="K29" s="30">
        <f>K31+K136+K172+K182</f>
        <v>85</v>
      </c>
      <c r="L29" s="30">
        <f>L31+L136+L172+L182</f>
        <v>4.6000000000000005</v>
      </c>
      <c r="M29" s="30">
        <v>0</v>
      </c>
      <c r="N29" s="30">
        <f>N31+N136+N172+N182</f>
        <v>41.399999999999991</v>
      </c>
      <c r="O29" s="30"/>
      <c r="P29" s="30">
        <f t="shared" ref="P29:U29" si="0">P31+P136+P172+P182</f>
        <v>8</v>
      </c>
      <c r="Q29" s="30">
        <f t="shared" si="0"/>
        <v>3</v>
      </c>
      <c r="R29" s="30">
        <f t="shared" si="0"/>
        <v>5.2</v>
      </c>
      <c r="S29" s="30">
        <f t="shared" si="0"/>
        <v>15.1</v>
      </c>
      <c r="T29" s="30">
        <f t="shared" si="0"/>
        <v>3.6</v>
      </c>
      <c r="U29" s="30">
        <f t="shared" si="0"/>
        <v>3.8</v>
      </c>
      <c r="V29" s="25"/>
      <c r="W29" s="30">
        <f>SUM(J29,L29,N29,P29,R29,T29)</f>
        <v>123.49999999999997</v>
      </c>
      <c r="X29" s="30">
        <f>SUM(K29,M29,O29,Q29,S29,U29)</f>
        <v>106.89999999999999</v>
      </c>
      <c r="Y29" s="32"/>
      <c r="Z29" s="24"/>
      <c r="AA29" s="24"/>
    </row>
    <row r="30" spans="1:27" s="32" customFormat="1" ht="9.75" customHeight="1">
      <c r="A30" s="27"/>
      <c r="B30" s="28"/>
      <c r="C30" s="27"/>
      <c r="D30" s="27"/>
      <c r="E30" s="27"/>
      <c r="F30" s="27"/>
      <c r="G30" s="27"/>
      <c r="H30" s="48"/>
      <c r="I30" s="29"/>
      <c r="J30" s="30"/>
      <c r="K30" s="30"/>
      <c r="L30" s="30"/>
      <c r="M30" s="30"/>
      <c r="N30" s="30"/>
      <c r="O30" s="30"/>
      <c r="P30" s="30"/>
      <c r="Q30" s="30"/>
      <c r="R30" s="30"/>
      <c r="S30" s="30"/>
      <c r="T30" s="30"/>
      <c r="U30" s="30"/>
      <c r="V30" s="31"/>
      <c r="W30" s="30"/>
      <c r="X30" s="30"/>
      <c r="Z30" s="30"/>
      <c r="AA30" s="30"/>
    </row>
    <row r="31" spans="1:27" s="39" customFormat="1" ht="16.8">
      <c r="A31" s="33"/>
      <c r="B31" s="49" t="s">
        <v>31</v>
      </c>
      <c r="C31" s="33"/>
      <c r="D31" s="33"/>
      <c r="E31" s="33"/>
      <c r="F31" s="33"/>
      <c r="G31" s="33"/>
      <c r="H31" s="36">
        <v>1245</v>
      </c>
      <c r="I31" s="36">
        <v>1353.1</v>
      </c>
      <c r="J31" s="30">
        <f>SUM(J33,J73,J128,J134)</f>
        <v>60.699999999999989</v>
      </c>
      <c r="K31" s="30">
        <f>SUM(K33,K73,K128,K134)</f>
        <v>85</v>
      </c>
      <c r="L31" s="30">
        <f>SUM(L33,L73,L128,L134)</f>
        <v>3.9000000000000004</v>
      </c>
      <c r="M31" s="30"/>
      <c r="N31" s="30">
        <f>SUM(N33,N73,N128,N134)</f>
        <v>40.499999999999993</v>
      </c>
      <c r="O31" s="30"/>
      <c r="P31" s="30">
        <v>8</v>
      </c>
      <c r="Q31" s="30">
        <f>SUM(Q33,Q73,Q128,Q134)</f>
        <v>3</v>
      </c>
      <c r="R31" s="30">
        <f>SUM(R33,R73,R128,R134)</f>
        <v>5.2</v>
      </c>
      <c r="S31" s="30">
        <f>SUM(S33,S73,S128,S134)</f>
        <v>15.1</v>
      </c>
      <c r="T31" s="30">
        <f>SUM(T33,T73,T128,T134)</f>
        <v>3.6</v>
      </c>
      <c r="U31" s="30">
        <f>SUM(U33,U73,U128,U134)</f>
        <v>3.8</v>
      </c>
      <c r="V31" s="38"/>
      <c r="W31" s="30">
        <f>SUM(J31,L31,N31,P31,R31,T31)</f>
        <v>121.89999999999999</v>
      </c>
      <c r="X31" s="30">
        <f>SUM(K31,M31,O31,Q31,S31,U31)</f>
        <v>106.89999999999999</v>
      </c>
      <c r="Y31" s="32"/>
      <c r="Z31" s="37">
        <f>H31-W31</f>
        <v>1123.0999999999999</v>
      </c>
      <c r="AA31" s="37">
        <f>I31-X31</f>
        <v>1246.1999999999998</v>
      </c>
    </row>
    <row r="32" spans="1:27" s="32" customFormat="1" ht="8.25" customHeight="1">
      <c r="A32" s="27"/>
      <c r="B32" s="28"/>
      <c r="C32" s="27"/>
      <c r="D32" s="27"/>
      <c r="E32" s="27"/>
      <c r="F32" s="27"/>
      <c r="G32" s="27"/>
      <c r="H32" s="29"/>
      <c r="I32" s="29"/>
      <c r="J32" s="30"/>
      <c r="K32" s="30"/>
      <c r="L32" s="30"/>
      <c r="M32" s="30"/>
      <c r="N32" s="30"/>
      <c r="O32" s="30"/>
      <c r="P32" s="30"/>
      <c r="Q32" s="30"/>
      <c r="R32" s="30"/>
      <c r="S32" s="30"/>
      <c r="T32" s="30"/>
      <c r="U32" s="30"/>
      <c r="V32" s="31"/>
      <c r="W32" s="30"/>
      <c r="X32" s="30"/>
      <c r="Z32" s="37"/>
      <c r="AA32" s="37"/>
    </row>
    <row r="33" spans="1:30" s="46" customFormat="1" ht="16.8">
      <c r="A33" s="35"/>
      <c r="B33" s="34" t="s">
        <v>14</v>
      </c>
      <c r="C33" s="35" t="s">
        <v>32</v>
      </c>
      <c r="D33" s="35"/>
      <c r="E33" s="35"/>
      <c r="F33" s="35"/>
      <c r="G33" s="35"/>
      <c r="H33" s="43">
        <v>1016.5999999999999</v>
      </c>
      <c r="I33" s="43">
        <v>1132.5999999999999</v>
      </c>
      <c r="J33" s="30">
        <f>SUM(J34,J46,J61)</f>
        <v>252.70000000000002</v>
      </c>
      <c r="K33" s="30">
        <f>SUM(K34,K46,K61)</f>
        <v>297.7</v>
      </c>
      <c r="L33" s="30">
        <f>SUM(L34,L46,L61)</f>
        <v>2.4000000000000004</v>
      </c>
      <c r="M33" s="30"/>
      <c r="N33" s="30">
        <f>SUM(N34,N46,N61)</f>
        <v>37.199999999999996</v>
      </c>
      <c r="O33" s="30"/>
      <c r="P33" s="30">
        <f t="shared" ref="P33:U33" si="1">SUM(P34,P46,P61)</f>
        <v>4.2</v>
      </c>
      <c r="Q33" s="30">
        <f t="shared" si="1"/>
        <v>3</v>
      </c>
      <c r="R33" s="30">
        <f t="shared" si="1"/>
        <v>5.2</v>
      </c>
      <c r="S33" s="30">
        <f t="shared" si="1"/>
        <v>15.1</v>
      </c>
      <c r="T33" s="30">
        <f t="shared" si="1"/>
        <v>0</v>
      </c>
      <c r="U33" s="30">
        <f t="shared" si="1"/>
        <v>3.8</v>
      </c>
      <c r="V33" s="45"/>
      <c r="W33" s="30">
        <f t="shared" ref="W33:W63" si="2">SUM(J33,L33,N33,P33,R33,T33)</f>
        <v>301.7</v>
      </c>
      <c r="X33" s="30">
        <f t="shared" ref="X33:X63" si="3">SUM(K33,M33,O33,Q33,S33,U33)</f>
        <v>319.60000000000002</v>
      </c>
      <c r="Y33" s="32"/>
      <c r="Z33" s="37">
        <f t="shared" ref="Z33:Z63" si="4">H33-W33</f>
        <v>714.89999999999986</v>
      </c>
      <c r="AA33" s="37">
        <f t="shared" ref="AA33:AA63" si="5">I33-X33</f>
        <v>812.99999999999989</v>
      </c>
    </row>
    <row r="34" spans="1:30" s="59" customFormat="1" ht="23.25" customHeight="1">
      <c r="A34" s="50"/>
      <c r="B34" s="51"/>
      <c r="C34" s="52" t="s">
        <v>33</v>
      </c>
      <c r="D34" s="53"/>
      <c r="E34" s="53"/>
      <c r="F34" s="53"/>
      <c r="G34" s="53"/>
      <c r="H34" s="54">
        <v>682.3</v>
      </c>
      <c r="I34" s="54">
        <v>695.3</v>
      </c>
      <c r="J34" s="55">
        <f>SUM(J35,J36,J37,J41)</f>
        <v>119.80000000000001</v>
      </c>
      <c r="K34" s="55">
        <f>SUM(K35,K36,K37,K41)</f>
        <v>137</v>
      </c>
      <c r="L34" s="55">
        <f>SUM(L35,L36,L37,L41)</f>
        <v>2.2000000000000002</v>
      </c>
      <c r="M34" s="55"/>
      <c r="N34" s="55">
        <f>SUM(N35,N36,N37,N41)</f>
        <v>18.400000000000002</v>
      </c>
      <c r="O34" s="55"/>
      <c r="P34" s="55">
        <v>2.4</v>
      </c>
      <c r="Q34" s="55">
        <v>3</v>
      </c>
      <c r="R34" s="55">
        <f>SUM(R35,R36,R37,R41)</f>
        <v>4.8</v>
      </c>
      <c r="S34" s="55">
        <f>SUM(S35,S36,S37,S41)</f>
        <v>12.5</v>
      </c>
      <c r="T34" s="55">
        <f>SUM(T35,T36,T37,T41)</f>
        <v>0</v>
      </c>
      <c r="U34" s="55">
        <f>SUM(U35,U36,U37,U41)</f>
        <v>0</v>
      </c>
      <c r="V34" s="56"/>
      <c r="W34" s="55">
        <f t="shared" si="2"/>
        <v>147.60000000000002</v>
      </c>
      <c r="X34" s="55">
        <f t="shared" si="3"/>
        <v>152.5</v>
      </c>
      <c r="Y34" s="57"/>
      <c r="Z34" s="58">
        <f t="shared" si="4"/>
        <v>534.69999999999993</v>
      </c>
      <c r="AA34" s="58">
        <f t="shared" si="5"/>
        <v>542.79999999999995</v>
      </c>
      <c r="AD34" s="60"/>
    </row>
    <row r="35" spans="1:30" s="70" customFormat="1" ht="16.8">
      <c r="A35" s="61"/>
      <c r="B35" s="62"/>
      <c r="C35" s="63" t="s">
        <v>34</v>
      </c>
      <c r="D35" s="64"/>
      <c r="E35" s="64"/>
      <c r="F35" s="64"/>
      <c r="G35" s="64"/>
      <c r="H35" s="65">
        <v>422.2</v>
      </c>
      <c r="I35" s="65">
        <v>448.6</v>
      </c>
      <c r="J35" s="66">
        <v>19.3</v>
      </c>
      <c r="K35" s="66">
        <v>33</v>
      </c>
      <c r="L35" s="66">
        <v>0.9</v>
      </c>
      <c r="M35" s="66"/>
      <c r="N35" s="66">
        <v>2.6</v>
      </c>
      <c r="O35" s="66"/>
      <c r="P35" s="66"/>
      <c r="Q35" s="66"/>
      <c r="R35" s="66">
        <v>3.5</v>
      </c>
      <c r="S35" s="66">
        <v>8.6</v>
      </c>
      <c r="T35" s="66"/>
      <c r="U35" s="66"/>
      <c r="V35" s="67"/>
      <c r="W35" s="66">
        <f t="shared" si="2"/>
        <v>26.3</v>
      </c>
      <c r="X35" s="66">
        <f t="shared" si="3"/>
        <v>41.6</v>
      </c>
      <c r="Y35" s="68"/>
      <c r="Z35" s="69">
        <f t="shared" si="4"/>
        <v>395.9</v>
      </c>
      <c r="AA35" s="69">
        <f t="shared" si="5"/>
        <v>407</v>
      </c>
      <c r="AD35" s="60"/>
    </row>
    <row r="36" spans="1:30" s="70" customFormat="1" ht="16.8">
      <c r="A36" s="61"/>
      <c r="B36" s="62"/>
      <c r="C36" s="63" t="s">
        <v>35</v>
      </c>
      <c r="D36" s="64"/>
      <c r="E36" s="64"/>
      <c r="F36" s="64"/>
      <c r="G36" s="64"/>
      <c r="H36" s="65">
        <v>49.5</v>
      </c>
      <c r="I36" s="65">
        <v>35</v>
      </c>
      <c r="J36" s="66">
        <v>0.7</v>
      </c>
      <c r="K36" s="66">
        <v>0.3</v>
      </c>
      <c r="L36" s="66">
        <v>0.8</v>
      </c>
      <c r="M36" s="66"/>
      <c r="N36" s="66">
        <v>13.7</v>
      </c>
      <c r="O36" s="66"/>
      <c r="P36" s="66"/>
      <c r="Q36" s="66"/>
      <c r="R36" s="66"/>
      <c r="S36" s="66"/>
      <c r="T36" s="66"/>
      <c r="U36" s="66"/>
      <c r="V36" s="67"/>
      <c r="W36" s="66">
        <f t="shared" si="2"/>
        <v>15.2</v>
      </c>
      <c r="X36" s="66">
        <f t="shared" si="3"/>
        <v>0.3</v>
      </c>
      <c r="Y36" s="68"/>
      <c r="Z36" s="69">
        <f t="shared" si="4"/>
        <v>34.299999999999997</v>
      </c>
      <c r="AA36" s="69">
        <f t="shared" si="5"/>
        <v>34.700000000000003</v>
      </c>
    </row>
    <row r="37" spans="1:30" s="70" customFormat="1" ht="16.8">
      <c r="A37" s="61"/>
      <c r="B37" s="62"/>
      <c r="C37" s="63" t="s">
        <v>36</v>
      </c>
      <c r="D37" s="64"/>
      <c r="E37" s="64"/>
      <c r="F37" s="64"/>
      <c r="G37" s="64"/>
      <c r="H37" s="65">
        <v>45.8</v>
      </c>
      <c r="I37" s="65">
        <v>28.4</v>
      </c>
      <c r="J37" s="66">
        <v>1.3</v>
      </c>
      <c r="K37" s="66">
        <v>1</v>
      </c>
      <c r="L37" s="66">
        <f>SUM(L38:L40)</f>
        <v>0.1</v>
      </c>
      <c r="M37" s="66"/>
      <c r="N37" s="66">
        <f>SUM(N38:N40)</f>
        <v>1.1000000000000001</v>
      </c>
      <c r="O37" s="66"/>
      <c r="P37" s="66"/>
      <c r="Q37" s="66"/>
      <c r="R37" s="66">
        <v>0.7</v>
      </c>
      <c r="S37" s="66">
        <v>2.4</v>
      </c>
      <c r="T37" s="66"/>
      <c r="U37" s="66"/>
      <c r="V37" s="67"/>
      <c r="W37" s="66">
        <f t="shared" si="2"/>
        <v>3.2</v>
      </c>
      <c r="X37" s="66">
        <f t="shared" si="3"/>
        <v>3.4</v>
      </c>
      <c r="Y37" s="68"/>
      <c r="Z37" s="69">
        <f t="shared" si="4"/>
        <v>42.599999999999994</v>
      </c>
      <c r="AA37" s="69">
        <f t="shared" si="5"/>
        <v>25</v>
      </c>
      <c r="AD37" s="60"/>
    </row>
    <row r="38" spans="1:30" s="32" customFormat="1" ht="16.8">
      <c r="A38" s="27"/>
      <c r="B38" s="71"/>
      <c r="C38" s="72" t="s">
        <v>37</v>
      </c>
      <c r="D38" s="68"/>
      <c r="E38" s="68"/>
      <c r="F38" s="68"/>
      <c r="G38" s="68"/>
      <c r="H38" s="73">
        <v>16</v>
      </c>
      <c r="I38" s="73"/>
      <c r="J38" s="66"/>
      <c r="K38" s="66"/>
      <c r="L38" s="66"/>
      <c r="M38" s="66"/>
      <c r="N38" s="66">
        <v>0.1</v>
      </c>
      <c r="O38" s="66"/>
      <c r="P38" s="66"/>
      <c r="Q38" s="66"/>
      <c r="R38" s="66"/>
      <c r="S38" s="66"/>
      <c r="T38" s="66"/>
      <c r="U38" s="66"/>
      <c r="V38" s="74"/>
      <c r="W38" s="66">
        <f t="shared" si="2"/>
        <v>0.1</v>
      </c>
      <c r="X38" s="66">
        <f t="shared" si="3"/>
        <v>0</v>
      </c>
      <c r="Y38" s="68"/>
      <c r="Z38" s="69">
        <f t="shared" si="4"/>
        <v>15.9</v>
      </c>
      <c r="AA38" s="69">
        <f t="shared" si="5"/>
        <v>0</v>
      </c>
    </row>
    <row r="39" spans="1:30" s="32" customFormat="1" ht="16.8">
      <c r="A39" s="27"/>
      <c r="B39" s="71"/>
      <c r="C39" s="72" t="s">
        <v>38</v>
      </c>
      <c r="D39" s="68"/>
      <c r="E39" s="68"/>
      <c r="F39" s="68"/>
      <c r="G39" s="68"/>
      <c r="H39" s="73">
        <v>4.5</v>
      </c>
      <c r="I39" s="73">
        <v>4.4000000000000004</v>
      </c>
      <c r="J39" s="66"/>
      <c r="K39" s="66"/>
      <c r="L39" s="66"/>
      <c r="M39" s="66"/>
      <c r="N39" s="66">
        <v>1</v>
      </c>
      <c r="O39" s="66"/>
      <c r="P39" s="66"/>
      <c r="Q39" s="66"/>
      <c r="R39" s="66"/>
      <c r="S39" s="66"/>
      <c r="T39" s="66"/>
      <c r="U39" s="66"/>
      <c r="V39" s="74"/>
      <c r="W39" s="66">
        <f t="shared" si="2"/>
        <v>1</v>
      </c>
      <c r="X39" s="66">
        <f t="shared" si="3"/>
        <v>0</v>
      </c>
      <c r="Y39" s="68"/>
      <c r="Z39" s="69">
        <f t="shared" si="4"/>
        <v>3.5</v>
      </c>
      <c r="AA39" s="69">
        <f t="shared" si="5"/>
        <v>4.4000000000000004</v>
      </c>
    </row>
    <row r="40" spans="1:30" s="32" customFormat="1" ht="16.8">
      <c r="A40" s="27"/>
      <c r="B40" s="71"/>
      <c r="C40" s="72" t="s">
        <v>39</v>
      </c>
      <c r="D40" s="68"/>
      <c r="E40" s="68"/>
      <c r="F40" s="68"/>
      <c r="G40" s="68"/>
      <c r="H40" s="73">
        <v>25.3</v>
      </c>
      <c r="I40" s="73">
        <v>24</v>
      </c>
      <c r="J40" s="66"/>
      <c r="K40" s="66"/>
      <c r="L40" s="66">
        <v>0.1</v>
      </c>
      <c r="M40" s="66"/>
      <c r="N40" s="66"/>
      <c r="O40" s="66"/>
      <c r="P40" s="66"/>
      <c r="Q40" s="66"/>
      <c r="R40" s="66"/>
      <c r="S40" s="66"/>
      <c r="T40" s="66"/>
      <c r="U40" s="66"/>
      <c r="V40" s="74"/>
      <c r="W40" s="66">
        <f t="shared" si="2"/>
        <v>0.1</v>
      </c>
      <c r="X40" s="66">
        <f t="shared" si="3"/>
        <v>0</v>
      </c>
      <c r="Y40" s="68"/>
      <c r="Z40" s="69">
        <f t="shared" si="4"/>
        <v>25.2</v>
      </c>
      <c r="AA40" s="69">
        <f t="shared" si="5"/>
        <v>24</v>
      </c>
    </row>
    <row r="41" spans="1:30" s="70" customFormat="1" ht="16.8">
      <c r="A41" s="61"/>
      <c r="B41" s="62"/>
      <c r="C41" s="63" t="s">
        <v>40</v>
      </c>
      <c r="D41" s="64"/>
      <c r="E41" s="64"/>
      <c r="F41" s="64"/>
      <c r="G41" s="64"/>
      <c r="H41" s="65">
        <v>164.8</v>
      </c>
      <c r="I41" s="65">
        <v>183.29999999999998</v>
      </c>
      <c r="J41" s="66">
        <f>SUM(J42:J45)</f>
        <v>98.500000000000014</v>
      </c>
      <c r="K41" s="66">
        <f>SUM(K42:K45)</f>
        <v>102.69999999999999</v>
      </c>
      <c r="L41" s="66">
        <f>SUM(L42:L45)</f>
        <v>0.4</v>
      </c>
      <c r="M41" s="66"/>
      <c r="N41" s="66">
        <f>SUM(N42:N45)</f>
        <v>1</v>
      </c>
      <c r="O41" s="66"/>
      <c r="P41" s="66"/>
      <c r="Q41" s="66"/>
      <c r="R41" s="66">
        <v>0.6</v>
      </c>
      <c r="S41" s="66">
        <v>1.5</v>
      </c>
      <c r="T41" s="66"/>
      <c r="U41" s="66"/>
      <c r="V41" s="67"/>
      <c r="W41" s="66">
        <f t="shared" si="2"/>
        <v>100.50000000000001</v>
      </c>
      <c r="X41" s="66">
        <f t="shared" si="3"/>
        <v>104.19999999999999</v>
      </c>
      <c r="Y41" s="68"/>
      <c r="Z41" s="69">
        <f t="shared" si="4"/>
        <v>64.3</v>
      </c>
      <c r="AA41" s="69">
        <f t="shared" si="5"/>
        <v>79.099999999999994</v>
      </c>
    </row>
    <row r="42" spans="1:30" s="32" customFormat="1" ht="16.8">
      <c r="A42" s="27"/>
      <c r="B42" s="71"/>
      <c r="C42" s="72" t="s">
        <v>41</v>
      </c>
      <c r="D42" s="68"/>
      <c r="E42" s="68"/>
      <c r="F42" s="68"/>
      <c r="G42" s="68"/>
      <c r="H42" s="73">
        <v>141.30000000000001</v>
      </c>
      <c r="I42" s="73">
        <v>107.1</v>
      </c>
      <c r="J42" s="66">
        <v>141.30000000000001</v>
      </c>
      <c r="K42" s="66">
        <v>107.1</v>
      </c>
      <c r="L42" s="66">
        <v>0.2</v>
      </c>
      <c r="M42" s="66"/>
      <c r="N42" s="66">
        <v>0.6</v>
      </c>
      <c r="O42" s="66"/>
      <c r="P42" s="66"/>
      <c r="Q42" s="66"/>
      <c r="R42" s="66"/>
      <c r="S42" s="66"/>
      <c r="T42" s="66"/>
      <c r="U42" s="66"/>
      <c r="V42" s="74"/>
      <c r="W42" s="66">
        <f t="shared" si="2"/>
        <v>142.1</v>
      </c>
      <c r="X42" s="66">
        <f t="shared" si="3"/>
        <v>107.1</v>
      </c>
      <c r="Y42" s="68"/>
      <c r="Z42" s="69">
        <f t="shared" si="4"/>
        <v>-0.79999999999998295</v>
      </c>
      <c r="AA42" s="69">
        <f t="shared" si="5"/>
        <v>0</v>
      </c>
    </row>
    <row r="43" spans="1:30" s="32" customFormat="1" ht="16.8">
      <c r="A43" s="27"/>
      <c r="B43" s="71"/>
      <c r="C43" s="75" t="s">
        <v>42</v>
      </c>
      <c r="D43" s="68"/>
      <c r="E43" s="68"/>
      <c r="F43" s="74"/>
      <c r="G43" s="74"/>
      <c r="H43" s="73">
        <v>-46.8</v>
      </c>
      <c r="I43" s="73">
        <v>-10</v>
      </c>
      <c r="J43" s="66">
        <v>-46.8</v>
      </c>
      <c r="K43" s="66">
        <v>-10</v>
      </c>
      <c r="L43" s="66"/>
      <c r="M43" s="66"/>
      <c r="N43" s="66"/>
      <c r="O43" s="66"/>
      <c r="P43" s="66"/>
      <c r="Q43" s="66"/>
      <c r="R43" s="66"/>
      <c r="S43" s="66"/>
      <c r="T43" s="66"/>
      <c r="U43" s="66"/>
      <c r="V43" s="74"/>
      <c r="W43" s="66">
        <f t="shared" si="2"/>
        <v>-46.8</v>
      </c>
      <c r="X43" s="66">
        <f t="shared" si="3"/>
        <v>-10</v>
      </c>
      <c r="Y43" s="68"/>
      <c r="Z43" s="69">
        <f t="shared" si="4"/>
        <v>0</v>
      </c>
      <c r="AA43" s="69">
        <f t="shared" si="5"/>
        <v>0</v>
      </c>
    </row>
    <row r="44" spans="1:30" s="32" customFormat="1" ht="16.8">
      <c r="A44" s="27"/>
      <c r="B44" s="71"/>
      <c r="C44" s="72" t="s">
        <v>43</v>
      </c>
      <c r="D44" s="68"/>
      <c r="E44" s="68"/>
      <c r="F44" s="68"/>
      <c r="G44" s="68"/>
      <c r="H44" s="73">
        <v>62.3</v>
      </c>
      <c r="I44" s="73">
        <v>78</v>
      </c>
      <c r="J44" s="66">
        <v>4</v>
      </c>
      <c r="K44" s="66">
        <v>5.6</v>
      </c>
      <c r="L44" s="66">
        <v>0.2</v>
      </c>
      <c r="M44" s="66"/>
      <c r="N44" s="66">
        <v>0.4</v>
      </c>
      <c r="O44" s="66"/>
      <c r="P44" s="66"/>
      <c r="Q44" s="66"/>
      <c r="R44" s="66"/>
      <c r="S44" s="66"/>
      <c r="T44" s="66"/>
      <c r="U44" s="66"/>
      <c r="V44" s="74"/>
      <c r="W44" s="66">
        <f t="shared" si="2"/>
        <v>4.6000000000000005</v>
      </c>
      <c r="X44" s="66">
        <f t="shared" si="3"/>
        <v>5.6</v>
      </c>
      <c r="Y44" s="68"/>
      <c r="Z44" s="69">
        <f t="shared" si="4"/>
        <v>57.699999999999996</v>
      </c>
      <c r="AA44" s="69">
        <f t="shared" si="5"/>
        <v>72.400000000000006</v>
      </c>
      <c r="AD44" s="60"/>
    </row>
    <row r="45" spans="1:30" s="32" customFormat="1" ht="15" customHeight="1">
      <c r="A45" s="27"/>
      <c r="B45" s="71"/>
      <c r="C45" s="72" t="s">
        <v>44</v>
      </c>
      <c r="D45" s="68"/>
      <c r="E45" s="68"/>
      <c r="F45" s="68"/>
      <c r="G45" s="68"/>
      <c r="H45" s="73">
        <v>8</v>
      </c>
      <c r="I45" s="73">
        <v>8.1999999999999993</v>
      </c>
      <c r="J45" s="66"/>
      <c r="K45" s="66"/>
      <c r="L45" s="66"/>
      <c r="M45" s="66"/>
      <c r="N45" s="66"/>
      <c r="O45" s="66"/>
      <c r="P45" s="66"/>
      <c r="Q45" s="66"/>
      <c r="R45" s="66"/>
      <c r="S45" s="66"/>
      <c r="T45" s="66"/>
      <c r="U45" s="66"/>
      <c r="V45" s="74"/>
      <c r="W45" s="66">
        <f t="shared" si="2"/>
        <v>0</v>
      </c>
      <c r="X45" s="66">
        <f t="shared" si="3"/>
        <v>0</v>
      </c>
      <c r="Y45" s="68"/>
      <c r="Z45" s="69">
        <f t="shared" si="4"/>
        <v>8</v>
      </c>
      <c r="AA45" s="69">
        <f t="shared" si="5"/>
        <v>8.1999999999999993</v>
      </c>
    </row>
    <row r="46" spans="1:30" s="59" customFormat="1" ht="23.25" customHeight="1">
      <c r="A46" s="50"/>
      <c r="B46" s="76"/>
      <c r="C46" s="77" t="s">
        <v>45</v>
      </c>
      <c r="D46" s="78"/>
      <c r="E46" s="78"/>
      <c r="F46" s="78"/>
      <c r="G46" s="78"/>
      <c r="H46" s="79">
        <v>389.5</v>
      </c>
      <c r="I46" s="79">
        <v>483.79999999999995</v>
      </c>
      <c r="J46" s="66">
        <f>SUM(J47,J48,J60)</f>
        <v>132.9</v>
      </c>
      <c r="K46" s="66">
        <f>SUM(K47,K48,K60)</f>
        <v>160.69999999999999</v>
      </c>
      <c r="L46" s="66">
        <f>SUM(L47,L48,L60)</f>
        <v>0.2</v>
      </c>
      <c r="M46" s="66"/>
      <c r="N46" s="66">
        <f>SUM(N47,N48,N60)</f>
        <v>18.899999999999999</v>
      </c>
      <c r="O46" s="66"/>
      <c r="P46" s="66">
        <f t="shared" ref="P46:U46" si="6">SUM(P47,P48,P60)</f>
        <v>1.8</v>
      </c>
      <c r="Q46" s="66">
        <f t="shared" si="6"/>
        <v>0</v>
      </c>
      <c r="R46" s="66">
        <f t="shared" si="6"/>
        <v>0.4</v>
      </c>
      <c r="S46" s="66">
        <f t="shared" si="6"/>
        <v>2.6</v>
      </c>
      <c r="T46" s="66">
        <f t="shared" si="6"/>
        <v>0</v>
      </c>
      <c r="U46" s="66">
        <f t="shared" si="6"/>
        <v>3.8</v>
      </c>
      <c r="V46" s="80"/>
      <c r="W46" s="66">
        <f t="shared" si="2"/>
        <v>154.20000000000002</v>
      </c>
      <c r="X46" s="66">
        <f t="shared" si="3"/>
        <v>167.1</v>
      </c>
      <c r="Y46" s="68"/>
      <c r="Z46" s="69">
        <f t="shared" si="4"/>
        <v>235.29999999999998</v>
      </c>
      <c r="AA46" s="69">
        <f t="shared" si="5"/>
        <v>316.69999999999993</v>
      </c>
      <c r="AD46" s="81"/>
    </row>
    <row r="47" spans="1:30" s="70" customFormat="1" ht="16.8">
      <c r="A47" s="61"/>
      <c r="B47" s="62"/>
      <c r="C47" s="63" t="s">
        <v>46</v>
      </c>
      <c r="D47" s="64"/>
      <c r="E47" s="64"/>
      <c r="F47" s="64"/>
      <c r="G47" s="64"/>
      <c r="H47" s="65">
        <v>17.7</v>
      </c>
      <c r="I47" s="65">
        <v>14.7</v>
      </c>
      <c r="J47" s="66">
        <v>0.5</v>
      </c>
      <c r="K47" s="66">
        <v>1.1000000000000001</v>
      </c>
      <c r="L47" s="66">
        <v>0.1</v>
      </c>
      <c r="M47" s="66"/>
      <c r="N47" s="66">
        <v>1.3</v>
      </c>
      <c r="O47" s="66"/>
      <c r="P47" s="66"/>
      <c r="Q47" s="66"/>
      <c r="R47" s="66"/>
      <c r="S47" s="66"/>
      <c r="T47" s="66"/>
      <c r="U47" s="66"/>
      <c r="V47" s="67"/>
      <c r="W47" s="66">
        <f t="shared" si="2"/>
        <v>1.9</v>
      </c>
      <c r="X47" s="66">
        <f t="shared" si="3"/>
        <v>1.1000000000000001</v>
      </c>
      <c r="Y47" s="68"/>
      <c r="Z47" s="69">
        <f t="shared" si="4"/>
        <v>15.799999999999999</v>
      </c>
      <c r="AA47" s="69">
        <f t="shared" si="5"/>
        <v>13.6</v>
      </c>
      <c r="AD47" s="81"/>
    </row>
    <row r="48" spans="1:30" s="70" customFormat="1" ht="16.8">
      <c r="A48" s="61"/>
      <c r="B48" s="62"/>
      <c r="C48" s="63" t="s">
        <v>47</v>
      </c>
      <c r="D48" s="64"/>
      <c r="E48" s="64"/>
      <c r="F48" s="64"/>
      <c r="G48" s="64"/>
      <c r="H48" s="65">
        <v>247.70000000000002</v>
      </c>
      <c r="I48" s="65">
        <v>335.29999999999995</v>
      </c>
      <c r="J48" s="66">
        <f>SUM(J49,J53)</f>
        <v>130</v>
      </c>
      <c r="K48" s="66">
        <f>SUM(K49,K53)</f>
        <v>157</v>
      </c>
      <c r="L48" s="66">
        <f>SUM(L49,L53)</f>
        <v>0</v>
      </c>
      <c r="M48" s="66"/>
      <c r="N48" s="66">
        <f>SUM(N49,N53)</f>
        <v>15.399999999999999</v>
      </c>
      <c r="O48" s="66"/>
      <c r="P48" s="66">
        <f>SUM(P49,P53)</f>
        <v>1.8</v>
      </c>
      <c r="Q48" s="66">
        <f>SUM(Q49,Q53)</f>
        <v>0</v>
      </c>
      <c r="R48" s="66">
        <v>0.4</v>
      </c>
      <c r="S48" s="66">
        <v>2.2000000000000002</v>
      </c>
      <c r="T48" s="66">
        <f>SUM(T49,T53)</f>
        <v>0</v>
      </c>
      <c r="U48" s="66">
        <f>SUM(U49,U53)</f>
        <v>3.8</v>
      </c>
      <c r="V48" s="67"/>
      <c r="W48" s="66">
        <f t="shared" si="2"/>
        <v>147.60000000000002</v>
      </c>
      <c r="X48" s="66">
        <f t="shared" si="3"/>
        <v>163</v>
      </c>
      <c r="Y48" s="68"/>
      <c r="Z48" s="69">
        <f t="shared" si="4"/>
        <v>100.1</v>
      </c>
      <c r="AA48" s="69">
        <f t="shared" si="5"/>
        <v>172.29999999999995</v>
      </c>
      <c r="AD48" s="81"/>
    </row>
    <row r="49" spans="1:30" s="70" customFormat="1" ht="16.8">
      <c r="A49" s="61"/>
      <c r="B49" s="62"/>
      <c r="C49" s="72" t="s">
        <v>48</v>
      </c>
      <c r="D49" s="64"/>
      <c r="E49" s="64"/>
      <c r="F49" s="68"/>
      <c r="G49" s="68"/>
      <c r="H49" s="73">
        <v>169.4</v>
      </c>
      <c r="I49" s="73">
        <v>184.89999999999998</v>
      </c>
      <c r="J49" s="66">
        <f>SUM(J50:J52)</f>
        <v>24.3</v>
      </c>
      <c r="K49" s="66">
        <f>SUM(K50:K52)</f>
        <v>34.200000000000003</v>
      </c>
      <c r="L49" s="66">
        <f>SUM(L50:L52)</f>
        <v>0</v>
      </c>
      <c r="M49" s="66"/>
      <c r="N49" s="66">
        <f>SUM(N50:N52)</f>
        <v>15.399999999999999</v>
      </c>
      <c r="O49" s="66"/>
      <c r="P49" s="66">
        <v>1.8</v>
      </c>
      <c r="Q49" s="66">
        <f>SUM(Q50:Q52)</f>
        <v>0</v>
      </c>
      <c r="R49" s="66"/>
      <c r="S49" s="66"/>
      <c r="T49" s="66">
        <f>SUM(T50:T52)</f>
        <v>0</v>
      </c>
      <c r="U49" s="66">
        <f>SUM(U50:U52)</f>
        <v>3.8</v>
      </c>
      <c r="V49" s="67"/>
      <c r="W49" s="66">
        <f t="shared" si="2"/>
        <v>41.5</v>
      </c>
      <c r="X49" s="66">
        <f t="shared" si="3"/>
        <v>38</v>
      </c>
      <c r="Y49" s="68"/>
      <c r="Z49" s="69">
        <f t="shared" si="4"/>
        <v>127.9</v>
      </c>
      <c r="AA49" s="69">
        <f t="shared" si="5"/>
        <v>146.89999999999998</v>
      </c>
      <c r="AD49" s="81"/>
    </row>
    <row r="50" spans="1:30" s="70" customFormat="1" ht="16.8">
      <c r="A50" s="61"/>
      <c r="B50" s="62"/>
      <c r="C50" s="82" t="s">
        <v>49</v>
      </c>
      <c r="D50" s="64"/>
      <c r="E50" s="64"/>
      <c r="F50" s="68"/>
      <c r="G50" s="68"/>
      <c r="H50" s="73">
        <v>67.099999999999994</v>
      </c>
      <c r="I50" s="73">
        <v>63.1</v>
      </c>
      <c r="J50" s="66"/>
      <c r="K50" s="66"/>
      <c r="L50" s="66"/>
      <c r="M50" s="66"/>
      <c r="N50" s="66">
        <v>10.1</v>
      </c>
      <c r="O50" s="66"/>
      <c r="P50" s="66"/>
      <c r="Q50" s="66"/>
      <c r="R50" s="66"/>
      <c r="S50" s="66"/>
      <c r="T50" s="66"/>
      <c r="U50" s="66"/>
      <c r="V50" s="67"/>
      <c r="W50" s="66">
        <f t="shared" si="2"/>
        <v>10.1</v>
      </c>
      <c r="X50" s="66">
        <f t="shared" si="3"/>
        <v>0</v>
      </c>
      <c r="Y50" s="68"/>
      <c r="Z50" s="69">
        <f t="shared" si="4"/>
        <v>56.999999999999993</v>
      </c>
      <c r="AA50" s="69">
        <f t="shared" si="5"/>
        <v>63.1</v>
      </c>
      <c r="AD50" s="81"/>
    </row>
    <row r="51" spans="1:30" s="70" customFormat="1" ht="16.8">
      <c r="A51" s="61"/>
      <c r="B51" s="62"/>
      <c r="C51" s="82" t="s">
        <v>50</v>
      </c>
      <c r="D51" s="64"/>
      <c r="E51" s="64"/>
      <c r="F51" s="68"/>
      <c r="G51" s="68"/>
      <c r="H51" s="73">
        <v>19.899999999999999</v>
      </c>
      <c r="I51" s="73">
        <v>23</v>
      </c>
      <c r="J51" s="66"/>
      <c r="K51" s="66"/>
      <c r="L51" s="66"/>
      <c r="M51" s="66"/>
      <c r="N51" s="66"/>
      <c r="O51" s="66"/>
      <c r="P51" s="66"/>
      <c r="Q51" s="66"/>
      <c r="R51" s="66"/>
      <c r="S51" s="66"/>
      <c r="T51" s="66"/>
      <c r="U51" s="66"/>
      <c r="V51" s="67"/>
      <c r="W51" s="66">
        <f t="shared" si="2"/>
        <v>0</v>
      </c>
      <c r="X51" s="66">
        <f t="shared" si="3"/>
        <v>0</v>
      </c>
      <c r="Y51" s="68"/>
      <c r="Z51" s="69">
        <f t="shared" si="4"/>
        <v>19.899999999999999</v>
      </c>
      <c r="AA51" s="69">
        <f t="shared" si="5"/>
        <v>23</v>
      </c>
      <c r="AD51" s="81"/>
    </row>
    <row r="52" spans="1:30" s="70" customFormat="1" ht="16.8">
      <c r="A52" s="61"/>
      <c r="B52" s="62"/>
      <c r="C52" s="82" t="s">
        <v>51</v>
      </c>
      <c r="D52" s="64"/>
      <c r="E52" s="64"/>
      <c r="F52" s="68"/>
      <c r="G52" s="68"/>
      <c r="H52" s="73">
        <v>82.4</v>
      </c>
      <c r="I52" s="73">
        <v>98.8</v>
      </c>
      <c r="J52" s="66">
        <v>24.3</v>
      </c>
      <c r="K52" s="66">
        <v>34.200000000000003</v>
      </c>
      <c r="L52" s="66"/>
      <c r="M52" s="66"/>
      <c r="N52" s="66">
        <v>5.3</v>
      </c>
      <c r="O52" s="66"/>
      <c r="P52" s="66"/>
      <c r="Q52" s="66"/>
      <c r="R52" s="66"/>
      <c r="S52" s="66"/>
      <c r="T52" s="66"/>
      <c r="U52" s="66">
        <v>3.8</v>
      </c>
      <c r="V52" s="67"/>
      <c r="W52" s="66">
        <f t="shared" si="2"/>
        <v>29.6</v>
      </c>
      <c r="X52" s="66">
        <f t="shared" si="3"/>
        <v>38</v>
      </c>
      <c r="Y52" s="68"/>
      <c r="Z52" s="69">
        <f t="shared" si="4"/>
        <v>52.800000000000004</v>
      </c>
      <c r="AA52" s="69">
        <f t="shared" si="5"/>
        <v>60.8</v>
      </c>
      <c r="AD52" s="60"/>
    </row>
    <row r="53" spans="1:30" s="70" customFormat="1" ht="16.8">
      <c r="A53" s="61"/>
      <c r="B53" s="62"/>
      <c r="C53" s="72" t="s">
        <v>52</v>
      </c>
      <c r="D53" s="64"/>
      <c r="E53" s="64"/>
      <c r="F53" s="68"/>
      <c r="G53" s="68"/>
      <c r="H53" s="73">
        <v>78.300000000000011</v>
      </c>
      <c r="I53" s="73">
        <v>150.4</v>
      </c>
      <c r="J53" s="66">
        <f>SUM(J54:J58)</f>
        <v>105.7</v>
      </c>
      <c r="K53" s="66">
        <f>SUM(K54:K58)</f>
        <v>122.80000000000001</v>
      </c>
      <c r="L53" s="66">
        <f>SUM(L54:L59)</f>
        <v>0</v>
      </c>
      <c r="M53" s="66"/>
      <c r="N53" s="66">
        <f>SUM(N54:N58)</f>
        <v>0</v>
      </c>
      <c r="O53" s="66"/>
      <c r="P53" s="66"/>
      <c r="Q53" s="66"/>
      <c r="R53" s="66"/>
      <c r="S53" s="66"/>
      <c r="T53" s="66"/>
      <c r="U53" s="66"/>
      <c r="V53" s="67"/>
      <c r="W53" s="66">
        <f t="shared" si="2"/>
        <v>105.7</v>
      </c>
      <c r="X53" s="66">
        <f t="shared" si="3"/>
        <v>122.80000000000001</v>
      </c>
      <c r="Y53" s="68"/>
      <c r="Z53" s="69">
        <f t="shared" si="4"/>
        <v>-27.399999999999991</v>
      </c>
      <c r="AA53" s="69">
        <f t="shared" si="5"/>
        <v>27.599999999999994</v>
      </c>
      <c r="AD53" s="81"/>
    </row>
    <row r="54" spans="1:30" s="70" customFormat="1" ht="16.8">
      <c r="A54" s="61"/>
      <c r="B54" s="62"/>
      <c r="C54" s="82" t="s">
        <v>53</v>
      </c>
      <c r="D54" s="64"/>
      <c r="E54" s="64"/>
      <c r="F54" s="68"/>
      <c r="G54" s="68"/>
      <c r="H54" s="73">
        <v>92.9</v>
      </c>
      <c r="I54" s="73">
        <v>105.2</v>
      </c>
      <c r="J54" s="66">
        <v>92.9</v>
      </c>
      <c r="K54" s="66">
        <v>105.2</v>
      </c>
      <c r="L54" s="66"/>
      <c r="M54" s="66"/>
      <c r="N54" s="66"/>
      <c r="O54" s="66"/>
      <c r="P54" s="66"/>
      <c r="Q54" s="66"/>
      <c r="R54" s="66"/>
      <c r="S54" s="66"/>
      <c r="T54" s="66"/>
      <c r="U54" s="66"/>
      <c r="V54" s="67"/>
      <c r="W54" s="66">
        <f t="shared" si="2"/>
        <v>92.9</v>
      </c>
      <c r="X54" s="66">
        <f t="shared" si="3"/>
        <v>105.2</v>
      </c>
      <c r="Y54" s="68"/>
      <c r="Z54" s="69">
        <f t="shared" si="4"/>
        <v>0</v>
      </c>
      <c r="AA54" s="69">
        <f t="shared" si="5"/>
        <v>0</v>
      </c>
      <c r="AD54" s="81"/>
    </row>
    <row r="55" spans="1:30" s="70" customFormat="1" ht="16.8">
      <c r="A55" s="61"/>
      <c r="B55" s="62"/>
      <c r="C55" s="82" t="s">
        <v>54</v>
      </c>
      <c r="D55" s="64"/>
      <c r="E55" s="64"/>
      <c r="F55" s="68"/>
      <c r="G55" s="68"/>
      <c r="H55" s="73">
        <v>-4.3</v>
      </c>
      <c r="I55" s="73">
        <v>2.6</v>
      </c>
      <c r="J55" s="66">
        <v>3.6</v>
      </c>
      <c r="K55" s="66">
        <v>10.4</v>
      </c>
      <c r="L55" s="66"/>
      <c r="M55" s="66"/>
      <c r="N55" s="66"/>
      <c r="O55" s="66"/>
      <c r="P55" s="66"/>
      <c r="Q55" s="66"/>
      <c r="R55" s="66"/>
      <c r="S55" s="66"/>
      <c r="T55" s="66"/>
      <c r="U55" s="66"/>
      <c r="V55" s="67"/>
      <c r="W55" s="66">
        <f t="shared" si="2"/>
        <v>3.6</v>
      </c>
      <c r="X55" s="66">
        <f t="shared" si="3"/>
        <v>10.4</v>
      </c>
      <c r="Y55" s="68"/>
      <c r="Z55" s="69">
        <f t="shared" si="4"/>
        <v>-7.9</v>
      </c>
      <c r="AA55" s="69">
        <f t="shared" si="5"/>
        <v>-7.8000000000000007</v>
      </c>
      <c r="AD55" s="81"/>
    </row>
    <row r="56" spans="1:30" s="70" customFormat="1" ht="16.8">
      <c r="A56" s="61"/>
      <c r="B56" s="62"/>
      <c r="C56" s="82" t="s">
        <v>55</v>
      </c>
      <c r="D56" s="64"/>
      <c r="E56" s="64"/>
      <c r="F56" s="68"/>
      <c r="G56" s="68"/>
      <c r="H56" s="73"/>
      <c r="I56" s="73">
        <v>8</v>
      </c>
      <c r="J56" s="66"/>
      <c r="K56" s="66"/>
      <c r="L56" s="66"/>
      <c r="M56" s="66"/>
      <c r="N56" s="66"/>
      <c r="O56" s="66"/>
      <c r="P56" s="66"/>
      <c r="Q56" s="66"/>
      <c r="R56" s="66"/>
      <c r="S56" s="66"/>
      <c r="T56" s="66"/>
      <c r="U56" s="66"/>
      <c r="V56" s="67"/>
      <c r="W56" s="66">
        <f t="shared" si="2"/>
        <v>0</v>
      </c>
      <c r="X56" s="66">
        <f t="shared" si="3"/>
        <v>0</v>
      </c>
      <c r="Y56" s="68"/>
      <c r="Z56" s="69">
        <f t="shared" si="4"/>
        <v>0</v>
      </c>
      <c r="AA56" s="69">
        <f t="shared" si="5"/>
        <v>8</v>
      </c>
      <c r="AD56" s="81"/>
    </row>
    <row r="57" spans="1:30" s="70" customFormat="1" ht="15" customHeight="1">
      <c r="A57" s="61"/>
      <c r="B57" s="62"/>
      <c r="C57" s="82" t="s">
        <v>56</v>
      </c>
      <c r="D57" s="83"/>
      <c r="E57" s="83"/>
      <c r="F57" s="83"/>
      <c r="G57" s="84"/>
      <c r="H57" s="73">
        <v>-19.5</v>
      </c>
      <c r="I57" s="73">
        <v>27.4</v>
      </c>
      <c r="J57" s="66"/>
      <c r="K57" s="66"/>
      <c r="L57" s="66"/>
      <c r="M57" s="66"/>
      <c r="N57" s="66"/>
      <c r="O57" s="66"/>
      <c r="P57" s="66"/>
      <c r="Q57" s="66"/>
      <c r="R57" s="66"/>
      <c r="S57" s="66"/>
      <c r="T57" s="66"/>
      <c r="U57" s="66"/>
      <c r="V57" s="67"/>
      <c r="W57" s="66">
        <f t="shared" si="2"/>
        <v>0</v>
      </c>
      <c r="X57" s="66">
        <f t="shared" si="3"/>
        <v>0</v>
      </c>
      <c r="Y57" s="68"/>
      <c r="Z57" s="69">
        <f t="shared" si="4"/>
        <v>-19.5</v>
      </c>
      <c r="AA57" s="69">
        <f t="shared" si="5"/>
        <v>27.4</v>
      </c>
      <c r="AD57" s="81"/>
    </row>
    <row r="58" spans="1:30" s="70" customFormat="1" ht="15" customHeight="1">
      <c r="A58" s="61"/>
      <c r="B58" s="62"/>
      <c r="C58" s="82" t="s">
        <v>57</v>
      </c>
      <c r="D58" s="83"/>
      <c r="E58" s="83"/>
      <c r="F58" s="83"/>
      <c r="G58" s="84"/>
      <c r="H58" s="73">
        <v>9.1999999999999993</v>
      </c>
      <c r="I58" s="73">
        <v>7.2</v>
      </c>
      <c r="J58" s="66">
        <v>9.1999999999999993</v>
      </c>
      <c r="K58" s="66">
        <f>K59</f>
        <v>7.2</v>
      </c>
      <c r="L58" s="66"/>
      <c r="M58" s="66"/>
      <c r="N58" s="66"/>
      <c r="O58" s="66"/>
      <c r="P58" s="66"/>
      <c r="Q58" s="66"/>
      <c r="R58" s="66"/>
      <c r="S58" s="66"/>
      <c r="T58" s="66"/>
      <c r="U58" s="66"/>
      <c r="V58" s="67"/>
      <c r="W58" s="66">
        <f t="shared" si="2"/>
        <v>9.1999999999999993</v>
      </c>
      <c r="X58" s="66">
        <f t="shared" si="3"/>
        <v>7.2</v>
      </c>
      <c r="Y58" s="68"/>
      <c r="Z58" s="69">
        <f t="shared" si="4"/>
        <v>0</v>
      </c>
      <c r="AA58" s="69">
        <f t="shared" si="5"/>
        <v>0</v>
      </c>
      <c r="AD58" s="81"/>
    </row>
    <row r="59" spans="1:30" s="92" customFormat="1" ht="15" customHeight="1" outlineLevel="1">
      <c r="A59" s="85"/>
      <c r="B59" s="86"/>
      <c r="C59" s="87" t="s">
        <v>58</v>
      </c>
      <c r="D59" s="88"/>
      <c r="E59" s="88"/>
      <c r="F59" s="88"/>
      <c r="G59" s="89"/>
      <c r="H59" s="90">
        <v>9.1999999999999993</v>
      </c>
      <c r="I59" s="90">
        <v>7.2</v>
      </c>
      <c r="J59" s="66"/>
      <c r="K59" s="66">
        <v>7.2</v>
      </c>
      <c r="L59" s="66"/>
      <c r="M59" s="66"/>
      <c r="N59" s="66"/>
      <c r="O59" s="66"/>
      <c r="P59" s="66"/>
      <c r="Q59" s="66"/>
      <c r="R59" s="66"/>
      <c r="S59" s="66"/>
      <c r="T59" s="66"/>
      <c r="U59" s="66"/>
      <c r="V59" s="91"/>
      <c r="W59" s="66">
        <f t="shared" si="2"/>
        <v>0</v>
      </c>
      <c r="X59" s="66">
        <f t="shared" si="3"/>
        <v>7.2</v>
      </c>
      <c r="Y59" s="68"/>
      <c r="Z59" s="69">
        <f t="shared" si="4"/>
        <v>9.1999999999999993</v>
      </c>
      <c r="AA59" s="69">
        <f t="shared" si="5"/>
        <v>0</v>
      </c>
      <c r="AD59" s="93"/>
    </row>
    <row r="60" spans="1:30" s="70" customFormat="1" ht="16.8">
      <c r="A60" s="61"/>
      <c r="B60" s="62"/>
      <c r="C60" s="63" t="s">
        <v>59</v>
      </c>
      <c r="D60" s="64"/>
      <c r="E60" s="64"/>
      <c r="F60" s="64"/>
      <c r="G60" s="64"/>
      <c r="H60" s="65">
        <v>124.1</v>
      </c>
      <c r="I60" s="65">
        <v>133.80000000000001</v>
      </c>
      <c r="J60" s="66">
        <v>2.4</v>
      </c>
      <c r="K60" s="66">
        <v>2.6</v>
      </c>
      <c r="L60" s="66">
        <v>0.1</v>
      </c>
      <c r="M60" s="66"/>
      <c r="N60" s="66">
        <v>2.2000000000000002</v>
      </c>
      <c r="O60" s="66"/>
      <c r="P60" s="66"/>
      <c r="Q60" s="66"/>
      <c r="R60" s="66"/>
      <c r="S60" s="66">
        <v>0.4</v>
      </c>
      <c r="T60" s="66"/>
      <c r="U60" s="66"/>
      <c r="V60" s="67"/>
      <c r="W60" s="66">
        <f t="shared" si="2"/>
        <v>4.7</v>
      </c>
      <c r="X60" s="66">
        <f t="shared" si="3"/>
        <v>3</v>
      </c>
      <c r="Y60" s="68"/>
      <c r="Z60" s="69">
        <f t="shared" si="4"/>
        <v>119.39999999999999</v>
      </c>
      <c r="AA60" s="69">
        <f t="shared" si="5"/>
        <v>130.80000000000001</v>
      </c>
      <c r="AD60" s="81"/>
    </row>
    <row r="61" spans="1:30" s="70" customFormat="1" ht="23.25" customHeight="1">
      <c r="A61" s="61"/>
      <c r="B61" s="62"/>
      <c r="C61" s="94" t="s">
        <v>60</v>
      </c>
      <c r="D61" s="80"/>
      <c r="E61" s="67"/>
      <c r="F61" s="67"/>
      <c r="G61" s="67"/>
      <c r="H61" s="79">
        <v>-55.2</v>
      </c>
      <c r="I61" s="79">
        <v>-46.5</v>
      </c>
      <c r="J61" s="66"/>
      <c r="K61" s="66"/>
      <c r="L61" s="66"/>
      <c r="M61" s="66"/>
      <c r="N61" s="66">
        <f>SUM(N62:N63)</f>
        <v>-0.1</v>
      </c>
      <c r="O61" s="66"/>
      <c r="P61" s="66"/>
      <c r="Q61" s="66"/>
      <c r="R61" s="66"/>
      <c r="S61" s="66"/>
      <c r="T61" s="66"/>
      <c r="U61" s="66"/>
      <c r="V61" s="67"/>
      <c r="W61" s="66">
        <f t="shared" si="2"/>
        <v>-0.1</v>
      </c>
      <c r="X61" s="66">
        <f t="shared" si="3"/>
        <v>0</v>
      </c>
      <c r="Y61" s="68"/>
      <c r="Z61" s="69">
        <f t="shared" si="4"/>
        <v>-55.1</v>
      </c>
      <c r="AA61" s="69">
        <f t="shared" si="5"/>
        <v>-46.5</v>
      </c>
    </row>
    <row r="62" spans="1:30" s="70" customFormat="1" ht="16.8">
      <c r="A62" s="61"/>
      <c r="B62" s="62"/>
      <c r="C62" s="95" t="s">
        <v>61</v>
      </c>
      <c r="D62" s="67"/>
      <c r="E62" s="67"/>
      <c r="F62" s="67"/>
      <c r="G62" s="67"/>
      <c r="H62" s="65">
        <v>-25</v>
      </c>
      <c r="I62" s="65">
        <v>-25.8</v>
      </c>
      <c r="J62" s="66"/>
      <c r="K62" s="66"/>
      <c r="L62" s="66"/>
      <c r="M62" s="66"/>
      <c r="N62" s="66"/>
      <c r="O62" s="66"/>
      <c r="P62" s="66"/>
      <c r="Q62" s="66"/>
      <c r="R62" s="66"/>
      <c r="S62" s="66"/>
      <c r="T62" s="66"/>
      <c r="U62" s="66"/>
      <c r="V62" s="67"/>
      <c r="W62" s="66">
        <f t="shared" si="2"/>
        <v>0</v>
      </c>
      <c r="X62" s="66">
        <f t="shared" si="3"/>
        <v>0</v>
      </c>
      <c r="Y62" s="68"/>
      <c r="Z62" s="69">
        <f t="shared" si="4"/>
        <v>-25</v>
      </c>
      <c r="AA62" s="69">
        <f t="shared" si="5"/>
        <v>-25.8</v>
      </c>
    </row>
    <row r="63" spans="1:30" s="70" customFormat="1" ht="16.8">
      <c r="A63" s="61"/>
      <c r="B63" s="96"/>
      <c r="C63" s="97" t="s">
        <v>62</v>
      </c>
      <c r="D63" s="98"/>
      <c r="E63" s="98"/>
      <c r="F63" s="98"/>
      <c r="G63" s="98"/>
      <c r="H63" s="99">
        <v>-30.2</v>
      </c>
      <c r="I63" s="99">
        <v>-20.7</v>
      </c>
      <c r="J63" s="100"/>
      <c r="K63" s="100"/>
      <c r="L63" s="100">
        <v>-4.5999999999999996</v>
      </c>
      <c r="M63" s="100"/>
      <c r="N63" s="100">
        <v>-0.1</v>
      </c>
      <c r="O63" s="100"/>
      <c r="P63" s="100"/>
      <c r="Q63" s="100"/>
      <c r="R63" s="100"/>
      <c r="S63" s="100"/>
      <c r="T63" s="100"/>
      <c r="U63" s="100"/>
      <c r="V63" s="98"/>
      <c r="W63" s="100">
        <f t="shared" si="2"/>
        <v>-4.6999999999999993</v>
      </c>
      <c r="X63" s="100">
        <f t="shared" si="3"/>
        <v>0</v>
      </c>
      <c r="Y63" s="101"/>
      <c r="Z63" s="102">
        <f t="shared" si="4"/>
        <v>-25.5</v>
      </c>
      <c r="AA63" s="102">
        <f t="shared" si="5"/>
        <v>-20.7</v>
      </c>
    </row>
    <row r="64" spans="1:30" s="59" customFormat="1" ht="23.25" customHeight="1">
      <c r="A64" s="50"/>
      <c r="B64" s="103"/>
      <c r="C64" s="50"/>
      <c r="D64" s="50"/>
      <c r="E64" s="50"/>
      <c r="F64" s="50"/>
      <c r="G64" s="50"/>
      <c r="H64" s="104"/>
      <c r="I64" s="105"/>
      <c r="J64" s="30"/>
      <c r="K64" s="30"/>
      <c r="L64" s="30"/>
      <c r="M64" s="30"/>
      <c r="N64" s="30"/>
      <c r="O64" s="30"/>
      <c r="P64" s="30"/>
      <c r="Q64" s="30"/>
      <c r="R64" s="30"/>
      <c r="S64" s="30"/>
      <c r="T64" s="30"/>
      <c r="U64" s="30"/>
      <c r="V64" s="106"/>
      <c r="W64" s="30"/>
      <c r="X64" s="30"/>
      <c r="Y64" s="32"/>
      <c r="Z64" s="37"/>
      <c r="AA64" s="37"/>
    </row>
    <row r="65" spans="1:30" s="32" customFormat="1" ht="11.25" customHeight="1" thickBot="1">
      <c r="A65" s="27"/>
      <c r="B65" s="107" t="s">
        <v>63</v>
      </c>
      <c r="C65" s="108"/>
      <c r="D65" s="108"/>
      <c r="E65" s="108"/>
      <c r="F65" s="108"/>
      <c r="G65" s="108"/>
      <c r="H65" s="109"/>
      <c r="I65" s="110"/>
      <c r="J65" s="30"/>
      <c r="K65" s="30"/>
      <c r="L65" s="30"/>
      <c r="M65" s="30"/>
      <c r="N65" s="30"/>
      <c r="O65" s="30"/>
      <c r="P65" s="30"/>
      <c r="Q65" s="30"/>
      <c r="R65" s="30"/>
      <c r="S65" s="30"/>
      <c r="T65" s="30"/>
      <c r="U65" s="30"/>
      <c r="V65" s="31"/>
      <c r="W65" s="30"/>
      <c r="X65" s="30"/>
      <c r="Z65" s="37"/>
      <c r="AA65" s="37"/>
    </row>
    <row r="66" spans="1:30" s="27" customFormat="1" ht="15" customHeight="1">
      <c r="B66" s="111" t="s">
        <v>64</v>
      </c>
      <c r="C66" s="112"/>
      <c r="I66" s="42"/>
      <c r="J66" s="113"/>
      <c r="K66" s="113"/>
      <c r="L66" s="113"/>
      <c r="M66" s="113"/>
      <c r="N66" s="113"/>
      <c r="O66" s="113"/>
      <c r="P66" s="113"/>
      <c r="Q66" s="113"/>
      <c r="R66" s="113"/>
      <c r="S66" s="113"/>
      <c r="T66" s="113"/>
      <c r="U66" s="113"/>
      <c r="V66" s="42"/>
      <c r="W66" s="113"/>
      <c r="X66" s="113"/>
      <c r="Z66" s="114"/>
      <c r="AA66" s="114"/>
    </row>
    <row r="67" spans="1:30" s="27" customFormat="1" ht="15" customHeight="1">
      <c r="B67" s="111" t="s">
        <v>65</v>
      </c>
      <c r="I67" s="42"/>
      <c r="V67" s="42"/>
      <c r="Z67" s="33"/>
      <c r="AA67" s="33"/>
    </row>
    <row r="68" spans="1:30" s="27" customFormat="1" ht="11.25" customHeight="1">
      <c r="B68" s="111" t="s">
        <v>66</v>
      </c>
      <c r="C68" s="40"/>
      <c r="I68" s="42"/>
      <c r="V68" s="42"/>
      <c r="Z68" s="33"/>
      <c r="AA68" s="33"/>
    </row>
    <row r="69" spans="1:30" s="27" customFormat="1" ht="82.5" customHeight="1" thickBot="1">
      <c r="B69" s="115"/>
      <c r="H69" s="180" t="s">
        <v>1</v>
      </c>
      <c r="I69" s="180"/>
      <c r="J69" s="180" t="s">
        <v>2</v>
      </c>
      <c r="K69" s="180"/>
      <c r="L69" s="180" t="s">
        <v>3</v>
      </c>
      <c r="M69" s="180"/>
      <c r="N69" s="180" t="s">
        <v>4</v>
      </c>
      <c r="O69" s="180"/>
      <c r="P69" s="180" t="s">
        <v>5</v>
      </c>
      <c r="Q69" s="180"/>
      <c r="R69" s="180" t="s">
        <v>67</v>
      </c>
      <c r="S69" s="180"/>
      <c r="T69" s="181" t="s">
        <v>7</v>
      </c>
      <c r="U69" s="181"/>
      <c r="V69" s="10"/>
      <c r="W69" s="180" t="s">
        <v>8</v>
      </c>
      <c r="X69" s="180"/>
      <c r="Y69" s="11"/>
      <c r="Z69" s="180" t="s">
        <v>9</v>
      </c>
      <c r="AA69" s="180"/>
    </row>
    <row r="70" spans="1:30" s="14" customFormat="1" ht="24.75" customHeight="1">
      <c r="A70" s="12"/>
      <c r="B70" s="182"/>
      <c r="C70" s="183"/>
      <c r="D70" s="183"/>
      <c r="E70" s="183"/>
      <c r="F70" s="183"/>
      <c r="G70" s="184"/>
      <c r="H70" s="188" t="s">
        <v>10</v>
      </c>
      <c r="I70" s="188" t="s">
        <v>11</v>
      </c>
      <c r="J70" s="188" t="s">
        <v>10</v>
      </c>
      <c r="K70" s="188" t="s">
        <v>11</v>
      </c>
      <c r="L70" s="188" t="s">
        <v>10</v>
      </c>
      <c r="M70" s="188" t="s">
        <v>11</v>
      </c>
      <c r="N70" s="188" t="s">
        <v>10</v>
      </c>
      <c r="O70" s="188" t="s">
        <v>11</v>
      </c>
      <c r="P70" s="188" t="s">
        <v>10</v>
      </c>
      <c r="Q70" s="188" t="s">
        <v>11</v>
      </c>
      <c r="R70" s="188" t="s">
        <v>10</v>
      </c>
      <c r="S70" s="188" t="s">
        <v>11</v>
      </c>
      <c r="T70" s="188" t="s">
        <v>10</v>
      </c>
      <c r="U70" s="188" t="s">
        <v>11</v>
      </c>
      <c r="V70" s="116"/>
      <c r="W70" s="188" t="s">
        <v>10</v>
      </c>
      <c r="X70" s="188" t="s">
        <v>11</v>
      </c>
      <c r="Y70" s="13"/>
      <c r="Z70" s="188" t="s">
        <v>10</v>
      </c>
      <c r="AA70" s="188" t="s">
        <v>11</v>
      </c>
    </row>
    <row r="71" spans="1:30" s="17" customFormat="1" ht="37.5" customHeight="1" thickBot="1">
      <c r="A71" s="15"/>
      <c r="B71" s="185"/>
      <c r="C71" s="186"/>
      <c r="D71" s="186"/>
      <c r="E71" s="186"/>
      <c r="F71" s="186"/>
      <c r="G71" s="187"/>
      <c r="H71" s="189"/>
      <c r="I71" s="189"/>
      <c r="J71" s="189"/>
      <c r="K71" s="189"/>
      <c r="L71" s="189"/>
      <c r="M71" s="189"/>
      <c r="N71" s="189"/>
      <c r="O71" s="189"/>
      <c r="P71" s="189"/>
      <c r="Q71" s="189"/>
      <c r="R71" s="189"/>
      <c r="S71" s="189"/>
      <c r="T71" s="189"/>
      <c r="U71" s="189"/>
      <c r="V71" s="117"/>
      <c r="W71" s="189"/>
      <c r="X71" s="189"/>
      <c r="Y71" s="13"/>
      <c r="Z71" s="189"/>
      <c r="AA71" s="189"/>
    </row>
    <row r="72" spans="1:30" s="59" customFormat="1" ht="9" customHeight="1">
      <c r="A72" s="50"/>
      <c r="B72" s="103"/>
      <c r="C72" s="50"/>
      <c r="D72" s="50"/>
      <c r="E72" s="61"/>
      <c r="F72" s="50"/>
      <c r="G72" s="50"/>
      <c r="H72" s="30"/>
      <c r="I72" s="118"/>
      <c r="J72" s="30"/>
      <c r="K72" s="30"/>
      <c r="L72" s="30"/>
      <c r="M72" s="30"/>
      <c r="N72" s="30"/>
      <c r="O72" s="30"/>
      <c r="P72" s="30"/>
      <c r="Q72" s="30"/>
      <c r="R72" s="30"/>
      <c r="S72" s="30"/>
      <c r="T72" s="30"/>
      <c r="U72" s="30"/>
      <c r="V72" s="106"/>
      <c r="W72" s="30"/>
      <c r="X72" s="30"/>
      <c r="Y72" s="32"/>
      <c r="Z72" s="37"/>
      <c r="AA72" s="37"/>
      <c r="AD72" s="81"/>
    </row>
    <row r="73" spans="1:30" s="46" customFormat="1" ht="16.8">
      <c r="A73" s="35"/>
      <c r="B73" s="34" t="s">
        <v>14</v>
      </c>
      <c r="C73" s="35" t="s">
        <v>68</v>
      </c>
      <c r="D73" s="35"/>
      <c r="E73" s="35"/>
      <c r="F73" s="35"/>
      <c r="G73" s="35"/>
      <c r="H73" s="43">
        <v>538.20000000000005</v>
      </c>
      <c r="I73" s="43">
        <v>549.29999999999995</v>
      </c>
      <c r="J73" s="30">
        <f>SUM(J74,J84,J104,J111:J116)</f>
        <v>72.800000000000011</v>
      </c>
      <c r="K73" s="30">
        <f>SUM(K74,K84,K104,K111:K116)</f>
        <v>69.3</v>
      </c>
      <c r="L73" s="30">
        <f>SUM(L74,L84,L104,L111:L116)</f>
        <v>1.5</v>
      </c>
      <c r="M73" s="30"/>
      <c r="N73" s="30">
        <f>SUM(N74,N84,N104,N111:N116)</f>
        <v>2.4</v>
      </c>
      <c r="O73" s="30"/>
      <c r="P73" s="30"/>
      <c r="Q73" s="30"/>
      <c r="R73" s="30"/>
      <c r="S73" s="30"/>
      <c r="T73" s="30">
        <f>SUM(T74,T84,T104,T111:T116)</f>
        <v>3.6</v>
      </c>
      <c r="U73" s="30"/>
      <c r="V73" s="45"/>
      <c r="W73" s="30">
        <f t="shared" ref="W73:W118" si="7">SUM(J73,L73,N73,P73,R73,T73)</f>
        <v>80.300000000000011</v>
      </c>
      <c r="X73" s="30">
        <f t="shared" ref="X73:X118" si="8">SUM(K73,M73,O73,Q73,S73,U73)</f>
        <v>69.3</v>
      </c>
      <c r="Y73" s="32"/>
      <c r="Z73" s="37">
        <f t="shared" ref="Z73:Z118" si="9">H73-W73</f>
        <v>457.90000000000003</v>
      </c>
      <c r="AA73" s="37">
        <f t="shared" ref="AA73:AA118" si="10">I73-X73</f>
        <v>479.99999999999994</v>
      </c>
      <c r="AD73" s="81"/>
    </row>
    <row r="74" spans="1:30" s="59" customFormat="1" ht="23.25" customHeight="1">
      <c r="A74" s="50"/>
      <c r="B74" s="51"/>
      <c r="C74" s="119" t="s">
        <v>69</v>
      </c>
      <c r="D74" s="56"/>
      <c r="E74" s="56"/>
      <c r="F74" s="56"/>
      <c r="G74" s="56"/>
      <c r="H74" s="54">
        <v>158.69999999999999</v>
      </c>
      <c r="I74" s="54">
        <v>166.7</v>
      </c>
      <c r="J74" s="55"/>
      <c r="K74" s="55"/>
      <c r="L74" s="55">
        <v>0.7</v>
      </c>
      <c r="M74" s="55"/>
      <c r="N74" s="55">
        <v>1.6</v>
      </c>
      <c r="O74" s="55"/>
      <c r="P74" s="55"/>
      <c r="Q74" s="55"/>
      <c r="R74" s="55"/>
      <c r="S74" s="55"/>
      <c r="T74" s="55">
        <f>SUM(T75:T82)</f>
        <v>3.6</v>
      </c>
      <c r="U74" s="55"/>
      <c r="V74" s="56"/>
      <c r="W74" s="55">
        <f t="shared" si="7"/>
        <v>5.9</v>
      </c>
      <c r="X74" s="55">
        <f t="shared" si="8"/>
        <v>0</v>
      </c>
      <c r="Y74" s="57"/>
      <c r="Z74" s="58">
        <f t="shared" si="9"/>
        <v>152.79999999999998</v>
      </c>
      <c r="AA74" s="58">
        <f t="shared" si="10"/>
        <v>166.7</v>
      </c>
      <c r="AD74" s="81"/>
    </row>
    <row r="75" spans="1:30" s="32" customFormat="1" ht="16.8">
      <c r="A75" s="27"/>
      <c r="B75" s="71"/>
      <c r="C75" s="120" t="s">
        <v>70</v>
      </c>
      <c r="D75" s="68"/>
      <c r="E75" s="68"/>
      <c r="F75" s="74"/>
      <c r="G75" s="74"/>
      <c r="H75" s="121">
        <v>6</v>
      </c>
      <c r="I75" s="73">
        <v>5.7</v>
      </c>
      <c r="J75" s="66"/>
      <c r="K75" s="66"/>
      <c r="L75" s="66"/>
      <c r="M75" s="66"/>
      <c r="N75" s="66"/>
      <c r="O75" s="66"/>
      <c r="P75" s="66"/>
      <c r="Q75" s="66"/>
      <c r="R75" s="66"/>
      <c r="S75" s="66"/>
      <c r="T75" s="66"/>
      <c r="U75" s="66"/>
      <c r="V75" s="74"/>
      <c r="W75" s="66">
        <f t="shared" si="7"/>
        <v>0</v>
      </c>
      <c r="X75" s="66">
        <f t="shared" si="8"/>
        <v>0</v>
      </c>
      <c r="Y75" s="68"/>
      <c r="Z75" s="69">
        <f t="shared" si="9"/>
        <v>6</v>
      </c>
      <c r="AA75" s="69">
        <f t="shared" si="10"/>
        <v>5.7</v>
      </c>
    </row>
    <row r="76" spans="1:30" s="32" customFormat="1" ht="16.8">
      <c r="A76" s="27"/>
      <c r="B76" s="71"/>
      <c r="C76" s="122" t="s">
        <v>71</v>
      </c>
      <c r="D76" s="68"/>
      <c r="E76" s="68"/>
      <c r="F76" s="68"/>
      <c r="G76" s="68"/>
      <c r="H76" s="73">
        <v>63.6</v>
      </c>
      <c r="I76" s="73">
        <v>68.2</v>
      </c>
      <c r="J76" s="66"/>
      <c r="K76" s="66"/>
      <c r="L76" s="66"/>
      <c r="M76" s="66"/>
      <c r="N76" s="66"/>
      <c r="O76" s="66"/>
      <c r="P76" s="66"/>
      <c r="Q76" s="66"/>
      <c r="R76" s="66"/>
      <c r="S76" s="66"/>
      <c r="T76" s="66"/>
      <c r="U76" s="66"/>
      <c r="V76" s="74"/>
      <c r="W76" s="66">
        <f t="shared" si="7"/>
        <v>0</v>
      </c>
      <c r="X76" s="66">
        <f t="shared" si="8"/>
        <v>0</v>
      </c>
      <c r="Y76" s="68"/>
      <c r="Z76" s="69">
        <f t="shared" si="9"/>
        <v>63.6</v>
      </c>
      <c r="AA76" s="69">
        <f t="shared" si="10"/>
        <v>68.2</v>
      </c>
      <c r="AD76" s="81"/>
    </row>
    <row r="77" spans="1:30" s="32" customFormat="1" ht="16.8">
      <c r="A77" s="27"/>
      <c r="B77" s="71"/>
      <c r="C77" s="122" t="s">
        <v>72</v>
      </c>
      <c r="D77" s="68"/>
      <c r="E77" s="68"/>
      <c r="F77" s="68"/>
      <c r="G77" s="68"/>
      <c r="H77" s="121">
        <v>33.799999999999997</v>
      </c>
      <c r="I77" s="73">
        <v>36.4</v>
      </c>
      <c r="J77" s="66"/>
      <c r="K77" s="66"/>
      <c r="L77" s="66"/>
      <c r="M77" s="66"/>
      <c r="N77" s="66"/>
      <c r="O77" s="66"/>
      <c r="P77" s="66"/>
      <c r="Q77" s="66"/>
      <c r="R77" s="66"/>
      <c r="S77" s="66"/>
      <c r="T77" s="66"/>
      <c r="U77" s="66"/>
      <c r="V77" s="74"/>
      <c r="W77" s="66">
        <f t="shared" si="7"/>
        <v>0</v>
      </c>
      <c r="X77" s="66">
        <f t="shared" si="8"/>
        <v>0</v>
      </c>
      <c r="Y77" s="68"/>
      <c r="Z77" s="69">
        <f t="shared" si="9"/>
        <v>33.799999999999997</v>
      </c>
      <c r="AA77" s="69">
        <f t="shared" si="10"/>
        <v>36.4</v>
      </c>
      <c r="AD77" s="81"/>
    </row>
    <row r="78" spans="1:30" s="32" customFormat="1" ht="13.5" customHeight="1">
      <c r="A78" s="27"/>
      <c r="B78" s="71"/>
      <c r="C78" s="122" t="s">
        <v>73</v>
      </c>
      <c r="D78" s="68"/>
      <c r="E78" s="68"/>
      <c r="F78" s="68"/>
      <c r="G78" s="68"/>
      <c r="H78" s="123">
        <v>0.3</v>
      </c>
      <c r="I78" s="73">
        <v>0.2</v>
      </c>
      <c r="J78" s="66"/>
      <c r="K78" s="66"/>
      <c r="L78" s="66"/>
      <c r="M78" s="66"/>
      <c r="N78" s="66"/>
      <c r="O78" s="66"/>
      <c r="P78" s="66"/>
      <c r="Q78" s="66"/>
      <c r="R78" s="66"/>
      <c r="S78" s="66"/>
      <c r="T78" s="66"/>
      <c r="U78" s="66"/>
      <c r="V78" s="74"/>
      <c r="W78" s="66">
        <f t="shared" si="7"/>
        <v>0</v>
      </c>
      <c r="X78" s="66">
        <f t="shared" si="8"/>
        <v>0</v>
      </c>
      <c r="Y78" s="68"/>
      <c r="Z78" s="69">
        <f t="shared" si="9"/>
        <v>0.3</v>
      </c>
      <c r="AA78" s="69">
        <f t="shared" si="10"/>
        <v>0.2</v>
      </c>
    </row>
    <row r="79" spans="1:30" s="32" customFormat="1" ht="16.8">
      <c r="A79" s="27"/>
      <c r="B79" s="71"/>
      <c r="C79" s="122" t="s">
        <v>74</v>
      </c>
      <c r="D79" s="68"/>
      <c r="E79" s="68"/>
      <c r="F79" s="68"/>
      <c r="G79" s="68"/>
      <c r="H79" s="123">
        <v>1</v>
      </c>
      <c r="I79" s="73">
        <v>1.3</v>
      </c>
      <c r="J79" s="66"/>
      <c r="K79" s="66"/>
      <c r="L79" s="66"/>
      <c r="M79" s="66"/>
      <c r="N79" s="66"/>
      <c r="O79" s="66"/>
      <c r="P79" s="66"/>
      <c r="Q79" s="66"/>
      <c r="R79" s="66"/>
      <c r="S79" s="66"/>
      <c r="T79" s="66"/>
      <c r="U79" s="66"/>
      <c r="V79" s="74"/>
      <c r="W79" s="66">
        <f t="shared" si="7"/>
        <v>0</v>
      </c>
      <c r="X79" s="66">
        <f t="shared" si="8"/>
        <v>0</v>
      </c>
      <c r="Y79" s="68"/>
      <c r="Z79" s="69">
        <f t="shared" si="9"/>
        <v>1</v>
      </c>
      <c r="AA79" s="69">
        <f t="shared" si="10"/>
        <v>1.3</v>
      </c>
    </row>
    <row r="80" spans="1:30" s="32" customFormat="1" ht="16.8">
      <c r="A80" s="27"/>
      <c r="B80" s="71"/>
      <c r="C80" s="122" t="s">
        <v>75</v>
      </c>
      <c r="D80" s="68"/>
      <c r="E80" s="68"/>
      <c r="F80" s="68"/>
      <c r="G80" s="68"/>
      <c r="H80" s="121">
        <v>0.6</v>
      </c>
      <c r="I80" s="73">
        <v>0.6</v>
      </c>
      <c r="J80" s="66"/>
      <c r="K80" s="66"/>
      <c r="L80" s="66"/>
      <c r="M80" s="66"/>
      <c r="N80" s="66"/>
      <c r="O80" s="66"/>
      <c r="P80" s="66"/>
      <c r="Q80" s="66"/>
      <c r="R80" s="66"/>
      <c r="S80" s="66"/>
      <c r="T80" s="66"/>
      <c r="U80" s="66"/>
      <c r="V80" s="74"/>
      <c r="W80" s="66">
        <f t="shared" si="7"/>
        <v>0</v>
      </c>
      <c r="X80" s="66">
        <f t="shared" si="8"/>
        <v>0</v>
      </c>
      <c r="Y80" s="68"/>
      <c r="Z80" s="69">
        <f t="shared" si="9"/>
        <v>0.6</v>
      </c>
      <c r="AA80" s="69">
        <f t="shared" si="10"/>
        <v>0.6</v>
      </c>
    </row>
    <row r="81" spans="1:30" s="32" customFormat="1" ht="16.8">
      <c r="A81" s="27"/>
      <c r="B81" s="71"/>
      <c r="C81" s="122" t="s">
        <v>76</v>
      </c>
      <c r="D81" s="68"/>
      <c r="E81" s="68"/>
      <c r="F81" s="68"/>
      <c r="G81" s="68"/>
      <c r="H81" s="121">
        <v>4.5999999999999996</v>
      </c>
      <c r="I81" s="73">
        <v>5.0999999999999996</v>
      </c>
      <c r="J81" s="66"/>
      <c r="K81" s="66"/>
      <c r="L81" s="66"/>
      <c r="M81" s="66"/>
      <c r="N81" s="66"/>
      <c r="O81" s="66"/>
      <c r="P81" s="66"/>
      <c r="Q81" s="66"/>
      <c r="R81" s="66"/>
      <c r="S81" s="66"/>
      <c r="T81" s="66"/>
      <c r="U81" s="66"/>
      <c r="V81" s="74"/>
      <c r="W81" s="66">
        <f t="shared" si="7"/>
        <v>0</v>
      </c>
      <c r="X81" s="66">
        <f t="shared" si="8"/>
        <v>0</v>
      </c>
      <c r="Y81" s="68"/>
      <c r="Z81" s="69">
        <f t="shared" si="9"/>
        <v>4.5999999999999996</v>
      </c>
      <c r="AA81" s="69">
        <f t="shared" si="10"/>
        <v>5.0999999999999996</v>
      </c>
    </row>
    <row r="82" spans="1:30" s="32" customFormat="1" ht="16.8">
      <c r="A82" s="27"/>
      <c r="B82" s="71"/>
      <c r="C82" s="122" t="s">
        <v>77</v>
      </c>
      <c r="D82" s="68"/>
      <c r="E82" s="68"/>
      <c r="F82" s="68"/>
      <c r="G82" s="68"/>
      <c r="H82" s="121">
        <v>3.6</v>
      </c>
      <c r="I82" s="73"/>
      <c r="J82" s="66"/>
      <c r="K82" s="66"/>
      <c r="L82" s="66"/>
      <c r="M82" s="66"/>
      <c r="N82" s="66"/>
      <c r="O82" s="66"/>
      <c r="P82" s="66"/>
      <c r="Q82" s="66"/>
      <c r="R82" s="66"/>
      <c r="S82" s="66"/>
      <c r="T82" s="66">
        <v>3.6</v>
      </c>
      <c r="U82" s="66"/>
      <c r="V82" s="74"/>
      <c r="W82" s="66">
        <f t="shared" si="7"/>
        <v>3.6</v>
      </c>
      <c r="X82" s="66">
        <f t="shared" si="8"/>
        <v>0</v>
      </c>
      <c r="Y82" s="68"/>
      <c r="Z82" s="69">
        <f t="shared" si="9"/>
        <v>0</v>
      </c>
      <c r="AA82" s="69">
        <f t="shared" si="10"/>
        <v>0</v>
      </c>
    </row>
    <row r="83" spans="1:30" s="32" customFormat="1" ht="16.8">
      <c r="A83" s="27"/>
      <c r="B83" s="71"/>
      <c r="C83" s="122" t="s">
        <v>78</v>
      </c>
      <c r="D83" s="68"/>
      <c r="E83" s="68"/>
      <c r="F83" s="68"/>
      <c r="G83" s="68"/>
      <c r="H83" s="121">
        <v>45.2</v>
      </c>
      <c r="I83" s="73">
        <v>49.2</v>
      </c>
      <c r="J83" s="66"/>
      <c r="K83" s="66"/>
      <c r="L83" s="66"/>
      <c r="M83" s="66"/>
      <c r="N83" s="66"/>
      <c r="O83" s="66"/>
      <c r="P83" s="66"/>
      <c r="Q83" s="66"/>
      <c r="R83" s="66"/>
      <c r="S83" s="66"/>
      <c r="T83" s="66"/>
      <c r="U83" s="66"/>
      <c r="V83" s="74"/>
      <c r="W83" s="66">
        <f t="shared" si="7"/>
        <v>0</v>
      </c>
      <c r="X83" s="66">
        <f t="shared" si="8"/>
        <v>0</v>
      </c>
      <c r="Y83" s="68"/>
      <c r="Z83" s="69">
        <f t="shared" si="9"/>
        <v>45.2</v>
      </c>
      <c r="AA83" s="69">
        <f t="shared" si="10"/>
        <v>49.2</v>
      </c>
      <c r="AD83" s="81"/>
    </row>
    <row r="84" spans="1:30" s="59" customFormat="1" ht="23.25" customHeight="1">
      <c r="A84" s="50"/>
      <c r="B84" s="76"/>
      <c r="C84" s="77" t="s">
        <v>79</v>
      </c>
      <c r="D84" s="78"/>
      <c r="E84" s="78"/>
      <c r="F84" s="78"/>
      <c r="G84" s="78"/>
      <c r="H84" s="79">
        <v>223.70000000000002</v>
      </c>
      <c r="I84" s="79">
        <v>242.89999999999998</v>
      </c>
      <c r="J84" s="66">
        <f>SUM(J85,J88)</f>
        <v>35.599999999999994</v>
      </c>
      <c r="K84" s="66">
        <f>SUM(K85,K88)</f>
        <v>39.9</v>
      </c>
      <c r="L84" s="66">
        <v>0.4</v>
      </c>
      <c r="M84" s="66"/>
      <c r="N84" s="66">
        <v>0.4</v>
      </c>
      <c r="O84" s="66"/>
      <c r="P84" s="66"/>
      <c r="Q84" s="66"/>
      <c r="R84" s="66"/>
      <c r="S84" s="66"/>
      <c r="T84" s="66"/>
      <c r="U84" s="66"/>
      <c r="V84" s="80"/>
      <c r="W84" s="66">
        <f t="shared" si="7"/>
        <v>36.399999999999991</v>
      </c>
      <c r="X84" s="66">
        <f t="shared" si="8"/>
        <v>39.9</v>
      </c>
      <c r="Y84" s="68"/>
      <c r="Z84" s="69">
        <f t="shared" si="9"/>
        <v>187.3</v>
      </c>
      <c r="AA84" s="69">
        <f t="shared" si="10"/>
        <v>202.99999999999997</v>
      </c>
      <c r="AD84" s="81"/>
    </row>
    <row r="85" spans="1:30" s="70" customFormat="1" ht="16.8">
      <c r="A85" s="61"/>
      <c r="B85" s="62"/>
      <c r="C85" s="63" t="s">
        <v>80</v>
      </c>
      <c r="D85" s="64"/>
      <c r="E85" s="64"/>
      <c r="F85" s="64"/>
      <c r="G85" s="64"/>
      <c r="H85" s="65">
        <v>22.8</v>
      </c>
      <c r="I85" s="65">
        <v>25.1</v>
      </c>
      <c r="J85" s="66">
        <f>SUM(J86:J87)</f>
        <v>9.3000000000000007</v>
      </c>
      <c r="K85" s="66">
        <f>SUM(K86:K87)</f>
        <v>8.5</v>
      </c>
      <c r="L85" s="66">
        <f>SUM(L86:L87)</f>
        <v>0</v>
      </c>
      <c r="M85" s="66"/>
      <c r="N85" s="66">
        <f>SUM(N86:N87)</f>
        <v>0</v>
      </c>
      <c r="O85" s="66"/>
      <c r="P85" s="66"/>
      <c r="Q85" s="66"/>
      <c r="R85" s="66"/>
      <c r="S85" s="66"/>
      <c r="T85" s="66"/>
      <c r="U85" s="66"/>
      <c r="V85" s="67"/>
      <c r="W85" s="66">
        <f t="shared" si="7"/>
        <v>9.3000000000000007</v>
      </c>
      <c r="X85" s="66">
        <f t="shared" si="8"/>
        <v>8.5</v>
      </c>
      <c r="Y85" s="68"/>
      <c r="Z85" s="69">
        <f t="shared" si="9"/>
        <v>13.5</v>
      </c>
      <c r="AA85" s="69">
        <f t="shared" si="10"/>
        <v>16.600000000000001</v>
      </c>
    </row>
    <row r="86" spans="1:30" s="32" customFormat="1" ht="16.8">
      <c r="A86" s="27"/>
      <c r="B86" s="71"/>
      <c r="C86" s="72" t="s">
        <v>81</v>
      </c>
      <c r="D86" s="68"/>
      <c r="E86" s="68"/>
      <c r="F86" s="124"/>
      <c r="G86" s="68"/>
      <c r="H86" s="121">
        <v>19.5</v>
      </c>
      <c r="I86" s="73">
        <v>21</v>
      </c>
      <c r="J86" s="66">
        <v>9.3000000000000007</v>
      </c>
      <c r="K86" s="66">
        <v>8.5</v>
      </c>
      <c r="L86" s="66"/>
      <c r="M86" s="66"/>
      <c r="N86" s="66"/>
      <c r="O86" s="66"/>
      <c r="P86" s="66"/>
      <c r="Q86" s="66"/>
      <c r="R86" s="66"/>
      <c r="S86" s="66"/>
      <c r="T86" s="66"/>
      <c r="U86" s="66"/>
      <c r="V86" s="74"/>
      <c r="W86" s="66">
        <f t="shared" si="7"/>
        <v>9.3000000000000007</v>
      </c>
      <c r="X86" s="66">
        <f t="shared" si="8"/>
        <v>8.5</v>
      </c>
      <c r="Y86" s="68"/>
      <c r="Z86" s="69">
        <f t="shared" si="9"/>
        <v>10.199999999999999</v>
      </c>
      <c r="AA86" s="69">
        <f t="shared" si="10"/>
        <v>12.5</v>
      </c>
    </row>
    <row r="87" spans="1:30" s="32" customFormat="1" ht="16.8">
      <c r="A87" s="27"/>
      <c r="B87" s="71"/>
      <c r="C87" s="72" t="s">
        <v>82</v>
      </c>
      <c r="D87" s="68"/>
      <c r="E87" s="68"/>
      <c r="F87" s="124"/>
      <c r="G87" s="68"/>
      <c r="H87" s="121">
        <v>3.3</v>
      </c>
      <c r="I87" s="73">
        <v>4.0999999999999996</v>
      </c>
      <c r="J87" s="66"/>
      <c r="K87" s="66"/>
      <c r="L87" s="66"/>
      <c r="M87" s="66"/>
      <c r="N87" s="66"/>
      <c r="O87" s="66"/>
      <c r="P87" s="66"/>
      <c r="Q87" s="66"/>
      <c r="R87" s="66"/>
      <c r="S87" s="66"/>
      <c r="T87" s="66"/>
      <c r="U87" s="66"/>
      <c r="V87" s="74"/>
      <c r="W87" s="66">
        <f t="shared" si="7"/>
        <v>0</v>
      </c>
      <c r="X87" s="66">
        <f t="shared" si="8"/>
        <v>0</v>
      </c>
      <c r="Y87" s="68"/>
      <c r="Z87" s="69">
        <f t="shared" si="9"/>
        <v>3.3</v>
      </c>
      <c r="AA87" s="69">
        <f t="shared" si="10"/>
        <v>4.0999999999999996</v>
      </c>
    </row>
    <row r="88" spans="1:30" s="70" customFormat="1" ht="16.8">
      <c r="A88" s="61"/>
      <c r="B88" s="62"/>
      <c r="C88" s="63" t="s">
        <v>83</v>
      </c>
      <c r="D88" s="64"/>
      <c r="E88" s="64"/>
      <c r="F88" s="64"/>
      <c r="G88" s="64"/>
      <c r="H88" s="65">
        <v>200.9</v>
      </c>
      <c r="I88" s="65">
        <v>217.79999999999998</v>
      </c>
      <c r="J88" s="66">
        <f>SUM(J89:J103)</f>
        <v>26.299999999999997</v>
      </c>
      <c r="K88" s="66">
        <f>SUM(K89:K103)</f>
        <v>31.4</v>
      </c>
      <c r="L88" s="66">
        <f>SUM(L89:L103)</f>
        <v>0</v>
      </c>
      <c r="M88" s="66"/>
      <c r="N88" s="66">
        <f>SUM(N89:N103)</f>
        <v>0</v>
      </c>
      <c r="O88" s="66"/>
      <c r="P88" s="66"/>
      <c r="Q88" s="66"/>
      <c r="R88" s="66"/>
      <c r="S88" s="66"/>
      <c r="T88" s="66"/>
      <c r="U88" s="66"/>
      <c r="V88" s="67"/>
      <c r="W88" s="66">
        <f t="shared" si="7"/>
        <v>26.299999999999997</v>
      </c>
      <c r="X88" s="66">
        <f t="shared" si="8"/>
        <v>31.4</v>
      </c>
      <c r="Y88" s="68"/>
      <c r="Z88" s="69">
        <f t="shared" si="9"/>
        <v>174.60000000000002</v>
      </c>
      <c r="AA88" s="69">
        <f t="shared" si="10"/>
        <v>186.39999999999998</v>
      </c>
      <c r="AD88" s="81"/>
    </row>
    <row r="89" spans="1:30" s="70" customFormat="1" ht="16.8">
      <c r="A89" s="61"/>
      <c r="B89" s="62"/>
      <c r="C89" s="72" t="s">
        <v>84</v>
      </c>
      <c r="D89" s="68"/>
      <c r="E89" s="64"/>
      <c r="F89" s="64"/>
      <c r="G89" s="64"/>
      <c r="H89" s="125"/>
      <c r="I89" s="65">
        <v>47.7</v>
      </c>
      <c r="J89" s="66"/>
      <c r="K89" s="66">
        <v>6</v>
      </c>
      <c r="L89" s="66"/>
      <c r="M89" s="66"/>
      <c r="N89" s="66"/>
      <c r="O89" s="66"/>
      <c r="P89" s="66"/>
      <c r="Q89" s="66"/>
      <c r="R89" s="66"/>
      <c r="S89" s="66"/>
      <c r="T89" s="66"/>
      <c r="U89" s="66"/>
      <c r="V89" s="67"/>
      <c r="W89" s="66">
        <f t="shared" si="7"/>
        <v>0</v>
      </c>
      <c r="X89" s="66">
        <f t="shared" si="8"/>
        <v>6</v>
      </c>
      <c r="Y89" s="68"/>
      <c r="Z89" s="69">
        <f t="shared" si="9"/>
        <v>0</v>
      </c>
      <c r="AA89" s="69">
        <f t="shared" si="10"/>
        <v>41.7</v>
      </c>
    </row>
    <row r="90" spans="1:30" s="70" customFormat="1" ht="16.8">
      <c r="A90" s="61"/>
      <c r="B90" s="62"/>
      <c r="C90" s="72" t="s">
        <v>85</v>
      </c>
      <c r="D90" s="68"/>
      <c r="E90" s="64"/>
      <c r="F90" s="64"/>
      <c r="G90" s="64"/>
      <c r="H90" s="125"/>
      <c r="I90" s="65">
        <v>33.799999999999997</v>
      </c>
      <c r="J90" s="66"/>
      <c r="K90" s="66">
        <v>3.6</v>
      </c>
      <c r="L90" s="66"/>
      <c r="M90" s="66"/>
      <c r="N90" s="66"/>
      <c r="O90" s="66"/>
      <c r="P90" s="66"/>
      <c r="Q90" s="66"/>
      <c r="R90" s="66"/>
      <c r="S90" s="66"/>
      <c r="T90" s="66"/>
      <c r="U90" s="66"/>
      <c r="V90" s="67"/>
      <c r="W90" s="66">
        <f t="shared" si="7"/>
        <v>0</v>
      </c>
      <c r="X90" s="66">
        <f t="shared" si="8"/>
        <v>3.6</v>
      </c>
      <c r="Y90" s="68"/>
      <c r="Z90" s="69">
        <f t="shared" si="9"/>
        <v>0</v>
      </c>
      <c r="AA90" s="69">
        <f t="shared" si="10"/>
        <v>30.199999999999996</v>
      </c>
    </row>
    <row r="91" spans="1:30" s="70" customFormat="1" ht="16.8">
      <c r="A91" s="61"/>
      <c r="B91" s="62"/>
      <c r="C91" s="72" t="s">
        <v>86</v>
      </c>
      <c r="D91" s="68"/>
      <c r="E91" s="64"/>
      <c r="F91" s="64"/>
      <c r="G91" s="64"/>
      <c r="H91" s="125"/>
      <c r="I91" s="65">
        <v>57</v>
      </c>
      <c r="J91" s="66"/>
      <c r="K91" s="66">
        <v>1.7</v>
      </c>
      <c r="L91" s="66"/>
      <c r="M91" s="66"/>
      <c r="N91" s="66"/>
      <c r="O91" s="66"/>
      <c r="P91" s="66"/>
      <c r="Q91" s="66"/>
      <c r="R91" s="66"/>
      <c r="S91" s="66"/>
      <c r="T91" s="66"/>
      <c r="U91" s="66"/>
      <c r="V91" s="67"/>
      <c r="W91" s="66">
        <f t="shared" si="7"/>
        <v>0</v>
      </c>
      <c r="X91" s="66">
        <f t="shared" si="8"/>
        <v>1.7</v>
      </c>
      <c r="Y91" s="68"/>
      <c r="Z91" s="69">
        <f t="shared" si="9"/>
        <v>0</v>
      </c>
      <c r="AA91" s="69">
        <f t="shared" si="10"/>
        <v>55.3</v>
      </c>
    </row>
    <row r="92" spans="1:30" s="32" customFormat="1" ht="16.8">
      <c r="A92" s="27"/>
      <c r="B92" s="71"/>
      <c r="C92" s="72" t="s">
        <v>87</v>
      </c>
      <c r="D92" s="68"/>
      <c r="E92" s="68"/>
      <c r="F92" s="124"/>
      <c r="G92" s="68"/>
      <c r="H92" s="121">
        <v>4.4000000000000004</v>
      </c>
      <c r="I92" s="73">
        <v>2.2000000000000002</v>
      </c>
      <c r="J92" s="66"/>
      <c r="K92" s="66"/>
      <c r="L92" s="66"/>
      <c r="M92" s="66"/>
      <c r="N92" s="66"/>
      <c r="O92" s="66"/>
      <c r="P92" s="66"/>
      <c r="Q92" s="66"/>
      <c r="R92" s="66"/>
      <c r="S92" s="66"/>
      <c r="T92" s="66"/>
      <c r="U92" s="66"/>
      <c r="V92" s="74"/>
      <c r="W92" s="66">
        <f t="shared" si="7"/>
        <v>0</v>
      </c>
      <c r="X92" s="66">
        <f t="shared" si="8"/>
        <v>0</v>
      </c>
      <c r="Y92" s="68"/>
      <c r="Z92" s="69">
        <f t="shared" si="9"/>
        <v>4.4000000000000004</v>
      </c>
      <c r="AA92" s="69">
        <f t="shared" si="10"/>
        <v>2.2000000000000002</v>
      </c>
    </row>
    <row r="93" spans="1:30" s="32" customFormat="1" ht="16.8">
      <c r="A93" s="27"/>
      <c r="B93" s="71"/>
      <c r="C93" s="72" t="s">
        <v>88</v>
      </c>
      <c r="D93" s="68"/>
      <c r="E93" s="68"/>
      <c r="F93" s="124"/>
      <c r="G93" s="68"/>
      <c r="H93" s="121">
        <v>22.5</v>
      </c>
      <c r="I93" s="73">
        <v>17.600000000000001</v>
      </c>
      <c r="J93" s="66"/>
      <c r="K93" s="66"/>
      <c r="L93" s="66"/>
      <c r="M93" s="66"/>
      <c r="N93" s="66"/>
      <c r="O93" s="66"/>
      <c r="P93" s="66"/>
      <c r="Q93" s="66"/>
      <c r="R93" s="66"/>
      <c r="S93" s="66"/>
      <c r="T93" s="66"/>
      <c r="U93" s="66"/>
      <c r="V93" s="74"/>
      <c r="W93" s="66">
        <f t="shared" si="7"/>
        <v>0</v>
      </c>
      <c r="X93" s="66">
        <f t="shared" si="8"/>
        <v>0</v>
      </c>
      <c r="Y93" s="68"/>
      <c r="Z93" s="69">
        <f t="shared" si="9"/>
        <v>22.5</v>
      </c>
      <c r="AA93" s="69">
        <f t="shared" si="10"/>
        <v>17.600000000000001</v>
      </c>
    </row>
    <row r="94" spans="1:30" s="32" customFormat="1" ht="16.8">
      <c r="A94" s="27"/>
      <c r="B94" s="71"/>
      <c r="C94" s="72" t="s">
        <v>89</v>
      </c>
      <c r="D94" s="68"/>
      <c r="E94" s="68"/>
      <c r="F94" s="124"/>
      <c r="G94" s="68"/>
      <c r="H94" s="121">
        <v>1.1000000000000001</v>
      </c>
      <c r="I94" s="73">
        <v>0.7</v>
      </c>
      <c r="J94" s="66"/>
      <c r="K94" s="66"/>
      <c r="L94" s="66"/>
      <c r="M94" s="66"/>
      <c r="N94" s="66"/>
      <c r="O94" s="66"/>
      <c r="P94" s="66"/>
      <c r="Q94" s="66"/>
      <c r="R94" s="66"/>
      <c r="S94" s="66"/>
      <c r="T94" s="66"/>
      <c r="U94" s="66"/>
      <c r="V94" s="74"/>
      <c r="W94" s="66">
        <f t="shared" si="7"/>
        <v>0</v>
      </c>
      <c r="X94" s="66">
        <f t="shared" si="8"/>
        <v>0</v>
      </c>
      <c r="Y94" s="68"/>
      <c r="Z94" s="69">
        <f t="shared" si="9"/>
        <v>1.1000000000000001</v>
      </c>
      <c r="AA94" s="69">
        <f t="shared" si="10"/>
        <v>0.7</v>
      </c>
    </row>
    <row r="95" spans="1:30" s="32" customFormat="1" ht="16.8">
      <c r="A95" s="27"/>
      <c r="B95" s="71"/>
      <c r="C95" s="72" t="s">
        <v>90</v>
      </c>
      <c r="D95" s="68"/>
      <c r="E95" s="68"/>
      <c r="F95" s="124"/>
      <c r="G95" s="68"/>
      <c r="H95" s="121">
        <v>15.7</v>
      </c>
      <c r="I95" s="73">
        <v>28.8</v>
      </c>
      <c r="J95" s="66">
        <v>8.3000000000000007</v>
      </c>
      <c r="K95" s="66">
        <v>19</v>
      </c>
      <c r="L95" s="66"/>
      <c r="M95" s="66"/>
      <c r="N95" s="66"/>
      <c r="O95" s="66"/>
      <c r="P95" s="66"/>
      <c r="Q95" s="66"/>
      <c r="R95" s="66"/>
      <c r="S95" s="66"/>
      <c r="T95" s="66"/>
      <c r="U95" s="66"/>
      <c r="V95" s="74"/>
      <c r="W95" s="66">
        <f t="shared" si="7"/>
        <v>8.3000000000000007</v>
      </c>
      <c r="X95" s="66">
        <f t="shared" si="8"/>
        <v>19</v>
      </c>
      <c r="Y95" s="68"/>
      <c r="Z95" s="69">
        <f t="shared" si="9"/>
        <v>7.3999999999999986</v>
      </c>
      <c r="AA95" s="69">
        <f t="shared" si="10"/>
        <v>9.8000000000000007</v>
      </c>
    </row>
    <row r="96" spans="1:30" s="32" customFormat="1" ht="16.8">
      <c r="A96" s="27"/>
      <c r="B96" s="71"/>
      <c r="C96" s="72" t="s">
        <v>91</v>
      </c>
      <c r="D96" s="68"/>
      <c r="E96" s="68"/>
      <c r="F96" s="124"/>
      <c r="G96" s="68"/>
      <c r="H96" s="121"/>
      <c r="I96" s="73">
        <v>30</v>
      </c>
      <c r="J96" s="66"/>
      <c r="K96" s="66">
        <v>1.1000000000000001</v>
      </c>
      <c r="L96" s="66"/>
      <c r="M96" s="66"/>
      <c r="N96" s="66"/>
      <c r="O96" s="66"/>
      <c r="P96" s="66"/>
      <c r="Q96" s="66"/>
      <c r="R96" s="66"/>
      <c r="S96" s="66"/>
      <c r="T96" s="66"/>
      <c r="U96" s="66"/>
      <c r="V96" s="74"/>
      <c r="W96" s="66">
        <f t="shared" si="7"/>
        <v>0</v>
      </c>
      <c r="X96" s="66">
        <f t="shared" si="8"/>
        <v>1.1000000000000001</v>
      </c>
      <c r="Y96" s="68"/>
      <c r="Z96" s="69">
        <f t="shared" si="9"/>
        <v>0</v>
      </c>
      <c r="AA96" s="69">
        <f t="shared" si="10"/>
        <v>28.9</v>
      </c>
    </row>
    <row r="97" spans="1:30" s="32" customFormat="1" ht="16.8">
      <c r="A97" s="27"/>
      <c r="B97" s="71"/>
      <c r="C97" s="72" t="s">
        <v>92</v>
      </c>
      <c r="D97" s="68"/>
      <c r="E97" s="68"/>
      <c r="F97" s="124"/>
      <c r="G97" s="68"/>
      <c r="H97" s="121">
        <v>26</v>
      </c>
      <c r="I97" s="73"/>
      <c r="J97" s="66"/>
      <c r="K97" s="66"/>
      <c r="L97" s="66"/>
      <c r="M97" s="66"/>
      <c r="N97" s="66"/>
      <c r="O97" s="66"/>
      <c r="P97" s="66"/>
      <c r="Q97" s="66"/>
      <c r="R97" s="66"/>
      <c r="S97" s="66"/>
      <c r="T97" s="66"/>
      <c r="U97" s="66"/>
      <c r="V97" s="74"/>
      <c r="W97" s="66">
        <f t="shared" si="7"/>
        <v>0</v>
      </c>
      <c r="X97" s="66">
        <f t="shared" si="8"/>
        <v>0</v>
      </c>
      <c r="Y97" s="68"/>
      <c r="Z97" s="69">
        <f t="shared" si="9"/>
        <v>26</v>
      </c>
      <c r="AA97" s="69">
        <f t="shared" si="10"/>
        <v>0</v>
      </c>
    </row>
    <row r="98" spans="1:30" s="32" customFormat="1" ht="16.8">
      <c r="A98" s="27"/>
      <c r="B98" s="71"/>
      <c r="C98" s="72" t="s">
        <v>93</v>
      </c>
      <c r="D98" s="68"/>
      <c r="E98" s="68"/>
      <c r="F98" s="68"/>
      <c r="G98" s="68"/>
      <c r="H98" s="123">
        <v>18</v>
      </c>
      <c r="I98" s="73"/>
      <c r="J98" s="66"/>
      <c r="K98" s="66"/>
      <c r="L98" s="66"/>
      <c r="M98" s="66"/>
      <c r="N98" s="66"/>
      <c r="O98" s="66"/>
      <c r="P98" s="66"/>
      <c r="Q98" s="66"/>
      <c r="R98" s="66"/>
      <c r="S98" s="66"/>
      <c r="T98" s="66"/>
      <c r="U98" s="66"/>
      <c r="V98" s="74"/>
      <c r="W98" s="66">
        <f t="shared" si="7"/>
        <v>0</v>
      </c>
      <c r="X98" s="66">
        <f t="shared" si="8"/>
        <v>0</v>
      </c>
      <c r="Y98" s="68"/>
      <c r="Z98" s="69">
        <f t="shared" si="9"/>
        <v>18</v>
      </c>
      <c r="AA98" s="69">
        <f t="shared" si="10"/>
        <v>0</v>
      </c>
    </row>
    <row r="99" spans="1:30" s="32" customFormat="1" ht="16.8">
      <c r="A99" s="27"/>
      <c r="B99" s="71"/>
      <c r="C99" s="72" t="s">
        <v>94</v>
      </c>
      <c r="D99" s="68"/>
      <c r="E99" s="68"/>
      <c r="F99" s="68"/>
      <c r="G99" s="68"/>
      <c r="H99" s="123">
        <v>18.100000000000001</v>
      </c>
      <c r="I99" s="73"/>
      <c r="J99" s="66"/>
      <c r="K99" s="66"/>
      <c r="L99" s="66"/>
      <c r="M99" s="66"/>
      <c r="N99" s="66"/>
      <c r="O99" s="66"/>
      <c r="P99" s="66"/>
      <c r="Q99" s="66"/>
      <c r="R99" s="66"/>
      <c r="S99" s="66"/>
      <c r="T99" s="66"/>
      <c r="U99" s="66"/>
      <c r="V99" s="74"/>
      <c r="W99" s="66">
        <f t="shared" si="7"/>
        <v>0</v>
      </c>
      <c r="X99" s="66">
        <f t="shared" si="8"/>
        <v>0</v>
      </c>
      <c r="Y99" s="68"/>
      <c r="Z99" s="69">
        <f t="shared" si="9"/>
        <v>18.100000000000001</v>
      </c>
      <c r="AA99" s="69">
        <f t="shared" si="10"/>
        <v>0</v>
      </c>
    </row>
    <row r="100" spans="1:30" s="32" customFormat="1" ht="16.8">
      <c r="A100" s="27"/>
      <c r="B100" s="71"/>
      <c r="C100" s="72" t="s">
        <v>95</v>
      </c>
      <c r="D100" s="68"/>
      <c r="E100" s="68"/>
      <c r="F100" s="68"/>
      <c r="G100" s="68"/>
      <c r="H100" s="123">
        <v>13.6</v>
      </c>
      <c r="I100" s="73"/>
      <c r="J100" s="66">
        <v>1.6</v>
      </c>
      <c r="K100" s="66"/>
      <c r="L100" s="66"/>
      <c r="M100" s="66"/>
      <c r="N100" s="66"/>
      <c r="O100" s="66"/>
      <c r="P100" s="66"/>
      <c r="Q100" s="66"/>
      <c r="R100" s="66"/>
      <c r="S100" s="66"/>
      <c r="T100" s="66"/>
      <c r="U100" s="66"/>
      <c r="V100" s="74"/>
      <c r="W100" s="66">
        <f t="shared" si="7"/>
        <v>1.6</v>
      </c>
      <c r="X100" s="66">
        <f t="shared" si="8"/>
        <v>0</v>
      </c>
      <c r="Y100" s="68"/>
      <c r="Z100" s="69">
        <f t="shared" si="9"/>
        <v>12</v>
      </c>
      <c r="AA100" s="69">
        <f t="shared" si="10"/>
        <v>0</v>
      </c>
    </row>
    <row r="101" spans="1:30" s="32" customFormat="1" ht="16.8">
      <c r="A101" s="27"/>
      <c r="B101" s="71"/>
      <c r="C101" s="72" t="s">
        <v>96</v>
      </c>
      <c r="D101" s="68"/>
      <c r="E101" s="68"/>
      <c r="F101" s="68"/>
      <c r="G101" s="68"/>
      <c r="H101" s="123">
        <v>73.599999999999994</v>
      </c>
      <c r="I101" s="73"/>
      <c r="J101" s="66">
        <v>8.5</v>
      </c>
      <c r="K101" s="66"/>
      <c r="L101" s="66"/>
      <c r="M101" s="66"/>
      <c r="N101" s="66"/>
      <c r="O101" s="66"/>
      <c r="P101" s="66"/>
      <c r="Q101" s="66"/>
      <c r="R101" s="66"/>
      <c r="S101" s="66"/>
      <c r="T101" s="66"/>
      <c r="U101" s="66"/>
      <c r="V101" s="74"/>
      <c r="W101" s="66">
        <f t="shared" si="7"/>
        <v>8.5</v>
      </c>
      <c r="X101" s="66">
        <f t="shared" si="8"/>
        <v>0</v>
      </c>
      <c r="Y101" s="68"/>
      <c r="Z101" s="69">
        <f t="shared" si="9"/>
        <v>65.099999999999994</v>
      </c>
      <c r="AA101" s="69">
        <f t="shared" si="10"/>
        <v>0</v>
      </c>
    </row>
    <row r="102" spans="1:30" s="32" customFormat="1" ht="16.8">
      <c r="A102" s="27"/>
      <c r="B102" s="71"/>
      <c r="C102" s="72" t="s">
        <v>97</v>
      </c>
      <c r="D102" s="68"/>
      <c r="E102" s="68"/>
      <c r="F102" s="124"/>
      <c r="G102" s="68"/>
      <c r="H102" s="121">
        <v>0.9</v>
      </c>
      <c r="I102" s="73"/>
      <c r="J102" s="66">
        <v>0.9</v>
      </c>
      <c r="K102" s="66"/>
      <c r="L102" s="66"/>
      <c r="M102" s="66"/>
      <c r="N102" s="66"/>
      <c r="O102" s="66"/>
      <c r="P102" s="66"/>
      <c r="Q102" s="66"/>
      <c r="R102" s="66"/>
      <c r="S102" s="66"/>
      <c r="T102" s="66"/>
      <c r="U102" s="66"/>
      <c r="V102" s="74"/>
      <c r="W102" s="66">
        <f t="shared" si="7"/>
        <v>0.9</v>
      </c>
      <c r="X102" s="66">
        <f t="shared" si="8"/>
        <v>0</v>
      </c>
      <c r="Y102" s="68"/>
      <c r="Z102" s="69">
        <f t="shared" si="9"/>
        <v>0</v>
      </c>
      <c r="AA102" s="69">
        <f t="shared" si="10"/>
        <v>0</v>
      </c>
    </row>
    <row r="103" spans="1:30" s="32" customFormat="1" ht="16.8">
      <c r="A103" s="27"/>
      <c r="B103" s="71"/>
      <c r="C103" s="72" t="s">
        <v>98</v>
      </c>
      <c r="D103" s="68"/>
      <c r="E103" s="68"/>
      <c r="F103" s="68"/>
      <c r="G103" s="68"/>
      <c r="H103" s="123">
        <v>7</v>
      </c>
      <c r="I103" s="73"/>
      <c r="J103" s="66">
        <v>7</v>
      </c>
      <c r="K103" s="66"/>
      <c r="L103" s="66"/>
      <c r="M103" s="66"/>
      <c r="N103" s="66"/>
      <c r="O103" s="66"/>
      <c r="P103" s="66"/>
      <c r="Q103" s="66"/>
      <c r="R103" s="66"/>
      <c r="S103" s="66"/>
      <c r="T103" s="66"/>
      <c r="U103" s="66"/>
      <c r="V103" s="74"/>
      <c r="W103" s="66">
        <f t="shared" si="7"/>
        <v>7</v>
      </c>
      <c r="X103" s="66">
        <f t="shared" si="8"/>
        <v>0</v>
      </c>
      <c r="Y103" s="68"/>
      <c r="Z103" s="69">
        <f t="shared" si="9"/>
        <v>0</v>
      </c>
      <c r="AA103" s="69">
        <f t="shared" si="10"/>
        <v>0</v>
      </c>
    </row>
    <row r="104" spans="1:30" s="59" customFormat="1" ht="23.25" customHeight="1">
      <c r="A104" s="50"/>
      <c r="B104" s="76"/>
      <c r="C104" s="77" t="s">
        <v>99</v>
      </c>
      <c r="D104" s="78"/>
      <c r="E104" s="78"/>
      <c r="F104" s="78"/>
      <c r="G104" s="78"/>
      <c r="H104" s="79">
        <v>130.60000000000002</v>
      </c>
      <c r="I104" s="79">
        <v>123.30000000000001</v>
      </c>
      <c r="J104" s="66">
        <f>SUM(J105:J107)</f>
        <v>1.2000000000000002</v>
      </c>
      <c r="K104" s="66">
        <f>SUM(K105:K107)</f>
        <v>1</v>
      </c>
      <c r="L104" s="66">
        <f>SUM(L105:L107)</f>
        <v>0.4</v>
      </c>
      <c r="M104" s="66"/>
      <c r="N104" s="66">
        <f>SUM(N105:N107)</f>
        <v>0.1</v>
      </c>
      <c r="O104" s="66"/>
      <c r="P104" s="66"/>
      <c r="Q104" s="66"/>
      <c r="R104" s="66"/>
      <c r="S104" s="66"/>
      <c r="T104" s="66"/>
      <c r="U104" s="66"/>
      <c r="V104" s="80"/>
      <c r="W104" s="66">
        <f t="shared" si="7"/>
        <v>1.7000000000000002</v>
      </c>
      <c r="X104" s="66">
        <f t="shared" si="8"/>
        <v>1</v>
      </c>
      <c r="Y104" s="68"/>
      <c r="Z104" s="69">
        <f t="shared" si="9"/>
        <v>128.90000000000003</v>
      </c>
      <c r="AA104" s="69">
        <f t="shared" si="10"/>
        <v>122.30000000000001</v>
      </c>
      <c r="AD104" s="81"/>
    </row>
    <row r="105" spans="1:30" s="70" customFormat="1" ht="16.8">
      <c r="A105" s="61"/>
      <c r="B105" s="62"/>
      <c r="C105" s="95" t="s">
        <v>100</v>
      </c>
      <c r="D105" s="64"/>
      <c r="E105" s="67"/>
      <c r="F105" s="67"/>
      <c r="G105" s="67"/>
      <c r="H105" s="126">
        <v>26.2</v>
      </c>
      <c r="I105" s="65">
        <v>26.5</v>
      </c>
      <c r="J105" s="66"/>
      <c r="K105" s="66"/>
      <c r="L105" s="66">
        <v>0.1</v>
      </c>
      <c r="M105" s="66"/>
      <c r="N105" s="66"/>
      <c r="O105" s="66"/>
      <c r="P105" s="66"/>
      <c r="Q105" s="66"/>
      <c r="R105" s="66"/>
      <c r="S105" s="66"/>
      <c r="T105" s="66"/>
      <c r="U105" s="66"/>
      <c r="V105" s="67"/>
      <c r="W105" s="66">
        <f t="shared" si="7"/>
        <v>0.1</v>
      </c>
      <c r="X105" s="66">
        <f t="shared" si="8"/>
        <v>0</v>
      </c>
      <c r="Y105" s="68"/>
      <c r="Z105" s="69">
        <f t="shared" si="9"/>
        <v>26.099999999999998</v>
      </c>
      <c r="AA105" s="69">
        <f t="shared" si="10"/>
        <v>26.5</v>
      </c>
    </row>
    <row r="106" spans="1:30" s="70" customFormat="1" ht="16.8">
      <c r="A106" s="61"/>
      <c r="B106" s="62"/>
      <c r="C106" s="63" t="s">
        <v>101</v>
      </c>
      <c r="D106" s="64"/>
      <c r="E106" s="64"/>
      <c r="F106" s="64"/>
      <c r="G106" s="64"/>
      <c r="H106" s="125">
        <v>73.400000000000006</v>
      </c>
      <c r="I106" s="65">
        <v>66.400000000000006</v>
      </c>
      <c r="J106" s="66">
        <v>0.8</v>
      </c>
      <c r="K106" s="66"/>
      <c r="L106" s="66">
        <v>0.2</v>
      </c>
      <c r="M106" s="66"/>
      <c r="N106" s="66"/>
      <c r="O106" s="66"/>
      <c r="P106" s="66"/>
      <c r="Q106" s="66"/>
      <c r="R106" s="66"/>
      <c r="S106" s="66"/>
      <c r="T106" s="66"/>
      <c r="U106" s="66"/>
      <c r="V106" s="67"/>
      <c r="W106" s="66">
        <f t="shared" si="7"/>
        <v>1</v>
      </c>
      <c r="X106" s="66">
        <f t="shared" si="8"/>
        <v>0</v>
      </c>
      <c r="Y106" s="68"/>
      <c r="Z106" s="69">
        <f t="shared" si="9"/>
        <v>72.400000000000006</v>
      </c>
      <c r="AA106" s="69">
        <f t="shared" si="10"/>
        <v>66.400000000000006</v>
      </c>
    </row>
    <row r="107" spans="1:30" s="70" customFormat="1" ht="16.8">
      <c r="A107" s="61"/>
      <c r="B107" s="62"/>
      <c r="C107" s="63" t="s">
        <v>102</v>
      </c>
      <c r="D107" s="64"/>
      <c r="E107" s="64"/>
      <c r="F107" s="64"/>
      <c r="G107" s="64"/>
      <c r="H107" s="65">
        <v>31.000000000000004</v>
      </c>
      <c r="I107" s="65">
        <v>30.4</v>
      </c>
      <c r="J107" s="66">
        <f>SUM(J108:J110)</f>
        <v>0.4</v>
      </c>
      <c r="K107" s="66">
        <f>SUM(K108:K110)</f>
        <v>1</v>
      </c>
      <c r="L107" s="66">
        <v>0.1</v>
      </c>
      <c r="M107" s="66"/>
      <c r="N107" s="66">
        <v>0.1</v>
      </c>
      <c r="O107" s="66"/>
      <c r="P107" s="66"/>
      <c r="Q107" s="66"/>
      <c r="R107" s="66"/>
      <c r="S107" s="66"/>
      <c r="T107" s="66"/>
      <c r="U107" s="66"/>
      <c r="V107" s="67"/>
      <c r="W107" s="66">
        <f t="shared" si="7"/>
        <v>0.6</v>
      </c>
      <c r="X107" s="66">
        <f t="shared" si="8"/>
        <v>1</v>
      </c>
      <c r="Y107" s="68"/>
      <c r="Z107" s="69">
        <f t="shared" si="9"/>
        <v>30.400000000000002</v>
      </c>
      <c r="AA107" s="69">
        <f t="shared" si="10"/>
        <v>29.4</v>
      </c>
    </row>
    <row r="108" spans="1:30" s="32" customFormat="1" ht="16.8">
      <c r="A108" s="27"/>
      <c r="B108" s="71"/>
      <c r="C108" s="72" t="s">
        <v>103</v>
      </c>
      <c r="D108" s="68"/>
      <c r="E108" s="68"/>
      <c r="F108" s="68"/>
      <c r="G108" s="68"/>
      <c r="H108" s="121">
        <v>16.600000000000001</v>
      </c>
      <c r="I108" s="73">
        <v>16.8</v>
      </c>
      <c r="J108" s="66"/>
      <c r="K108" s="66"/>
      <c r="L108" s="66"/>
      <c r="M108" s="66"/>
      <c r="N108" s="66"/>
      <c r="O108" s="66"/>
      <c r="P108" s="66"/>
      <c r="Q108" s="66"/>
      <c r="R108" s="66"/>
      <c r="S108" s="66"/>
      <c r="T108" s="66"/>
      <c r="U108" s="66"/>
      <c r="V108" s="74"/>
      <c r="W108" s="66">
        <f t="shared" si="7"/>
        <v>0</v>
      </c>
      <c r="X108" s="66">
        <f t="shared" si="8"/>
        <v>0</v>
      </c>
      <c r="Y108" s="68"/>
      <c r="Z108" s="69">
        <f t="shared" si="9"/>
        <v>16.600000000000001</v>
      </c>
      <c r="AA108" s="69">
        <f t="shared" si="10"/>
        <v>16.8</v>
      </c>
    </row>
    <row r="109" spans="1:30" s="32" customFormat="1" ht="16.8">
      <c r="A109" s="27"/>
      <c r="B109" s="71"/>
      <c r="C109" s="72" t="s">
        <v>104</v>
      </c>
      <c r="D109" s="68"/>
      <c r="E109" s="68"/>
      <c r="F109" s="68"/>
      <c r="G109" s="68"/>
      <c r="H109" s="121">
        <v>4.5999999999999996</v>
      </c>
      <c r="I109" s="73">
        <v>5</v>
      </c>
      <c r="J109" s="66"/>
      <c r="K109" s="66">
        <v>0.2</v>
      </c>
      <c r="L109" s="66"/>
      <c r="M109" s="66"/>
      <c r="N109" s="66"/>
      <c r="O109" s="66"/>
      <c r="P109" s="66"/>
      <c r="Q109" s="66"/>
      <c r="R109" s="66"/>
      <c r="S109" s="66"/>
      <c r="T109" s="66"/>
      <c r="U109" s="66"/>
      <c r="V109" s="74"/>
      <c r="W109" s="66">
        <f t="shared" si="7"/>
        <v>0</v>
      </c>
      <c r="X109" s="66">
        <f t="shared" si="8"/>
        <v>0.2</v>
      </c>
      <c r="Y109" s="68"/>
      <c r="Z109" s="69">
        <f t="shared" si="9"/>
        <v>4.5999999999999996</v>
      </c>
      <c r="AA109" s="69">
        <f t="shared" si="10"/>
        <v>4.8</v>
      </c>
    </row>
    <row r="110" spans="1:30" s="32" customFormat="1" ht="16.8">
      <c r="A110" s="27"/>
      <c r="B110" s="71"/>
      <c r="C110" s="72" t="s">
        <v>105</v>
      </c>
      <c r="D110" s="68"/>
      <c r="E110" s="68"/>
      <c r="F110" s="68"/>
      <c r="G110" s="68"/>
      <c r="H110" s="121">
        <v>9.8000000000000007</v>
      </c>
      <c r="I110" s="73">
        <v>8.6</v>
      </c>
      <c r="J110" s="66">
        <v>0.4</v>
      </c>
      <c r="K110" s="66">
        <v>0.8</v>
      </c>
      <c r="L110" s="66"/>
      <c r="M110" s="66"/>
      <c r="N110" s="66"/>
      <c r="O110" s="66"/>
      <c r="P110" s="66"/>
      <c r="Q110" s="66"/>
      <c r="R110" s="66"/>
      <c r="S110" s="66"/>
      <c r="T110" s="66"/>
      <c r="U110" s="66"/>
      <c r="V110" s="74"/>
      <c r="W110" s="66">
        <f t="shared" si="7"/>
        <v>0.4</v>
      </c>
      <c r="X110" s="66">
        <f t="shared" si="8"/>
        <v>0.8</v>
      </c>
      <c r="Y110" s="68"/>
      <c r="Z110" s="69">
        <f t="shared" si="9"/>
        <v>9.4</v>
      </c>
      <c r="AA110" s="69">
        <f t="shared" si="10"/>
        <v>7.8</v>
      </c>
    </row>
    <row r="111" spans="1:30" s="59" customFormat="1" ht="23.25" customHeight="1">
      <c r="A111" s="50"/>
      <c r="B111" s="76"/>
      <c r="C111" s="77" t="s">
        <v>106</v>
      </c>
      <c r="D111" s="78"/>
      <c r="E111" s="78"/>
      <c r="F111" s="78"/>
      <c r="G111" s="78"/>
      <c r="H111" s="79">
        <v>5.2</v>
      </c>
      <c r="I111" s="79">
        <v>5</v>
      </c>
      <c r="J111" s="66"/>
      <c r="K111" s="66"/>
      <c r="L111" s="66"/>
      <c r="M111" s="66"/>
      <c r="N111" s="66">
        <v>0.3</v>
      </c>
      <c r="O111" s="66"/>
      <c r="P111" s="66"/>
      <c r="Q111" s="66"/>
      <c r="R111" s="66"/>
      <c r="S111" s="66"/>
      <c r="T111" s="66"/>
      <c r="U111" s="66"/>
      <c r="V111" s="80"/>
      <c r="W111" s="66">
        <f t="shared" si="7"/>
        <v>0.3</v>
      </c>
      <c r="X111" s="66">
        <f t="shared" si="8"/>
        <v>0</v>
      </c>
      <c r="Y111" s="68"/>
      <c r="Z111" s="69">
        <f t="shared" si="9"/>
        <v>4.9000000000000004</v>
      </c>
      <c r="AA111" s="69">
        <f t="shared" si="10"/>
        <v>5</v>
      </c>
    </row>
    <row r="112" spans="1:30" s="59" customFormat="1" ht="23.25" customHeight="1">
      <c r="A112" s="50"/>
      <c r="B112" s="76"/>
      <c r="C112" s="77" t="s">
        <v>107</v>
      </c>
      <c r="D112" s="78"/>
      <c r="E112" s="78"/>
      <c r="F112" s="78"/>
      <c r="G112" s="78"/>
      <c r="H112" s="79">
        <v>2.2000000000000002</v>
      </c>
      <c r="I112" s="79">
        <v>1.8</v>
      </c>
      <c r="J112" s="66"/>
      <c r="K112" s="66"/>
      <c r="L112" s="66"/>
      <c r="M112" s="66"/>
      <c r="N112" s="66"/>
      <c r="O112" s="66"/>
      <c r="P112" s="66"/>
      <c r="Q112" s="66"/>
      <c r="R112" s="66"/>
      <c r="S112" s="66"/>
      <c r="T112" s="66"/>
      <c r="U112" s="66"/>
      <c r="V112" s="80"/>
      <c r="W112" s="66">
        <f t="shared" si="7"/>
        <v>0</v>
      </c>
      <c r="X112" s="66">
        <f t="shared" si="8"/>
        <v>0</v>
      </c>
      <c r="Y112" s="68"/>
      <c r="Z112" s="69">
        <f t="shared" si="9"/>
        <v>2.2000000000000002</v>
      </c>
      <c r="AA112" s="69">
        <f t="shared" si="10"/>
        <v>1.8</v>
      </c>
    </row>
    <row r="113" spans="1:30" s="59" customFormat="1" ht="23.25" customHeight="1">
      <c r="A113" s="50"/>
      <c r="B113" s="76"/>
      <c r="C113" s="77" t="s">
        <v>108</v>
      </c>
      <c r="D113" s="78"/>
      <c r="E113" s="78"/>
      <c r="F113" s="78"/>
      <c r="G113" s="78"/>
      <c r="H113" s="79">
        <v>4.7</v>
      </c>
      <c r="I113" s="79">
        <v>3.3</v>
      </c>
      <c r="J113" s="66">
        <v>0.1</v>
      </c>
      <c r="K113" s="66"/>
      <c r="L113" s="66"/>
      <c r="M113" s="66"/>
      <c r="N113" s="66"/>
      <c r="O113" s="66"/>
      <c r="P113" s="66"/>
      <c r="Q113" s="66"/>
      <c r="R113" s="66"/>
      <c r="S113" s="66"/>
      <c r="T113" s="66"/>
      <c r="U113" s="66"/>
      <c r="V113" s="80"/>
      <c r="W113" s="66">
        <f t="shared" si="7"/>
        <v>0.1</v>
      </c>
      <c r="X113" s="66">
        <f t="shared" si="8"/>
        <v>0</v>
      </c>
      <c r="Y113" s="68"/>
      <c r="Z113" s="69">
        <f t="shared" si="9"/>
        <v>4.6000000000000005</v>
      </c>
      <c r="AA113" s="69">
        <f t="shared" si="10"/>
        <v>3.3</v>
      </c>
      <c r="AD113" s="81"/>
    </row>
    <row r="114" spans="1:30" s="59" customFormat="1" ht="23.25" customHeight="1">
      <c r="A114" s="50"/>
      <c r="B114" s="76"/>
      <c r="C114" s="77" t="s">
        <v>109</v>
      </c>
      <c r="D114" s="78"/>
      <c r="E114" s="80"/>
      <c r="F114" s="80"/>
      <c r="G114" s="80"/>
      <c r="H114" s="79">
        <v>14.4</v>
      </c>
      <c r="I114" s="79"/>
      <c r="J114" s="66">
        <v>42.5</v>
      </c>
      <c r="K114" s="66">
        <v>33.200000000000003</v>
      </c>
      <c r="L114" s="66"/>
      <c r="M114" s="66"/>
      <c r="N114" s="66"/>
      <c r="O114" s="66"/>
      <c r="P114" s="66"/>
      <c r="Q114" s="66"/>
      <c r="R114" s="66"/>
      <c r="S114" s="66"/>
      <c r="T114" s="66"/>
      <c r="U114" s="66"/>
      <c r="V114" s="80"/>
      <c r="W114" s="66">
        <f t="shared" si="7"/>
        <v>42.5</v>
      </c>
      <c r="X114" s="66">
        <f t="shared" si="8"/>
        <v>33.200000000000003</v>
      </c>
      <c r="Y114" s="68"/>
      <c r="Z114" s="69">
        <f t="shared" si="9"/>
        <v>-28.1</v>
      </c>
      <c r="AA114" s="69">
        <f t="shared" si="10"/>
        <v>-33.200000000000003</v>
      </c>
    </row>
    <row r="115" spans="1:30" s="59" customFormat="1" ht="23.25" customHeight="1">
      <c r="A115" s="50"/>
      <c r="B115" s="76"/>
      <c r="C115" s="77" t="s">
        <v>42</v>
      </c>
      <c r="D115" s="78"/>
      <c r="E115" s="80"/>
      <c r="F115" s="80"/>
      <c r="G115" s="80"/>
      <c r="H115" s="79">
        <v>-6.6</v>
      </c>
      <c r="I115" s="79">
        <v>-4.8</v>
      </c>
      <c r="J115" s="66">
        <v>-6.6</v>
      </c>
      <c r="K115" s="66">
        <v>-4.8</v>
      </c>
      <c r="L115" s="66"/>
      <c r="M115" s="66"/>
      <c r="N115" s="66"/>
      <c r="O115" s="66"/>
      <c r="P115" s="66"/>
      <c r="Q115" s="66"/>
      <c r="R115" s="66"/>
      <c r="S115" s="66"/>
      <c r="T115" s="66"/>
      <c r="U115" s="66"/>
      <c r="V115" s="80"/>
      <c r="W115" s="66">
        <f t="shared" si="7"/>
        <v>-6.6</v>
      </c>
      <c r="X115" s="66">
        <f t="shared" si="8"/>
        <v>-4.8</v>
      </c>
      <c r="Y115" s="68"/>
      <c r="Z115" s="69">
        <f t="shared" si="9"/>
        <v>0</v>
      </c>
      <c r="AA115" s="69">
        <f t="shared" si="10"/>
        <v>0</v>
      </c>
    </row>
    <row r="116" spans="1:30" s="59" customFormat="1" ht="23.25" customHeight="1">
      <c r="A116" s="50"/>
      <c r="B116" s="76"/>
      <c r="C116" s="77" t="s">
        <v>110</v>
      </c>
      <c r="D116" s="78"/>
      <c r="E116" s="78"/>
      <c r="F116" s="78"/>
      <c r="G116" s="78"/>
      <c r="H116" s="79">
        <v>5.3</v>
      </c>
      <c r="I116" s="79">
        <v>11.1</v>
      </c>
      <c r="J116" s="66"/>
      <c r="K116" s="66"/>
      <c r="L116" s="66"/>
      <c r="M116" s="66"/>
      <c r="N116" s="66"/>
      <c r="O116" s="66"/>
      <c r="P116" s="66"/>
      <c r="Q116" s="66"/>
      <c r="R116" s="66"/>
      <c r="S116" s="66"/>
      <c r="T116" s="66"/>
      <c r="U116" s="66"/>
      <c r="V116" s="80"/>
      <c r="W116" s="66">
        <f t="shared" si="7"/>
        <v>0</v>
      </c>
      <c r="X116" s="66">
        <f t="shared" si="8"/>
        <v>0</v>
      </c>
      <c r="Y116" s="68"/>
      <c r="Z116" s="69">
        <f t="shared" si="9"/>
        <v>5.3</v>
      </c>
      <c r="AA116" s="69">
        <f t="shared" si="10"/>
        <v>11.1</v>
      </c>
    </row>
    <row r="117" spans="1:30" s="70" customFormat="1" ht="16.8">
      <c r="A117" s="61"/>
      <c r="B117" s="62"/>
      <c r="C117" s="63" t="s">
        <v>69</v>
      </c>
      <c r="D117" s="64"/>
      <c r="E117" s="64"/>
      <c r="F117" s="64"/>
      <c r="G117" s="64"/>
      <c r="H117" s="65">
        <v>1.9</v>
      </c>
      <c r="I117" s="65">
        <v>3.1</v>
      </c>
      <c r="J117" s="66"/>
      <c r="K117" s="66"/>
      <c r="L117" s="66"/>
      <c r="M117" s="66"/>
      <c r="N117" s="66"/>
      <c r="O117" s="66"/>
      <c r="P117" s="66"/>
      <c r="Q117" s="66"/>
      <c r="R117" s="66"/>
      <c r="S117" s="66"/>
      <c r="T117" s="66"/>
      <c r="U117" s="66"/>
      <c r="V117" s="67"/>
      <c r="W117" s="66">
        <f t="shared" si="7"/>
        <v>0</v>
      </c>
      <c r="X117" s="66">
        <f t="shared" si="8"/>
        <v>0</v>
      </c>
      <c r="Y117" s="68"/>
      <c r="Z117" s="69">
        <f t="shared" si="9"/>
        <v>1.9</v>
      </c>
      <c r="AA117" s="69">
        <f t="shared" si="10"/>
        <v>3.1</v>
      </c>
    </row>
    <row r="118" spans="1:30" s="70" customFormat="1" ht="16.8">
      <c r="A118" s="61"/>
      <c r="B118" s="96"/>
      <c r="C118" s="127" t="s">
        <v>79</v>
      </c>
      <c r="D118" s="128"/>
      <c r="E118" s="128"/>
      <c r="F118" s="128"/>
      <c r="G118" s="128"/>
      <c r="H118" s="99">
        <v>3.4</v>
      </c>
      <c r="I118" s="99">
        <v>8</v>
      </c>
      <c r="J118" s="100"/>
      <c r="K118" s="100"/>
      <c r="L118" s="100"/>
      <c r="M118" s="100"/>
      <c r="N118" s="100"/>
      <c r="O118" s="100"/>
      <c r="P118" s="100"/>
      <c r="Q118" s="100"/>
      <c r="R118" s="100"/>
      <c r="S118" s="100"/>
      <c r="T118" s="100"/>
      <c r="U118" s="100"/>
      <c r="V118" s="98"/>
      <c r="W118" s="100">
        <f t="shared" si="7"/>
        <v>0</v>
      </c>
      <c r="X118" s="100">
        <f t="shared" si="8"/>
        <v>0</v>
      </c>
      <c r="Y118" s="101"/>
      <c r="Z118" s="102">
        <f t="shared" si="9"/>
        <v>3.4</v>
      </c>
      <c r="AA118" s="102">
        <f t="shared" si="10"/>
        <v>8</v>
      </c>
    </row>
    <row r="119" spans="1:30" s="46" customFormat="1" ht="15" customHeight="1">
      <c r="A119" s="35"/>
      <c r="B119" s="34"/>
      <c r="C119" s="35"/>
      <c r="D119" s="35"/>
      <c r="E119" s="35"/>
      <c r="F119" s="35"/>
      <c r="G119" s="35"/>
      <c r="H119" s="129"/>
      <c r="I119" s="129"/>
      <c r="J119" s="30"/>
      <c r="K119" s="30"/>
      <c r="L119" s="30"/>
      <c r="M119" s="30"/>
      <c r="N119" s="30"/>
      <c r="O119" s="30"/>
      <c r="P119" s="30"/>
      <c r="Q119" s="30"/>
      <c r="R119" s="30"/>
      <c r="S119" s="30"/>
      <c r="T119" s="30"/>
      <c r="U119" s="30"/>
      <c r="V119" s="45"/>
      <c r="W119" s="30"/>
      <c r="X119" s="30"/>
      <c r="Y119" s="32"/>
      <c r="Z119" s="37"/>
      <c r="AA119" s="37"/>
    </row>
    <row r="120" spans="1:30" s="32" customFormat="1" ht="11.25" customHeight="1" thickBot="1">
      <c r="A120" s="27"/>
      <c r="B120" s="107" t="s">
        <v>63</v>
      </c>
      <c r="C120" s="108"/>
      <c r="D120" s="108"/>
      <c r="E120" s="108"/>
      <c r="F120" s="108"/>
      <c r="G120" s="108"/>
      <c r="H120" s="110"/>
      <c r="I120" s="110"/>
      <c r="J120" s="30"/>
      <c r="K120" s="30"/>
      <c r="L120" s="30"/>
      <c r="M120" s="30"/>
      <c r="N120" s="30"/>
      <c r="O120" s="30"/>
      <c r="P120" s="30"/>
      <c r="Q120" s="30"/>
      <c r="R120" s="30"/>
      <c r="S120" s="30"/>
      <c r="T120" s="30"/>
      <c r="U120" s="30"/>
      <c r="V120" s="31"/>
      <c r="W120" s="30"/>
      <c r="X120" s="30"/>
      <c r="Z120" s="37"/>
      <c r="AA120" s="37"/>
    </row>
    <row r="121" spans="1:30" s="27" customFormat="1" ht="15" customHeight="1">
      <c r="B121" s="111" t="str">
        <f>+B66</f>
        <v>(1) Voir commentaires au fichier Excel pour le détail des sources et explications.</v>
      </c>
      <c r="H121" s="42"/>
      <c r="I121" s="42"/>
      <c r="J121" s="113"/>
      <c r="K121" s="113"/>
      <c r="L121" s="113"/>
      <c r="M121" s="113"/>
      <c r="N121" s="113"/>
      <c r="O121" s="113"/>
      <c r="P121" s="113"/>
      <c r="Q121" s="113"/>
      <c r="R121" s="113"/>
      <c r="S121" s="113"/>
      <c r="T121" s="113"/>
      <c r="U121" s="113"/>
      <c r="V121" s="42"/>
      <c r="W121" s="113"/>
      <c r="X121" s="113"/>
      <c r="Y121" s="113"/>
      <c r="Z121" s="114"/>
      <c r="AA121" s="114"/>
    </row>
    <row r="122" spans="1:30" s="27" customFormat="1" ht="15" customHeight="1">
      <c r="B122" s="111" t="str">
        <f>+B67</f>
        <v>(2) Ventilation partielle seulement.</v>
      </c>
      <c r="H122" s="42"/>
      <c r="I122" s="42"/>
      <c r="V122" s="42"/>
      <c r="Z122" s="33"/>
      <c r="AA122" s="33"/>
    </row>
    <row r="123" spans="1:30" s="27" customFormat="1" ht="15" customHeight="1">
      <c r="B123" s="112" t="str">
        <f>+B68</f>
        <v>(3) Les totaux peuvent ne pas correspondre à la somme des éléments individuels dû à la ventilation incomplète de certains ajustements.</v>
      </c>
      <c r="H123" s="42"/>
      <c r="I123" s="42"/>
      <c r="V123" s="42"/>
      <c r="Z123" s="33"/>
      <c r="AA123" s="33"/>
    </row>
    <row r="124" spans="1:30" s="27" customFormat="1" ht="82.5" customHeight="1" thickBot="1">
      <c r="B124" s="115"/>
      <c r="H124" s="180" t="s">
        <v>1</v>
      </c>
      <c r="I124" s="180"/>
      <c r="J124" s="180" t="s">
        <v>2</v>
      </c>
      <c r="K124" s="180"/>
      <c r="L124" s="180" t="s">
        <v>3</v>
      </c>
      <c r="M124" s="180"/>
      <c r="N124" s="180" t="s">
        <v>4</v>
      </c>
      <c r="O124" s="180"/>
      <c r="P124" s="180" t="s">
        <v>5</v>
      </c>
      <c r="Q124" s="180"/>
      <c r="R124" s="180" t="s">
        <v>67</v>
      </c>
      <c r="S124" s="180"/>
      <c r="T124" s="181" t="s">
        <v>7</v>
      </c>
      <c r="U124" s="181"/>
      <c r="V124" s="10"/>
      <c r="W124" s="180" t="s">
        <v>8</v>
      </c>
      <c r="X124" s="180"/>
      <c r="Y124" s="11"/>
      <c r="Z124" s="180" t="s">
        <v>9</v>
      </c>
      <c r="AA124" s="180"/>
    </row>
    <row r="125" spans="1:30" s="14" customFormat="1" ht="24" customHeight="1">
      <c r="A125" s="12"/>
      <c r="B125" s="182"/>
      <c r="C125" s="183"/>
      <c r="D125" s="183"/>
      <c r="E125" s="183"/>
      <c r="F125" s="183"/>
      <c r="G125" s="184"/>
      <c r="H125" s="188" t="s">
        <v>10</v>
      </c>
      <c r="I125" s="188" t="s">
        <v>11</v>
      </c>
      <c r="J125" s="188" t="s">
        <v>10</v>
      </c>
      <c r="K125" s="188" t="s">
        <v>11</v>
      </c>
      <c r="L125" s="188" t="s">
        <v>10</v>
      </c>
      <c r="M125" s="188" t="s">
        <v>11</v>
      </c>
      <c r="N125" s="188" t="s">
        <v>10</v>
      </c>
      <c r="O125" s="188" t="s">
        <v>11</v>
      </c>
      <c r="P125" s="188" t="s">
        <v>10</v>
      </c>
      <c r="Q125" s="188" t="s">
        <v>11</v>
      </c>
      <c r="R125" s="188" t="s">
        <v>10</v>
      </c>
      <c r="S125" s="188" t="s">
        <v>11</v>
      </c>
      <c r="T125" s="188" t="s">
        <v>10</v>
      </c>
      <c r="U125" s="188" t="s">
        <v>11</v>
      </c>
      <c r="V125" s="116"/>
      <c r="W125" s="188" t="s">
        <v>10</v>
      </c>
      <c r="X125" s="188" t="s">
        <v>11</v>
      </c>
      <c r="Y125" s="13"/>
      <c r="Z125" s="188" t="s">
        <v>10</v>
      </c>
      <c r="AA125" s="188" t="s">
        <v>11</v>
      </c>
    </row>
    <row r="126" spans="1:30" s="17" customFormat="1" ht="39" customHeight="1" thickBot="1">
      <c r="A126" s="15"/>
      <c r="B126" s="185"/>
      <c r="C126" s="186"/>
      <c r="D126" s="186"/>
      <c r="E126" s="186"/>
      <c r="F126" s="186"/>
      <c r="G126" s="187"/>
      <c r="H126" s="189"/>
      <c r="I126" s="189"/>
      <c r="J126" s="189"/>
      <c r="K126" s="189"/>
      <c r="L126" s="189"/>
      <c r="M126" s="189"/>
      <c r="N126" s="189"/>
      <c r="O126" s="189"/>
      <c r="P126" s="189"/>
      <c r="Q126" s="189"/>
      <c r="R126" s="189"/>
      <c r="S126" s="189"/>
      <c r="T126" s="189"/>
      <c r="U126" s="189"/>
      <c r="V126" s="117"/>
      <c r="W126" s="189"/>
      <c r="X126" s="189"/>
      <c r="Y126" s="13"/>
      <c r="Z126" s="189"/>
      <c r="AA126" s="189"/>
    </row>
    <row r="127" spans="1:30" s="32" customFormat="1" ht="9" customHeight="1">
      <c r="A127" s="27"/>
      <c r="B127" s="28"/>
      <c r="C127" s="27"/>
      <c r="D127" s="27"/>
      <c r="E127" s="27"/>
      <c r="F127" s="27"/>
      <c r="G127" s="27"/>
      <c r="H127" s="20"/>
      <c r="I127" s="20"/>
      <c r="J127" s="30"/>
      <c r="K127" s="30"/>
      <c r="L127" s="30"/>
      <c r="M127" s="30"/>
      <c r="N127" s="30"/>
      <c r="O127" s="30"/>
      <c r="P127" s="30"/>
      <c r="Q127" s="30"/>
      <c r="R127" s="30"/>
      <c r="S127" s="30"/>
      <c r="T127" s="30"/>
      <c r="U127" s="30"/>
      <c r="V127" s="31"/>
      <c r="W127" s="30"/>
      <c r="X127" s="30"/>
      <c r="Z127" s="37"/>
      <c r="AA127" s="37"/>
    </row>
    <row r="128" spans="1:30" s="46" customFormat="1" ht="16.8">
      <c r="A128" s="35"/>
      <c r="B128" s="34" t="s">
        <v>14</v>
      </c>
      <c r="C128" s="35" t="s">
        <v>111</v>
      </c>
      <c r="D128" s="35"/>
      <c r="E128" s="35"/>
      <c r="F128" s="35"/>
      <c r="G128" s="35"/>
      <c r="H128" s="43">
        <v>-309.8</v>
      </c>
      <c r="I128" s="43">
        <v>-328.8</v>
      </c>
      <c r="J128" s="30">
        <f>SUM(J129,J132)</f>
        <v>-264.8</v>
      </c>
      <c r="K128" s="30">
        <f>SUM(K129,K132)</f>
        <v>-282</v>
      </c>
      <c r="L128" s="30"/>
      <c r="M128" s="30"/>
      <c r="N128" s="30">
        <f>SUM(N129,N132)</f>
        <v>0.9</v>
      </c>
      <c r="O128" s="30"/>
      <c r="P128" s="30"/>
      <c r="Q128" s="30"/>
      <c r="R128" s="30"/>
      <c r="S128" s="30"/>
      <c r="T128" s="30"/>
      <c r="U128" s="30"/>
      <c r="V128" s="129"/>
      <c r="W128" s="30">
        <f t="shared" ref="W128:X132" si="11">SUM(J128,L128,N128,P128,R128,T128)</f>
        <v>-263.90000000000003</v>
      </c>
      <c r="X128" s="30">
        <f t="shared" si="11"/>
        <v>-282</v>
      </c>
      <c r="Y128" s="30"/>
      <c r="Z128" s="37">
        <f t="shared" ref="Z128:AA132" si="12">H128-W128</f>
        <v>-45.899999999999977</v>
      </c>
      <c r="AA128" s="37">
        <f t="shared" si="12"/>
        <v>-46.800000000000011</v>
      </c>
    </row>
    <row r="129" spans="1:27" s="70" customFormat="1" ht="16.8">
      <c r="A129" s="61"/>
      <c r="B129" s="130"/>
      <c r="C129" s="131"/>
      <c r="D129" s="131"/>
      <c r="E129" s="131" t="s">
        <v>112</v>
      </c>
      <c r="F129" s="131"/>
      <c r="G129" s="131"/>
      <c r="H129" s="132">
        <v>-266.3</v>
      </c>
      <c r="I129" s="132">
        <v>-283.5</v>
      </c>
      <c r="J129" s="55">
        <f>SUM(J130:J131)</f>
        <v>-266.3</v>
      </c>
      <c r="K129" s="55">
        <f>SUM(K130:K131)</f>
        <v>-283.5</v>
      </c>
      <c r="L129" s="55"/>
      <c r="M129" s="55"/>
      <c r="N129" s="55">
        <f>SUM(N130:N131)</f>
        <v>0</v>
      </c>
      <c r="O129" s="55"/>
      <c r="P129" s="55"/>
      <c r="Q129" s="55"/>
      <c r="R129" s="55"/>
      <c r="S129" s="55"/>
      <c r="T129" s="55"/>
      <c r="U129" s="55"/>
      <c r="V129" s="133"/>
      <c r="W129" s="55">
        <f t="shared" si="11"/>
        <v>-266.3</v>
      </c>
      <c r="X129" s="55">
        <f t="shared" si="11"/>
        <v>-283.5</v>
      </c>
      <c r="Y129" s="55"/>
      <c r="Z129" s="58">
        <f t="shared" si="12"/>
        <v>0</v>
      </c>
      <c r="AA129" s="58">
        <f t="shared" si="12"/>
        <v>0</v>
      </c>
    </row>
    <row r="130" spans="1:27" s="32" customFormat="1" ht="16.8">
      <c r="A130" s="27"/>
      <c r="B130" s="71"/>
      <c r="C130" s="68"/>
      <c r="D130" s="68"/>
      <c r="E130" s="68"/>
      <c r="F130" s="68" t="s">
        <v>112</v>
      </c>
      <c r="G130" s="68"/>
      <c r="H130" s="73">
        <v>-276.7</v>
      </c>
      <c r="I130" s="73">
        <v>-285.60000000000002</v>
      </c>
      <c r="J130" s="66">
        <v>-276.7</v>
      </c>
      <c r="K130" s="66">
        <v>-285.60000000000002</v>
      </c>
      <c r="L130" s="66"/>
      <c r="M130" s="66"/>
      <c r="N130" s="66"/>
      <c r="O130" s="66"/>
      <c r="P130" s="66"/>
      <c r="Q130" s="66"/>
      <c r="R130" s="66"/>
      <c r="S130" s="66"/>
      <c r="T130" s="66"/>
      <c r="U130" s="66"/>
      <c r="V130" s="134"/>
      <c r="W130" s="66">
        <f t="shared" si="11"/>
        <v>-276.7</v>
      </c>
      <c r="X130" s="66">
        <f t="shared" si="11"/>
        <v>-285.60000000000002</v>
      </c>
      <c r="Y130" s="66"/>
      <c r="Z130" s="69">
        <f t="shared" si="12"/>
        <v>0</v>
      </c>
      <c r="AA130" s="69">
        <f t="shared" si="12"/>
        <v>0</v>
      </c>
    </row>
    <row r="131" spans="1:27" s="32" customFormat="1" ht="16.8">
      <c r="A131" s="27"/>
      <c r="B131" s="71"/>
      <c r="C131" s="68"/>
      <c r="D131" s="68"/>
      <c r="E131" s="68"/>
      <c r="F131" s="74" t="s">
        <v>42</v>
      </c>
      <c r="G131" s="68"/>
      <c r="H131" s="73">
        <v>10.4</v>
      </c>
      <c r="I131" s="73">
        <v>2.1</v>
      </c>
      <c r="J131" s="66">
        <v>10.4</v>
      </c>
      <c r="K131" s="66">
        <v>2.1</v>
      </c>
      <c r="L131" s="66"/>
      <c r="M131" s="66"/>
      <c r="N131" s="66"/>
      <c r="O131" s="66"/>
      <c r="P131" s="66"/>
      <c r="Q131" s="66"/>
      <c r="R131" s="66"/>
      <c r="S131" s="66"/>
      <c r="T131" s="66"/>
      <c r="U131" s="66"/>
      <c r="V131" s="134"/>
      <c r="W131" s="66">
        <f t="shared" si="11"/>
        <v>10.4</v>
      </c>
      <c r="X131" s="66">
        <f t="shared" si="11"/>
        <v>2.1</v>
      </c>
      <c r="Y131" s="66"/>
      <c r="Z131" s="69">
        <f t="shared" si="12"/>
        <v>0</v>
      </c>
      <c r="AA131" s="69">
        <f t="shared" si="12"/>
        <v>0</v>
      </c>
    </row>
    <row r="132" spans="1:27" s="70" customFormat="1" ht="16.8">
      <c r="A132" s="61"/>
      <c r="B132" s="62"/>
      <c r="C132" s="64"/>
      <c r="D132" s="64"/>
      <c r="E132" s="64" t="s">
        <v>113</v>
      </c>
      <c r="F132" s="64"/>
      <c r="G132" s="64"/>
      <c r="H132" s="65">
        <v>-43.5</v>
      </c>
      <c r="I132" s="65">
        <v>-45.3</v>
      </c>
      <c r="J132" s="66">
        <v>1.5</v>
      </c>
      <c r="K132" s="66">
        <v>1.5</v>
      </c>
      <c r="L132" s="66"/>
      <c r="M132" s="66"/>
      <c r="N132" s="66">
        <v>0.9</v>
      </c>
      <c r="O132" s="66"/>
      <c r="P132" s="66"/>
      <c r="Q132" s="66"/>
      <c r="R132" s="66"/>
      <c r="S132" s="66"/>
      <c r="T132" s="66"/>
      <c r="U132" s="66"/>
      <c r="V132" s="135"/>
      <c r="W132" s="66">
        <f t="shared" si="11"/>
        <v>2.4</v>
      </c>
      <c r="X132" s="66">
        <f t="shared" si="11"/>
        <v>1.5</v>
      </c>
      <c r="Y132" s="66"/>
      <c r="Z132" s="69">
        <f t="shared" si="12"/>
        <v>-45.9</v>
      </c>
      <c r="AA132" s="69">
        <f t="shared" si="12"/>
        <v>-46.8</v>
      </c>
    </row>
    <row r="133" spans="1:27" s="46" customFormat="1" ht="16.8">
      <c r="A133" s="35"/>
      <c r="B133" s="136"/>
      <c r="C133" s="137"/>
      <c r="D133" s="137"/>
      <c r="E133" s="137"/>
      <c r="F133" s="137"/>
      <c r="G133" s="137"/>
      <c r="H133" s="138"/>
      <c r="I133" s="138"/>
      <c r="J133" s="66"/>
      <c r="K133" s="66"/>
      <c r="L133" s="66"/>
      <c r="M133" s="66"/>
      <c r="N133" s="66"/>
      <c r="O133" s="66"/>
      <c r="P133" s="66"/>
      <c r="Q133" s="66"/>
      <c r="R133" s="66"/>
      <c r="S133" s="66"/>
      <c r="T133" s="66"/>
      <c r="U133" s="66"/>
      <c r="V133" s="139"/>
      <c r="W133" s="66"/>
      <c r="X133" s="66"/>
      <c r="Y133" s="66"/>
      <c r="Z133" s="69"/>
      <c r="AA133" s="69"/>
    </row>
    <row r="134" spans="1:27" s="46" customFormat="1" ht="16.8">
      <c r="A134" s="35"/>
      <c r="B134" s="136" t="s">
        <v>14</v>
      </c>
      <c r="C134" s="137" t="s">
        <v>114</v>
      </c>
      <c r="D134" s="137"/>
      <c r="E134" s="137"/>
      <c r="F134" s="137"/>
      <c r="G134" s="137"/>
      <c r="H134" s="138"/>
      <c r="I134" s="138"/>
      <c r="J134" s="66"/>
      <c r="K134" s="66"/>
      <c r="L134" s="66"/>
      <c r="M134" s="66"/>
      <c r="N134" s="66"/>
      <c r="O134" s="66"/>
      <c r="P134" s="66"/>
      <c r="Q134" s="66"/>
      <c r="R134" s="66"/>
      <c r="S134" s="66"/>
      <c r="T134" s="66"/>
      <c r="U134" s="66"/>
      <c r="V134" s="139"/>
      <c r="W134" s="66">
        <f>SUM(J134,L134,N134,P134,R134,T134)</f>
        <v>0</v>
      </c>
      <c r="X134" s="66">
        <f>SUM(K134,M134,O134,Q134,S134,U134)</f>
        <v>0</v>
      </c>
      <c r="Y134" s="66"/>
      <c r="Z134" s="69">
        <f>H134-W134</f>
        <v>0</v>
      </c>
      <c r="AA134" s="69">
        <f>I134-X134</f>
        <v>0</v>
      </c>
    </row>
    <row r="135" spans="1:27" s="32" customFormat="1" ht="21.75" customHeight="1">
      <c r="A135" s="27"/>
      <c r="B135" s="71"/>
      <c r="C135" s="68"/>
      <c r="D135" s="68"/>
      <c r="E135" s="68"/>
      <c r="F135" s="68"/>
      <c r="G135" s="68"/>
      <c r="H135" s="134"/>
      <c r="I135" s="134"/>
      <c r="J135" s="66"/>
      <c r="K135" s="66"/>
      <c r="L135" s="66"/>
      <c r="M135" s="66"/>
      <c r="N135" s="66"/>
      <c r="O135" s="66"/>
      <c r="P135" s="66"/>
      <c r="Q135" s="66"/>
      <c r="R135" s="66"/>
      <c r="S135" s="66"/>
      <c r="T135" s="66"/>
      <c r="U135" s="66"/>
      <c r="V135" s="134"/>
      <c r="W135" s="66"/>
      <c r="X135" s="66"/>
      <c r="Y135" s="66"/>
      <c r="Z135" s="69"/>
      <c r="AA135" s="69"/>
    </row>
    <row r="136" spans="1:27" s="39" customFormat="1" ht="16.8">
      <c r="A136" s="33"/>
      <c r="B136" s="140" t="s">
        <v>115</v>
      </c>
      <c r="C136" s="141"/>
      <c r="D136" s="141"/>
      <c r="E136" s="141"/>
      <c r="F136" s="141"/>
      <c r="G136" s="141"/>
      <c r="H136" s="142">
        <v>968.5</v>
      </c>
      <c r="I136" s="142">
        <v>1080.3999999999999</v>
      </c>
      <c r="J136" s="66"/>
      <c r="K136" s="66"/>
      <c r="L136" s="66">
        <f>SUM(L138,L145,L159,L162,L164)</f>
        <v>0.4</v>
      </c>
      <c r="M136" s="66"/>
      <c r="N136" s="66">
        <f>SUM(N138,N145,N159,N162,N164)</f>
        <v>0.9</v>
      </c>
      <c r="O136" s="66"/>
      <c r="P136" s="66"/>
      <c r="Q136" s="66"/>
      <c r="R136" s="66"/>
      <c r="S136" s="66"/>
      <c r="T136" s="66"/>
      <c r="U136" s="66"/>
      <c r="V136" s="143"/>
      <c r="W136" s="66">
        <f>SUM(J136,L136,N136,P136,R136,T136)</f>
        <v>1.3</v>
      </c>
      <c r="X136" s="66">
        <f>SUM(K136,M136,O136,Q136,S136,U136)</f>
        <v>0</v>
      </c>
      <c r="Y136" s="66"/>
      <c r="Z136" s="69">
        <f>H136-W136</f>
        <v>967.2</v>
      </c>
      <c r="AA136" s="69">
        <f>I136-X136</f>
        <v>1080.3999999999999</v>
      </c>
    </row>
    <row r="137" spans="1:27" s="32" customFormat="1" ht="16.8">
      <c r="A137" s="27"/>
      <c r="B137" s="71"/>
      <c r="C137" s="68"/>
      <c r="D137" s="68"/>
      <c r="E137" s="68"/>
      <c r="F137" s="68"/>
      <c r="G137" s="68"/>
      <c r="H137" s="134"/>
      <c r="I137" s="134"/>
      <c r="J137" s="66"/>
      <c r="K137" s="66"/>
      <c r="L137" s="66"/>
      <c r="M137" s="66"/>
      <c r="N137" s="66"/>
      <c r="O137" s="66"/>
      <c r="P137" s="66"/>
      <c r="Q137" s="66"/>
      <c r="R137" s="66"/>
      <c r="S137" s="66"/>
      <c r="T137" s="66"/>
      <c r="U137" s="66"/>
      <c r="V137" s="134"/>
      <c r="W137" s="66"/>
      <c r="X137" s="66"/>
      <c r="Y137" s="66"/>
      <c r="Z137" s="69"/>
      <c r="AA137" s="69"/>
    </row>
    <row r="138" spans="1:27" s="46" customFormat="1" ht="16.8">
      <c r="A138" s="35"/>
      <c r="B138" s="136" t="s">
        <v>14</v>
      </c>
      <c r="C138" s="137" t="s">
        <v>116</v>
      </c>
      <c r="D138" s="137"/>
      <c r="E138" s="137"/>
      <c r="F138" s="137"/>
      <c r="G138" s="137"/>
      <c r="H138" s="138">
        <v>100.8</v>
      </c>
      <c r="I138" s="138">
        <v>117.30000000000001</v>
      </c>
      <c r="J138" s="66"/>
      <c r="K138" s="66"/>
      <c r="L138" s="66"/>
      <c r="M138" s="66"/>
      <c r="N138" s="66"/>
      <c r="O138" s="66"/>
      <c r="P138" s="66"/>
      <c r="Q138" s="66"/>
      <c r="R138" s="66"/>
      <c r="S138" s="66"/>
      <c r="T138" s="66"/>
      <c r="U138" s="66"/>
      <c r="V138" s="139"/>
      <c r="W138" s="66">
        <f t="shared" ref="W138:X143" si="13">SUM(J138,L138,N138,P138,R138,T138)</f>
        <v>0</v>
      </c>
      <c r="X138" s="66">
        <f t="shared" si="13"/>
        <v>0</v>
      </c>
      <c r="Y138" s="66"/>
      <c r="Z138" s="69">
        <f t="shared" ref="Z138:AA143" si="14">H138-W138</f>
        <v>100.8</v>
      </c>
      <c r="AA138" s="69">
        <f t="shared" si="14"/>
        <v>117.30000000000001</v>
      </c>
    </row>
    <row r="139" spans="1:27" s="32" customFormat="1" ht="16.8">
      <c r="A139" s="27"/>
      <c r="B139" s="71"/>
      <c r="C139" s="68"/>
      <c r="D139" s="68" t="s">
        <v>116</v>
      </c>
      <c r="E139" s="68"/>
      <c r="F139" s="68"/>
      <c r="G139" s="68"/>
      <c r="H139" s="73">
        <v>98.9</v>
      </c>
      <c r="I139" s="73">
        <v>105.2</v>
      </c>
      <c r="J139" s="66"/>
      <c r="K139" s="66"/>
      <c r="L139" s="66"/>
      <c r="M139" s="66"/>
      <c r="N139" s="66"/>
      <c r="O139" s="66"/>
      <c r="P139" s="66"/>
      <c r="Q139" s="66"/>
      <c r="R139" s="66"/>
      <c r="S139" s="66"/>
      <c r="T139" s="66"/>
      <c r="U139" s="66"/>
      <c r="V139" s="134"/>
      <c r="W139" s="66">
        <f t="shared" si="13"/>
        <v>0</v>
      </c>
      <c r="X139" s="66">
        <f t="shared" si="13"/>
        <v>0</v>
      </c>
      <c r="Y139" s="66"/>
      <c r="Z139" s="69">
        <f t="shared" si="14"/>
        <v>98.9</v>
      </c>
      <c r="AA139" s="69">
        <f t="shared" si="14"/>
        <v>105.2</v>
      </c>
    </row>
    <row r="140" spans="1:27" s="32" customFormat="1" ht="16.8">
      <c r="A140" s="27"/>
      <c r="B140" s="71"/>
      <c r="C140" s="68"/>
      <c r="D140" s="68" t="s">
        <v>117</v>
      </c>
      <c r="E140" s="68"/>
      <c r="F140" s="68"/>
      <c r="G140" s="68"/>
      <c r="H140" s="73">
        <v>-5</v>
      </c>
      <c r="I140" s="73"/>
      <c r="J140" s="66"/>
      <c r="K140" s="66"/>
      <c r="L140" s="66"/>
      <c r="M140" s="66"/>
      <c r="N140" s="66"/>
      <c r="O140" s="66"/>
      <c r="P140" s="66"/>
      <c r="Q140" s="66"/>
      <c r="R140" s="66"/>
      <c r="S140" s="66"/>
      <c r="T140" s="66"/>
      <c r="U140" s="66"/>
      <c r="V140" s="134"/>
      <c r="W140" s="66">
        <f t="shared" si="13"/>
        <v>0</v>
      </c>
      <c r="X140" s="66">
        <f t="shared" si="13"/>
        <v>0</v>
      </c>
      <c r="Y140" s="66"/>
      <c r="Z140" s="69">
        <f t="shared" si="14"/>
        <v>-5</v>
      </c>
      <c r="AA140" s="69">
        <f t="shared" si="14"/>
        <v>0</v>
      </c>
    </row>
    <row r="141" spans="1:27" s="32" customFormat="1" ht="16.8">
      <c r="A141" s="27"/>
      <c r="B141" s="71"/>
      <c r="C141" s="68"/>
      <c r="D141" s="68" t="s">
        <v>118</v>
      </c>
      <c r="E141" s="68"/>
      <c r="F141" s="68"/>
      <c r="G141" s="68"/>
      <c r="H141" s="73">
        <v>5.8</v>
      </c>
      <c r="I141" s="73"/>
      <c r="J141" s="66"/>
      <c r="K141" s="66"/>
      <c r="L141" s="66"/>
      <c r="M141" s="66"/>
      <c r="N141" s="66"/>
      <c r="O141" s="66"/>
      <c r="P141" s="66"/>
      <c r="Q141" s="66"/>
      <c r="R141" s="66"/>
      <c r="S141" s="66"/>
      <c r="T141" s="66"/>
      <c r="U141" s="66"/>
      <c r="V141" s="134"/>
      <c r="W141" s="66">
        <f t="shared" si="13"/>
        <v>0</v>
      </c>
      <c r="X141" s="66">
        <f t="shared" si="13"/>
        <v>0</v>
      </c>
      <c r="Y141" s="66"/>
      <c r="Z141" s="69">
        <f t="shared" si="14"/>
        <v>5.8</v>
      </c>
      <c r="AA141" s="69">
        <f t="shared" si="14"/>
        <v>0</v>
      </c>
    </row>
    <row r="142" spans="1:27" s="32" customFormat="1" ht="16.8">
      <c r="A142" s="27"/>
      <c r="B142" s="71"/>
      <c r="C142" s="68"/>
      <c r="D142" s="68" t="s">
        <v>119</v>
      </c>
      <c r="E142" s="68"/>
      <c r="F142" s="68"/>
      <c r="G142" s="68"/>
      <c r="H142" s="73">
        <v>1.1000000000000001</v>
      </c>
      <c r="I142" s="73">
        <v>-0.3</v>
      </c>
      <c r="J142" s="66"/>
      <c r="K142" s="66"/>
      <c r="L142" s="66"/>
      <c r="M142" s="66"/>
      <c r="N142" s="66"/>
      <c r="O142" s="66"/>
      <c r="P142" s="66"/>
      <c r="Q142" s="66"/>
      <c r="R142" s="66"/>
      <c r="S142" s="66"/>
      <c r="T142" s="66"/>
      <c r="U142" s="66"/>
      <c r="V142" s="134"/>
      <c r="W142" s="66">
        <f t="shared" si="13"/>
        <v>0</v>
      </c>
      <c r="X142" s="66">
        <f t="shared" si="13"/>
        <v>0</v>
      </c>
      <c r="Y142" s="66"/>
      <c r="Z142" s="69">
        <f t="shared" si="14"/>
        <v>1.1000000000000001</v>
      </c>
      <c r="AA142" s="69">
        <f t="shared" si="14"/>
        <v>-0.3</v>
      </c>
    </row>
    <row r="143" spans="1:27" s="32" customFormat="1" ht="16.8">
      <c r="A143" s="27"/>
      <c r="B143" s="71"/>
      <c r="C143" s="68"/>
      <c r="D143" s="68" t="s">
        <v>120</v>
      </c>
      <c r="E143" s="68"/>
      <c r="F143" s="68"/>
      <c r="G143" s="68"/>
      <c r="H143" s="73"/>
      <c r="I143" s="73">
        <v>12.4</v>
      </c>
      <c r="J143" s="66"/>
      <c r="K143" s="66"/>
      <c r="L143" s="66"/>
      <c r="M143" s="66"/>
      <c r="N143" s="66"/>
      <c r="O143" s="66"/>
      <c r="P143" s="66"/>
      <c r="Q143" s="66"/>
      <c r="R143" s="66"/>
      <c r="S143" s="66"/>
      <c r="T143" s="66"/>
      <c r="U143" s="66"/>
      <c r="V143" s="134"/>
      <c r="W143" s="66">
        <f t="shared" si="13"/>
        <v>0</v>
      </c>
      <c r="X143" s="66">
        <f t="shared" si="13"/>
        <v>0</v>
      </c>
      <c r="Y143" s="66"/>
      <c r="Z143" s="69">
        <f t="shared" si="14"/>
        <v>0</v>
      </c>
      <c r="AA143" s="69">
        <f t="shared" si="14"/>
        <v>12.4</v>
      </c>
    </row>
    <row r="144" spans="1:27" s="32" customFormat="1" ht="16.5" customHeight="1">
      <c r="A144" s="27"/>
      <c r="B144" s="71"/>
      <c r="C144" s="68"/>
      <c r="D144" s="68"/>
      <c r="E144" s="68"/>
      <c r="F144" s="68"/>
      <c r="G144" s="68"/>
      <c r="H144" s="134"/>
      <c r="I144" s="134"/>
      <c r="J144" s="66"/>
      <c r="K144" s="66"/>
      <c r="L144" s="66"/>
      <c r="M144" s="66"/>
      <c r="N144" s="66"/>
      <c r="O144" s="66"/>
      <c r="P144" s="66"/>
      <c r="Q144" s="66"/>
      <c r="R144" s="66"/>
      <c r="S144" s="66"/>
      <c r="T144" s="66"/>
      <c r="U144" s="66"/>
      <c r="V144" s="134"/>
      <c r="W144" s="66"/>
      <c r="X144" s="66"/>
      <c r="Y144" s="66"/>
      <c r="Z144" s="69"/>
      <c r="AA144" s="69"/>
    </row>
    <row r="145" spans="1:27" s="46" customFormat="1" ht="16.8">
      <c r="A145" s="35"/>
      <c r="B145" s="136" t="s">
        <v>14</v>
      </c>
      <c r="C145" s="137" t="s">
        <v>121</v>
      </c>
      <c r="D145" s="137"/>
      <c r="E145" s="137"/>
      <c r="F145" s="137"/>
      <c r="G145" s="137"/>
      <c r="H145" s="138">
        <v>773.00000000000011</v>
      </c>
      <c r="I145" s="138">
        <v>863</v>
      </c>
      <c r="J145" s="66"/>
      <c r="K145" s="66"/>
      <c r="L145" s="66">
        <v>0.4</v>
      </c>
      <c r="M145" s="66"/>
      <c r="N145" s="66">
        <v>0.9</v>
      </c>
      <c r="O145" s="66"/>
      <c r="P145" s="66"/>
      <c r="Q145" s="66"/>
      <c r="R145" s="66"/>
      <c r="S145" s="66"/>
      <c r="T145" s="66"/>
      <c r="U145" s="66"/>
      <c r="V145" s="139"/>
      <c r="W145" s="66">
        <f t="shared" ref="W145:W157" si="15">SUM(J145,L145,N145,P145,R145,T145)</f>
        <v>1.3</v>
      </c>
      <c r="X145" s="66">
        <f t="shared" ref="X145:X157" si="16">SUM(K145,M145,O145,Q145,S145,U145)</f>
        <v>0</v>
      </c>
      <c r="Y145" s="66"/>
      <c r="Z145" s="69">
        <f t="shared" ref="Z145:Z157" si="17">H145-W145</f>
        <v>771.70000000000016</v>
      </c>
      <c r="AA145" s="69">
        <f t="shared" ref="AA145:AA157" si="18">I145-X145</f>
        <v>863</v>
      </c>
    </row>
    <row r="146" spans="1:27" s="32" customFormat="1" ht="16.8">
      <c r="A146" s="27"/>
      <c r="B146" s="71"/>
      <c r="C146" s="68"/>
      <c r="D146" s="68" t="s">
        <v>122</v>
      </c>
      <c r="E146" s="68"/>
      <c r="F146" s="68"/>
      <c r="G146" s="68"/>
      <c r="H146" s="73">
        <v>468.1</v>
      </c>
      <c r="I146" s="73">
        <v>518.70000000000005</v>
      </c>
      <c r="J146" s="66"/>
      <c r="K146" s="66"/>
      <c r="L146" s="66"/>
      <c r="M146" s="66"/>
      <c r="N146" s="66"/>
      <c r="O146" s="66"/>
      <c r="P146" s="66"/>
      <c r="Q146" s="66"/>
      <c r="R146" s="66"/>
      <c r="S146" s="66"/>
      <c r="T146" s="66"/>
      <c r="U146" s="66"/>
      <c r="V146" s="134"/>
      <c r="W146" s="66">
        <f t="shared" si="15"/>
        <v>0</v>
      </c>
      <c r="X146" s="66">
        <f t="shared" si="16"/>
        <v>0</v>
      </c>
      <c r="Y146" s="66"/>
      <c r="Z146" s="69">
        <f t="shared" si="17"/>
        <v>468.1</v>
      </c>
      <c r="AA146" s="69">
        <f t="shared" si="18"/>
        <v>518.70000000000005</v>
      </c>
    </row>
    <row r="147" spans="1:27" s="32" customFormat="1" ht="16.8">
      <c r="A147" s="27"/>
      <c r="B147" s="71"/>
      <c r="C147" s="68"/>
      <c r="D147" s="74" t="s">
        <v>123</v>
      </c>
      <c r="E147" s="74"/>
      <c r="F147" s="74"/>
      <c r="G147" s="74"/>
      <c r="H147" s="73">
        <v>2.5</v>
      </c>
      <c r="I147" s="73">
        <v>2.2999999999999998</v>
      </c>
      <c r="J147" s="66"/>
      <c r="K147" s="66"/>
      <c r="L147" s="66"/>
      <c r="M147" s="66"/>
      <c r="N147" s="66"/>
      <c r="O147" s="66"/>
      <c r="P147" s="66"/>
      <c r="Q147" s="66"/>
      <c r="R147" s="66"/>
      <c r="S147" s="66"/>
      <c r="T147" s="66"/>
      <c r="U147" s="66"/>
      <c r="V147" s="134"/>
      <c r="W147" s="66">
        <f t="shared" si="15"/>
        <v>0</v>
      </c>
      <c r="X147" s="66">
        <f t="shared" si="16"/>
        <v>0</v>
      </c>
      <c r="Y147" s="66"/>
      <c r="Z147" s="69">
        <f t="shared" si="17"/>
        <v>2.5</v>
      </c>
      <c r="AA147" s="69">
        <f t="shared" si="18"/>
        <v>2.2999999999999998</v>
      </c>
    </row>
    <row r="148" spans="1:27" s="32" customFormat="1" ht="16.8">
      <c r="A148" s="27"/>
      <c r="B148" s="71"/>
      <c r="C148" s="68"/>
      <c r="D148" s="68" t="s">
        <v>124</v>
      </c>
      <c r="E148" s="68"/>
      <c r="F148" s="68"/>
      <c r="G148" s="68"/>
      <c r="H148" s="73">
        <v>215.1</v>
      </c>
      <c r="I148" s="73">
        <v>256.39999999999998</v>
      </c>
      <c r="J148" s="66"/>
      <c r="K148" s="66"/>
      <c r="L148" s="66"/>
      <c r="M148" s="66"/>
      <c r="N148" s="66"/>
      <c r="O148" s="66"/>
      <c r="P148" s="66"/>
      <c r="Q148" s="66"/>
      <c r="R148" s="66"/>
      <c r="S148" s="66"/>
      <c r="T148" s="66"/>
      <c r="U148" s="66"/>
      <c r="V148" s="134"/>
      <c r="W148" s="66">
        <f t="shared" si="15"/>
        <v>0</v>
      </c>
      <c r="X148" s="66">
        <f t="shared" si="16"/>
        <v>0</v>
      </c>
      <c r="Y148" s="66"/>
      <c r="Z148" s="69">
        <f t="shared" si="17"/>
        <v>215.1</v>
      </c>
      <c r="AA148" s="69">
        <f t="shared" si="18"/>
        <v>256.39999999999998</v>
      </c>
    </row>
    <row r="149" spans="1:27" s="32" customFormat="1" ht="16.8">
      <c r="A149" s="27"/>
      <c r="B149" s="71"/>
      <c r="C149" s="68"/>
      <c r="D149" s="68"/>
      <c r="E149" s="68" t="s">
        <v>125</v>
      </c>
      <c r="F149" s="68"/>
      <c r="G149" s="68"/>
      <c r="H149" s="73">
        <v>125.1</v>
      </c>
      <c r="I149" s="73">
        <v>145.4</v>
      </c>
      <c r="J149" s="66"/>
      <c r="K149" s="66"/>
      <c r="L149" s="66"/>
      <c r="M149" s="66"/>
      <c r="N149" s="66"/>
      <c r="O149" s="66"/>
      <c r="P149" s="66"/>
      <c r="Q149" s="66"/>
      <c r="R149" s="66"/>
      <c r="S149" s="66"/>
      <c r="T149" s="66"/>
      <c r="U149" s="66"/>
      <c r="V149" s="134"/>
      <c r="W149" s="66">
        <f t="shared" si="15"/>
        <v>0</v>
      </c>
      <c r="X149" s="66">
        <f t="shared" si="16"/>
        <v>0</v>
      </c>
      <c r="Y149" s="66"/>
      <c r="Z149" s="69">
        <f t="shared" si="17"/>
        <v>125.1</v>
      </c>
      <c r="AA149" s="69">
        <f t="shared" si="18"/>
        <v>145.4</v>
      </c>
    </row>
    <row r="150" spans="1:27" s="31" customFormat="1" ht="16.8">
      <c r="A150" s="42"/>
      <c r="B150" s="144"/>
      <c r="C150" s="74"/>
      <c r="D150" s="74"/>
      <c r="E150" s="74" t="s">
        <v>126</v>
      </c>
      <c r="F150" s="74"/>
      <c r="G150" s="74"/>
      <c r="H150" s="73">
        <v>15.4</v>
      </c>
      <c r="I150" s="73">
        <v>15.4</v>
      </c>
      <c r="J150" s="66"/>
      <c r="K150" s="66"/>
      <c r="L150" s="66"/>
      <c r="M150" s="66"/>
      <c r="N150" s="66"/>
      <c r="O150" s="66"/>
      <c r="P150" s="66"/>
      <c r="Q150" s="66"/>
      <c r="R150" s="66"/>
      <c r="S150" s="66"/>
      <c r="T150" s="66"/>
      <c r="U150" s="66"/>
      <c r="V150" s="134"/>
      <c r="W150" s="66">
        <f t="shared" si="15"/>
        <v>0</v>
      </c>
      <c r="X150" s="66">
        <f t="shared" si="16"/>
        <v>0</v>
      </c>
      <c r="Y150" s="66"/>
      <c r="Z150" s="69">
        <f t="shared" si="17"/>
        <v>15.4</v>
      </c>
      <c r="AA150" s="69">
        <f t="shared" si="18"/>
        <v>15.4</v>
      </c>
    </row>
    <row r="151" spans="1:27" s="32" customFormat="1" ht="16.8">
      <c r="A151" s="27"/>
      <c r="B151" s="71"/>
      <c r="C151" s="68"/>
      <c r="D151" s="68"/>
      <c r="E151" s="74" t="s">
        <v>127</v>
      </c>
      <c r="F151" s="68"/>
      <c r="G151" s="68"/>
      <c r="H151" s="73">
        <v>74.599999999999994</v>
      </c>
      <c r="I151" s="73">
        <v>95.6</v>
      </c>
      <c r="J151" s="66"/>
      <c r="K151" s="66"/>
      <c r="L151" s="66"/>
      <c r="M151" s="66"/>
      <c r="N151" s="66"/>
      <c r="O151" s="66"/>
      <c r="P151" s="66"/>
      <c r="Q151" s="66"/>
      <c r="R151" s="66"/>
      <c r="S151" s="66"/>
      <c r="T151" s="66"/>
      <c r="U151" s="66"/>
      <c r="V151" s="134"/>
      <c r="W151" s="66">
        <f t="shared" si="15"/>
        <v>0</v>
      </c>
      <c r="X151" s="66">
        <f t="shared" si="16"/>
        <v>0</v>
      </c>
      <c r="Y151" s="66"/>
      <c r="Z151" s="69">
        <f t="shared" si="17"/>
        <v>74.599999999999994</v>
      </c>
      <c r="AA151" s="69">
        <f t="shared" si="18"/>
        <v>95.6</v>
      </c>
    </row>
    <row r="152" spans="1:27" s="32" customFormat="1" ht="16.8">
      <c r="A152" s="27"/>
      <c r="B152" s="71"/>
      <c r="C152" s="68"/>
      <c r="D152" s="68" t="s">
        <v>128</v>
      </c>
      <c r="E152" s="68"/>
      <c r="F152" s="68"/>
      <c r="G152" s="68"/>
      <c r="H152" s="73">
        <v>2.2000000000000002</v>
      </c>
      <c r="I152" s="73">
        <v>8.3000000000000007</v>
      </c>
      <c r="J152" s="66"/>
      <c r="K152" s="66"/>
      <c r="L152" s="66"/>
      <c r="M152" s="66"/>
      <c r="N152" s="66"/>
      <c r="O152" s="66"/>
      <c r="P152" s="66"/>
      <c r="Q152" s="66"/>
      <c r="R152" s="66"/>
      <c r="S152" s="66"/>
      <c r="T152" s="66"/>
      <c r="U152" s="66"/>
      <c r="V152" s="134"/>
      <c r="W152" s="66">
        <f t="shared" si="15"/>
        <v>0</v>
      </c>
      <c r="X152" s="66">
        <f t="shared" si="16"/>
        <v>0</v>
      </c>
      <c r="Y152" s="66"/>
      <c r="Z152" s="69">
        <f t="shared" si="17"/>
        <v>2.2000000000000002</v>
      </c>
      <c r="AA152" s="69">
        <f t="shared" si="18"/>
        <v>8.3000000000000007</v>
      </c>
    </row>
    <row r="153" spans="1:27" s="32" customFormat="1" ht="16.8">
      <c r="A153" s="27"/>
      <c r="B153" s="71"/>
      <c r="C153" s="68"/>
      <c r="D153" s="68"/>
      <c r="E153" s="68" t="s">
        <v>129</v>
      </c>
      <c r="F153" s="68"/>
      <c r="G153" s="68"/>
      <c r="H153" s="73">
        <v>2.2000000000000002</v>
      </c>
      <c r="I153" s="73">
        <v>8.3000000000000007</v>
      </c>
      <c r="J153" s="66"/>
      <c r="K153" s="66"/>
      <c r="L153" s="66"/>
      <c r="M153" s="66"/>
      <c r="N153" s="66"/>
      <c r="O153" s="66"/>
      <c r="P153" s="66"/>
      <c r="Q153" s="66"/>
      <c r="R153" s="66"/>
      <c r="S153" s="66"/>
      <c r="T153" s="66"/>
      <c r="U153" s="66"/>
      <c r="V153" s="134"/>
      <c r="W153" s="66">
        <f t="shared" si="15"/>
        <v>0</v>
      </c>
      <c r="X153" s="66">
        <f t="shared" si="16"/>
        <v>0</v>
      </c>
      <c r="Y153" s="66"/>
      <c r="Z153" s="69">
        <f t="shared" si="17"/>
        <v>2.2000000000000002</v>
      </c>
      <c r="AA153" s="69">
        <f t="shared" si="18"/>
        <v>8.3000000000000007</v>
      </c>
    </row>
    <row r="154" spans="1:27" s="32" customFormat="1" ht="16.8">
      <c r="A154" s="27"/>
      <c r="B154" s="71"/>
      <c r="C154" s="68"/>
      <c r="D154" s="68" t="s">
        <v>130</v>
      </c>
      <c r="E154" s="68"/>
      <c r="F154" s="68"/>
      <c r="G154" s="68"/>
      <c r="H154" s="73">
        <v>26.4</v>
      </c>
      <c r="I154" s="73">
        <v>40.700000000000003</v>
      </c>
      <c r="J154" s="66"/>
      <c r="K154" s="66"/>
      <c r="L154" s="66"/>
      <c r="M154" s="66"/>
      <c r="N154" s="66"/>
      <c r="O154" s="66"/>
      <c r="P154" s="66"/>
      <c r="Q154" s="66"/>
      <c r="R154" s="66"/>
      <c r="S154" s="66"/>
      <c r="T154" s="66"/>
      <c r="U154" s="66"/>
      <c r="V154" s="134"/>
      <c r="W154" s="66">
        <f t="shared" si="15"/>
        <v>0</v>
      </c>
      <c r="X154" s="66">
        <f t="shared" si="16"/>
        <v>0</v>
      </c>
      <c r="Y154" s="66"/>
      <c r="Z154" s="69">
        <f t="shared" si="17"/>
        <v>26.4</v>
      </c>
      <c r="AA154" s="69">
        <f t="shared" si="18"/>
        <v>40.700000000000003</v>
      </c>
    </row>
    <row r="155" spans="1:27" s="32" customFormat="1" ht="16.8">
      <c r="A155" s="27"/>
      <c r="B155" s="71"/>
      <c r="C155" s="68"/>
      <c r="D155" s="68" t="s">
        <v>131</v>
      </c>
      <c r="E155" s="68"/>
      <c r="F155" s="68"/>
      <c r="G155" s="68"/>
      <c r="H155" s="73">
        <v>56.5</v>
      </c>
      <c r="I155" s="73">
        <v>36.6</v>
      </c>
      <c r="J155" s="66"/>
      <c r="K155" s="66"/>
      <c r="L155" s="66"/>
      <c r="M155" s="66"/>
      <c r="N155" s="66"/>
      <c r="O155" s="66"/>
      <c r="P155" s="66"/>
      <c r="Q155" s="66"/>
      <c r="R155" s="66"/>
      <c r="S155" s="66"/>
      <c r="T155" s="66"/>
      <c r="U155" s="66"/>
      <c r="V155" s="134"/>
      <c r="W155" s="66">
        <f t="shared" si="15"/>
        <v>0</v>
      </c>
      <c r="X155" s="66">
        <f t="shared" si="16"/>
        <v>0</v>
      </c>
      <c r="Y155" s="66"/>
      <c r="Z155" s="69">
        <f t="shared" si="17"/>
        <v>56.5</v>
      </c>
      <c r="AA155" s="69">
        <f t="shared" si="18"/>
        <v>36.6</v>
      </c>
    </row>
    <row r="156" spans="1:27" s="32" customFormat="1" ht="16.8">
      <c r="A156" s="27"/>
      <c r="B156" s="71"/>
      <c r="C156" s="68"/>
      <c r="D156" s="68" t="s">
        <v>132</v>
      </c>
      <c r="E156" s="68"/>
      <c r="F156" s="68"/>
      <c r="G156" s="68"/>
      <c r="H156" s="73">
        <v>2.2000000000000002</v>
      </c>
      <c r="I156" s="73"/>
      <c r="J156" s="66"/>
      <c r="K156" s="66"/>
      <c r="L156" s="66"/>
      <c r="M156" s="66"/>
      <c r="N156" s="66"/>
      <c r="O156" s="66"/>
      <c r="P156" s="66"/>
      <c r="Q156" s="66"/>
      <c r="R156" s="66"/>
      <c r="S156" s="66"/>
      <c r="T156" s="66"/>
      <c r="U156" s="66"/>
      <c r="V156" s="134"/>
      <c r="W156" s="66">
        <f t="shared" si="15"/>
        <v>0</v>
      </c>
      <c r="X156" s="66">
        <f t="shared" si="16"/>
        <v>0</v>
      </c>
      <c r="Y156" s="66"/>
      <c r="Z156" s="69">
        <f t="shared" si="17"/>
        <v>2.2000000000000002</v>
      </c>
      <c r="AA156" s="69">
        <f t="shared" si="18"/>
        <v>0</v>
      </c>
    </row>
    <row r="157" spans="1:27" s="32" customFormat="1" ht="16.8">
      <c r="A157" s="27"/>
      <c r="B157" s="71"/>
      <c r="C157" s="68"/>
      <c r="D157" s="74" t="s">
        <v>133</v>
      </c>
      <c r="E157" s="74"/>
      <c r="F157" s="74"/>
      <c r="G157" s="74"/>
      <c r="H157" s="73"/>
      <c r="I157" s="73"/>
      <c r="J157" s="66"/>
      <c r="K157" s="66"/>
      <c r="L157" s="66"/>
      <c r="M157" s="66"/>
      <c r="N157" s="66"/>
      <c r="O157" s="66"/>
      <c r="P157" s="66"/>
      <c r="Q157" s="66"/>
      <c r="R157" s="66"/>
      <c r="S157" s="66"/>
      <c r="T157" s="66"/>
      <c r="U157" s="66"/>
      <c r="V157" s="134"/>
      <c r="W157" s="66">
        <f t="shared" si="15"/>
        <v>0</v>
      </c>
      <c r="X157" s="66">
        <f t="shared" si="16"/>
        <v>0</v>
      </c>
      <c r="Y157" s="66"/>
      <c r="Z157" s="69">
        <f t="shared" si="17"/>
        <v>0</v>
      </c>
      <c r="AA157" s="69">
        <f t="shared" si="18"/>
        <v>0</v>
      </c>
    </row>
    <row r="158" spans="1:27" s="32" customFormat="1" ht="16.5" customHeight="1">
      <c r="A158" s="27"/>
      <c r="B158" s="71"/>
      <c r="C158" s="68"/>
      <c r="D158" s="68"/>
      <c r="E158" s="68"/>
      <c r="F158" s="68"/>
      <c r="G158" s="68"/>
      <c r="H158" s="73"/>
      <c r="I158" s="73"/>
      <c r="J158" s="66"/>
      <c r="K158" s="66"/>
      <c r="L158" s="66"/>
      <c r="M158" s="66"/>
      <c r="N158" s="66"/>
      <c r="O158" s="66"/>
      <c r="P158" s="66"/>
      <c r="Q158" s="66"/>
      <c r="R158" s="66"/>
      <c r="S158" s="66"/>
      <c r="T158" s="66"/>
      <c r="U158" s="66"/>
      <c r="V158" s="134"/>
      <c r="W158" s="66"/>
      <c r="X158" s="66"/>
      <c r="Y158" s="66"/>
      <c r="Z158" s="69"/>
      <c r="AA158" s="69"/>
    </row>
    <row r="159" spans="1:27" s="46" customFormat="1" ht="16.8">
      <c r="A159" s="35"/>
      <c r="B159" s="136" t="s">
        <v>14</v>
      </c>
      <c r="C159" s="137" t="s">
        <v>57</v>
      </c>
      <c r="D159" s="137"/>
      <c r="E159" s="137"/>
      <c r="F159" s="137"/>
      <c r="G159" s="137"/>
      <c r="H159" s="138">
        <v>4.8</v>
      </c>
      <c r="I159" s="138">
        <v>27</v>
      </c>
      <c r="J159" s="66"/>
      <c r="K159" s="66"/>
      <c r="L159" s="66"/>
      <c r="M159" s="66"/>
      <c r="N159" s="66"/>
      <c r="O159" s="66"/>
      <c r="P159" s="66"/>
      <c r="Q159" s="66"/>
      <c r="R159" s="66"/>
      <c r="S159" s="66"/>
      <c r="T159" s="66"/>
      <c r="U159" s="66"/>
      <c r="V159" s="139"/>
      <c r="W159" s="66">
        <f>SUM(J159,L159,N159,P159,R159,T159)</f>
        <v>0</v>
      </c>
      <c r="X159" s="66">
        <f>SUM(K159,M159,O159,Q159,S159,U159)</f>
        <v>0</v>
      </c>
      <c r="Y159" s="66"/>
      <c r="Z159" s="69">
        <f>H159-W159</f>
        <v>4.8</v>
      </c>
      <c r="AA159" s="69">
        <f>I159-X159</f>
        <v>27</v>
      </c>
    </row>
    <row r="160" spans="1:27" s="149" customFormat="1" ht="17.399999999999999">
      <c r="A160" s="145"/>
      <c r="B160" s="146"/>
      <c r="C160" s="147"/>
      <c r="D160" s="74" t="s">
        <v>134</v>
      </c>
      <c r="E160" s="137"/>
      <c r="F160" s="137"/>
      <c r="G160" s="137"/>
      <c r="H160" s="73">
        <v>4.8</v>
      </c>
      <c r="I160" s="73">
        <v>27</v>
      </c>
      <c r="J160" s="66"/>
      <c r="K160" s="66"/>
      <c r="L160" s="66"/>
      <c r="M160" s="66"/>
      <c r="N160" s="66"/>
      <c r="O160" s="66"/>
      <c r="P160" s="66"/>
      <c r="Q160" s="66"/>
      <c r="R160" s="66"/>
      <c r="S160" s="66"/>
      <c r="T160" s="66"/>
      <c r="U160" s="66"/>
      <c r="V160" s="148"/>
      <c r="W160" s="66">
        <f>SUM(J160,L160,N160,P160,R160,T160)</f>
        <v>0</v>
      </c>
      <c r="X160" s="66">
        <f>SUM(K160,M160,O160,Q160,S160,U160)</f>
        <v>0</v>
      </c>
      <c r="Y160" s="66"/>
      <c r="Z160" s="69">
        <f>H160-W160</f>
        <v>4.8</v>
      </c>
      <c r="AA160" s="69">
        <f>I160-X160</f>
        <v>27</v>
      </c>
    </row>
    <row r="161" spans="1:27" s="149" customFormat="1" ht="17.399999999999999">
      <c r="A161" s="145"/>
      <c r="B161" s="146"/>
      <c r="C161" s="147"/>
      <c r="D161" s="74"/>
      <c r="E161" s="137"/>
      <c r="F161" s="137"/>
      <c r="G161" s="137"/>
      <c r="H161" s="73"/>
      <c r="I161" s="73"/>
      <c r="J161" s="66"/>
      <c r="K161" s="66"/>
      <c r="L161" s="66"/>
      <c r="M161" s="66"/>
      <c r="N161" s="66"/>
      <c r="O161" s="66"/>
      <c r="P161" s="66"/>
      <c r="Q161" s="66"/>
      <c r="R161" s="66"/>
      <c r="S161" s="66"/>
      <c r="T161" s="66"/>
      <c r="U161" s="66"/>
      <c r="V161" s="148"/>
      <c r="W161" s="66"/>
      <c r="X161" s="66"/>
      <c r="Y161" s="66"/>
      <c r="Z161" s="69"/>
      <c r="AA161" s="69"/>
    </row>
    <row r="162" spans="1:27" s="46" customFormat="1" ht="33" customHeight="1">
      <c r="A162" s="35"/>
      <c r="B162" s="150" t="s">
        <v>14</v>
      </c>
      <c r="C162" s="190" t="s">
        <v>135</v>
      </c>
      <c r="D162" s="190"/>
      <c r="E162" s="190"/>
      <c r="F162" s="190"/>
      <c r="G162" s="190"/>
      <c r="H162" s="138">
        <v>0</v>
      </c>
      <c r="I162" s="138">
        <v>-1.9</v>
      </c>
      <c r="J162" s="66"/>
      <c r="K162" s="66"/>
      <c r="L162" s="66"/>
      <c r="M162" s="66"/>
      <c r="N162" s="66"/>
      <c r="O162" s="66"/>
      <c r="P162" s="66"/>
      <c r="Q162" s="66"/>
      <c r="R162" s="66"/>
      <c r="S162" s="66"/>
      <c r="T162" s="66"/>
      <c r="U162" s="66"/>
      <c r="V162" s="139"/>
      <c r="W162" s="66">
        <f>SUM(J162,L162,N162,P162,R162,T162)</f>
        <v>0</v>
      </c>
      <c r="X162" s="66">
        <f>SUM(K162,M162,O162,Q162,S162,U162)</f>
        <v>0</v>
      </c>
      <c r="Y162" s="66"/>
      <c r="Z162" s="69">
        <f>H162-W162</f>
        <v>0</v>
      </c>
      <c r="AA162" s="69">
        <f>I162-X162</f>
        <v>-1.9</v>
      </c>
    </row>
    <row r="163" spans="1:27" s="46" customFormat="1" ht="16.8">
      <c r="A163" s="35"/>
      <c r="B163" s="136"/>
      <c r="C163" s="137"/>
      <c r="D163" s="74"/>
      <c r="E163" s="137"/>
      <c r="F163" s="137"/>
      <c r="G163" s="137"/>
      <c r="H163" s="73"/>
      <c r="I163" s="73"/>
      <c r="J163" s="66"/>
      <c r="K163" s="66"/>
      <c r="L163" s="66"/>
      <c r="M163" s="66"/>
      <c r="N163" s="66"/>
      <c r="O163" s="66"/>
      <c r="P163" s="66"/>
      <c r="Q163" s="66"/>
      <c r="R163" s="66"/>
      <c r="S163" s="66"/>
      <c r="T163" s="66"/>
      <c r="U163" s="66"/>
      <c r="V163" s="139"/>
      <c r="W163" s="66"/>
      <c r="X163" s="66"/>
      <c r="Y163" s="66"/>
      <c r="Z163" s="69"/>
      <c r="AA163" s="69"/>
    </row>
    <row r="164" spans="1:27" s="46" customFormat="1" ht="16.8">
      <c r="A164" s="35"/>
      <c r="B164" s="136" t="s">
        <v>14</v>
      </c>
      <c r="C164" s="137" t="s">
        <v>136</v>
      </c>
      <c r="D164" s="137"/>
      <c r="E164" s="137"/>
      <c r="F164" s="137"/>
      <c r="G164" s="137"/>
      <c r="H164" s="138">
        <v>89.9</v>
      </c>
      <c r="I164" s="138">
        <v>75</v>
      </c>
      <c r="J164" s="66"/>
      <c r="K164" s="66"/>
      <c r="L164" s="66"/>
      <c r="M164" s="66"/>
      <c r="N164" s="66"/>
      <c r="O164" s="66"/>
      <c r="P164" s="66"/>
      <c r="Q164" s="66"/>
      <c r="R164" s="66"/>
      <c r="S164" s="66"/>
      <c r="T164" s="66"/>
      <c r="U164" s="66"/>
      <c r="V164" s="139"/>
      <c r="W164" s="66">
        <f t="shared" ref="W164:X170" si="19">SUM(J164,L164,N164,P164,R164,T164)</f>
        <v>0</v>
      </c>
      <c r="X164" s="66">
        <f t="shared" si="19"/>
        <v>0</v>
      </c>
      <c r="Y164" s="66"/>
      <c r="Z164" s="69">
        <f t="shared" ref="Z164:AA170" si="20">H164-W164</f>
        <v>89.9</v>
      </c>
      <c r="AA164" s="69">
        <f t="shared" si="20"/>
        <v>75</v>
      </c>
    </row>
    <row r="165" spans="1:27" s="32" customFormat="1" ht="16.8">
      <c r="A165" s="27"/>
      <c r="B165" s="71"/>
      <c r="C165" s="68"/>
      <c r="D165" s="68" t="s">
        <v>137</v>
      </c>
      <c r="E165" s="68"/>
      <c r="F165" s="68"/>
      <c r="G165" s="68"/>
      <c r="H165" s="73">
        <v>40.700000000000003</v>
      </c>
      <c r="I165" s="73">
        <v>43.3</v>
      </c>
      <c r="J165" s="66"/>
      <c r="K165" s="66"/>
      <c r="L165" s="66"/>
      <c r="M165" s="66"/>
      <c r="N165" s="66"/>
      <c r="O165" s="66"/>
      <c r="P165" s="66"/>
      <c r="Q165" s="66"/>
      <c r="R165" s="66"/>
      <c r="S165" s="66"/>
      <c r="T165" s="66"/>
      <c r="U165" s="66"/>
      <c r="V165" s="134"/>
      <c r="W165" s="66">
        <f t="shared" si="19"/>
        <v>0</v>
      </c>
      <c r="X165" s="66">
        <f t="shared" si="19"/>
        <v>0</v>
      </c>
      <c r="Y165" s="66"/>
      <c r="Z165" s="69">
        <f t="shared" si="20"/>
        <v>40.700000000000003</v>
      </c>
      <c r="AA165" s="69">
        <f t="shared" si="20"/>
        <v>43.3</v>
      </c>
    </row>
    <row r="166" spans="1:27" s="32" customFormat="1" ht="16.8">
      <c r="A166" s="27"/>
      <c r="B166" s="71"/>
      <c r="C166" s="68"/>
      <c r="D166" s="68" t="s">
        <v>138</v>
      </c>
      <c r="E166" s="68"/>
      <c r="F166" s="68"/>
      <c r="G166" s="68"/>
      <c r="H166" s="73">
        <v>14.9</v>
      </c>
      <c r="I166" s="73">
        <v>15.2</v>
      </c>
      <c r="J166" s="66"/>
      <c r="K166" s="66"/>
      <c r="L166" s="66"/>
      <c r="M166" s="66"/>
      <c r="N166" s="66"/>
      <c r="O166" s="66"/>
      <c r="P166" s="66"/>
      <c r="Q166" s="66"/>
      <c r="R166" s="66"/>
      <c r="S166" s="66"/>
      <c r="T166" s="66"/>
      <c r="U166" s="66"/>
      <c r="V166" s="134"/>
      <c r="W166" s="66">
        <f t="shared" si="19"/>
        <v>0</v>
      </c>
      <c r="X166" s="66">
        <f t="shared" si="19"/>
        <v>0</v>
      </c>
      <c r="Y166" s="66"/>
      <c r="Z166" s="69">
        <f t="shared" si="20"/>
        <v>14.9</v>
      </c>
      <c r="AA166" s="69">
        <f t="shared" si="20"/>
        <v>15.2</v>
      </c>
    </row>
    <row r="167" spans="1:27" s="32" customFormat="1" ht="16.8">
      <c r="A167" s="27"/>
      <c r="B167" s="71"/>
      <c r="C167" s="68"/>
      <c r="D167" s="68" t="s">
        <v>139</v>
      </c>
      <c r="E167" s="68"/>
      <c r="F167" s="68"/>
      <c r="G167" s="68"/>
      <c r="H167" s="73">
        <v>34.299999999999997</v>
      </c>
      <c r="I167" s="73">
        <v>16.5</v>
      </c>
      <c r="J167" s="66"/>
      <c r="K167" s="66"/>
      <c r="L167" s="66"/>
      <c r="M167" s="66"/>
      <c r="N167" s="66"/>
      <c r="O167" s="66"/>
      <c r="P167" s="66"/>
      <c r="Q167" s="66"/>
      <c r="R167" s="66"/>
      <c r="S167" s="66"/>
      <c r="T167" s="66"/>
      <c r="U167" s="66"/>
      <c r="V167" s="134"/>
      <c r="W167" s="66">
        <f t="shared" si="19"/>
        <v>0</v>
      </c>
      <c r="X167" s="66">
        <f t="shared" si="19"/>
        <v>0</v>
      </c>
      <c r="Y167" s="66"/>
      <c r="Z167" s="69">
        <f t="shared" si="20"/>
        <v>34.299999999999997</v>
      </c>
      <c r="AA167" s="69">
        <f t="shared" si="20"/>
        <v>16.5</v>
      </c>
    </row>
    <row r="168" spans="1:27" s="32" customFormat="1" ht="16.8">
      <c r="A168" s="27"/>
      <c r="B168" s="71"/>
      <c r="C168" s="68"/>
      <c r="D168" s="68"/>
      <c r="E168" s="68" t="s">
        <v>140</v>
      </c>
      <c r="F168" s="68"/>
      <c r="G168" s="68"/>
      <c r="H168" s="73">
        <v>30.3</v>
      </c>
      <c r="I168" s="73">
        <v>24.5</v>
      </c>
      <c r="J168" s="66"/>
      <c r="K168" s="66"/>
      <c r="L168" s="66"/>
      <c r="M168" s="66"/>
      <c r="N168" s="66"/>
      <c r="O168" s="66"/>
      <c r="P168" s="66"/>
      <c r="Q168" s="66"/>
      <c r="R168" s="66"/>
      <c r="S168" s="66"/>
      <c r="T168" s="66"/>
      <c r="U168" s="66"/>
      <c r="V168" s="134"/>
      <c r="W168" s="66">
        <f t="shared" si="19"/>
        <v>0</v>
      </c>
      <c r="X168" s="66">
        <f t="shared" si="19"/>
        <v>0</v>
      </c>
      <c r="Y168" s="66"/>
      <c r="Z168" s="69">
        <f t="shared" si="20"/>
        <v>30.3</v>
      </c>
      <c r="AA168" s="69">
        <f t="shared" si="20"/>
        <v>24.5</v>
      </c>
    </row>
    <row r="169" spans="1:27" s="32" customFormat="1" ht="16.8">
      <c r="A169" s="27"/>
      <c r="B169" s="71"/>
      <c r="C169" s="68"/>
      <c r="D169" s="68"/>
      <c r="E169" s="68" t="s">
        <v>119</v>
      </c>
      <c r="F169" s="68"/>
      <c r="G169" s="68"/>
      <c r="H169" s="73">
        <v>4</v>
      </c>
      <c r="I169" s="73">
        <v>-8</v>
      </c>
      <c r="J169" s="66"/>
      <c r="K169" s="66"/>
      <c r="L169" s="66"/>
      <c r="M169" s="66"/>
      <c r="N169" s="66"/>
      <c r="O169" s="66"/>
      <c r="P169" s="66"/>
      <c r="Q169" s="66"/>
      <c r="R169" s="66"/>
      <c r="S169" s="66"/>
      <c r="T169" s="66"/>
      <c r="U169" s="66"/>
      <c r="V169" s="134"/>
      <c r="W169" s="66">
        <f t="shared" si="19"/>
        <v>0</v>
      </c>
      <c r="X169" s="66">
        <f t="shared" si="19"/>
        <v>0</v>
      </c>
      <c r="Y169" s="66"/>
      <c r="Z169" s="69">
        <f t="shared" si="20"/>
        <v>4</v>
      </c>
      <c r="AA169" s="69">
        <f t="shared" si="20"/>
        <v>-8</v>
      </c>
    </row>
    <row r="170" spans="1:27" s="32" customFormat="1" ht="16.8">
      <c r="A170" s="27"/>
      <c r="B170" s="71"/>
      <c r="C170" s="68"/>
      <c r="D170" s="68"/>
      <c r="E170" s="68" t="s">
        <v>120</v>
      </c>
      <c r="F170" s="68"/>
      <c r="G170" s="68"/>
      <c r="H170" s="73"/>
      <c r="I170" s="73"/>
      <c r="J170" s="66"/>
      <c r="K170" s="66"/>
      <c r="L170" s="66"/>
      <c r="M170" s="66"/>
      <c r="N170" s="66"/>
      <c r="O170" s="66"/>
      <c r="P170" s="66"/>
      <c r="Q170" s="66"/>
      <c r="R170" s="66"/>
      <c r="S170" s="66"/>
      <c r="T170" s="66"/>
      <c r="U170" s="66"/>
      <c r="V170" s="134"/>
      <c r="W170" s="66">
        <f t="shared" si="19"/>
        <v>0</v>
      </c>
      <c r="X170" s="66">
        <f t="shared" si="19"/>
        <v>0</v>
      </c>
      <c r="Y170" s="66"/>
      <c r="Z170" s="69">
        <f t="shared" si="20"/>
        <v>0</v>
      </c>
      <c r="AA170" s="69">
        <f t="shared" si="20"/>
        <v>0</v>
      </c>
    </row>
    <row r="171" spans="1:27" s="32" customFormat="1" ht="21.75" customHeight="1">
      <c r="A171" s="27"/>
      <c r="B171" s="71"/>
      <c r="C171" s="68"/>
      <c r="D171" s="68"/>
      <c r="E171" s="68"/>
      <c r="F171" s="68"/>
      <c r="G171" s="68"/>
      <c r="H171" s="73"/>
      <c r="I171" s="73"/>
      <c r="J171" s="66"/>
      <c r="K171" s="66"/>
      <c r="L171" s="66"/>
      <c r="M171" s="66"/>
      <c r="N171" s="66"/>
      <c r="O171" s="66"/>
      <c r="P171" s="66"/>
      <c r="Q171" s="66"/>
      <c r="R171" s="66"/>
      <c r="S171" s="66"/>
      <c r="T171" s="66"/>
      <c r="U171" s="66"/>
      <c r="V171" s="134"/>
      <c r="W171" s="66"/>
      <c r="X171" s="66"/>
      <c r="Y171" s="66"/>
      <c r="Z171" s="69"/>
      <c r="AA171" s="69"/>
    </row>
    <row r="172" spans="1:27" s="46" customFormat="1" ht="16.8">
      <c r="A172" s="35"/>
      <c r="B172" s="140" t="s">
        <v>141</v>
      </c>
      <c r="C172" s="141"/>
      <c r="D172" s="141"/>
      <c r="E172" s="141"/>
      <c r="F172" s="141"/>
      <c r="G172" s="141"/>
      <c r="H172" s="142">
        <v>30.9</v>
      </c>
      <c r="I172" s="142">
        <v>30.8</v>
      </c>
      <c r="J172" s="66"/>
      <c r="K172" s="66"/>
      <c r="L172" s="66">
        <v>0.1</v>
      </c>
      <c r="M172" s="66"/>
      <c r="N172" s="66"/>
      <c r="O172" s="66"/>
      <c r="P172" s="66"/>
      <c r="Q172" s="66"/>
      <c r="R172" s="66"/>
      <c r="S172" s="66"/>
      <c r="T172" s="66"/>
      <c r="U172" s="66"/>
      <c r="V172" s="139"/>
      <c r="W172" s="66">
        <f>SUM(J172,L172,N172,P172,R172,T172)</f>
        <v>0.1</v>
      </c>
      <c r="X172" s="66">
        <f>SUM(K172,M172,O172,Q172,S172,U172)</f>
        <v>0</v>
      </c>
      <c r="Y172" s="66"/>
      <c r="Z172" s="69">
        <f>H172-W172</f>
        <v>30.799999999999997</v>
      </c>
      <c r="AA172" s="69">
        <f>I172-X172</f>
        <v>30.8</v>
      </c>
    </row>
    <row r="173" spans="1:27" s="46" customFormat="1" ht="15" customHeight="1">
      <c r="A173" s="35"/>
      <c r="B173" s="140"/>
      <c r="C173" s="141"/>
      <c r="D173" s="141"/>
      <c r="E173" s="141"/>
      <c r="F173" s="141"/>
      <c r="G173" s="141"/>
      <c r="H173" s="138"/>
      <c r="I173" s="138"/>
      <c r="J173" s="66"/>
      <c r="K173" s="66"/>
      <c r="L173" s="66"/>
      <c r="M173" s="66"/>
      <c r="N173" s="66"/>
      <c r="O173" s="66"/>
      <c r="P173" s="66"/>
      <c r="Q173" s="66"/>
      <c r="R173" s="66"/>
      <c r="S173" s="66"/>
      <c r="T173" s="66"/>
      <c r="U173" s="66"/>
      <c r="V173" s="139"/>
      <c r="W173" s="66"/>
      <c r="X173" s="66"/>
      <c r="Y173" s="66"/>
      <c r="Z173" s="69"/>
      <c r="AA173" s="69"/>
    </row>
    <row r="174" spans="1:27" s="70" customFormat="1" ht="16.8">
      <c r="A174" s="61"/>
      <c r="B174" s="136" t="s">
        <v>14</v>
      </c>
      <c r="C174" s="137" t="s">
        <v>141</v>
      </c>
      <c r="D174" s="64"/>
      <c r="E174" s="64"/>
      <c r="F174" s="64"/>
      <c r="G174" s="64"/>
      <c r="H174" s="138">
        <v>31.7</v>
      </c>
      <c r="I174" s="138">
        <v>31.3</v>
      </c>
      <c r="J174" s="66"/>
      <c r="K174" s="66"/>
      <c r="L174" s="66"/>
      <c r="M174" s="66"/>
      <c r="N174" s="66"/>
      <c r="O174" s="66"/>
      <c r="P174" s="66"/>
      <c r="Q174" s="66"/>
      <c r="R174" s="66"/>
      <c r="S174" s="66"/>
      <c r="T174" s="66"/>
      <c r="U174" s="66"/>
      <c r="V174" s="135"/>
      <c r="W174" s="66">
        <f>SUM(J174,L174,N174,P174,R174,T174)</f>
        <v>0</v>
      </c>
      <c r="X174" s="66">
        <f>SUM(K174,M174,O174,Q174,S174,U174)</f>
        <v>0</v>
      </c>
      <c r="Y174" s="66"/>
      <c r="Z174" s="69">
        <f>H174-W174</f>
        <v>31.7</v>
      </c>
      <c r="AA174" s="69">
        <f>I174-X174</f>
        <v>31.3</v>
      </c>
    </row>
    <row r="175" spans="1:27" s="70" customFormat="1" ht="9" customHeight="1">
      <c r="A175" s="61"/>
      <c r="B175" s="151"/>
      <c r="C175" s="152"/>
      <c r="D175" s="67"/>
      <c r="E175" s="67"/>
      <c r="F175" s="67"/>
      <c r="G175" s="67"/>
      <c r="H175" s="138"/>
      <c r="I175" s="138"/>
      <c r="J175" s="66"/>
      <c r="K175" s="66"/>
      <c r="L175" s="66"/>
      <c r="M175" s="66"/>
      <c r="N175" s="66"/>
      <c r="O175" s="66"/>
      <c r="P175" s="66"/>
      <c r="Q175" s="66"/>
      <c r="R175" s="66"/>
      <c r="S175" s="66"/>
      <c r="T175" s="66"/>
      <c r="U175" s="66"/>
      <c r="V175" s="135"/>
      <c r="W175" s="66"/>
      <c r="X175" s="66"/>
      <c r="Y175" s="66"/>
      <c r="Z175" s="69"/>
      <c r="AA175" s="69"/>
    </row>
    <row r="176" spans="1:27" s="70" customFormat="1" ht="16.8">
      <c r="A176" s="61"/>
      <c r="B176" s="153" t="s">
        <v>14</v>
      </c>
      <c r="C176" s="152" t="s">
        <v>42</v>
      </c>
      <c r="D176" s="67"/>
      <c r="E176" s="67"/>
      <c r="F176" s="67"/>
      <c r="G176" s="67"/>
      <c r="H176" s="138">
        <v>-0.8</v>
      </c>
      <c r="I176" s="138">
        <v>-0.5</v>
      </c>
      <c r="J176" s="66"/>
      <c r="K176" s="66"/>
      <c r="L176" s="66"/>
      <c r="M176" s="66"/>
      <c r="N176" s="66"/>
      <c r="O176" s="66"/>
      <c r="P176" s="66"/>
      <c r="Q176" s="66"/>
      <c r="R176" s="66"/>
      <c r="S176" s="66"/>
      <c r="T176" s="66"/>
      <c r="U176" s="66"/>
      <c r="V176" s="135"/>
      <c r="W176" s="66">
        <f>SUM(J176,L176,N176,P176,R176,T176)</f>
        <v>0</v>
      </c>
      <c r="X176" s="66">
        <f>SUM(K176,M176,O176,Q176,S176,U176)</f>
        <v>0</v>
      </c>
      <c r="Y176" s="66"/>
      <c r="Z176" s="69">
        <f t="shared" ref="Z176:AA178" si="21">H176-W176</f>
        <v>-0.8</v>
      </c>
      <c r="AA176" s="69">
        <f t="shared" si="21"/>
        <v>-0.5</v>
      </c>
    </row>
    <row r="177" spans="1:27" s="32" customFormat="1" ht="21.75" customHeight="1">
      <c r="A177" s="27"/>
      <c r="B177" s="144"/>
      <c r="C177" s="74"/>
      <c r="D177" s="74"/>
      <c r="E177" s="74"/>
      <c r="F177" s="74"/>
      <c r="G177" s="74"/>
      <c r="H177" s="134"/>
      <c r="I177" s="134"/>
      <c r="J177" s="66"/>
      <c r="K177" s="66"/>
      <c r="L177" s="66"/>
      <c r="M177" s="66"/>
      <c r="N177" s="66"/>
      <c r="O177" s="66"/>
      <c r="P177" s="66"/>
      <c r="Q177" s="66"/>
      <c r="R177" s="66"/>
      <c r="S177" s="66"/>
      <c r="T177" s="66"/>
      <c r="U177" s="66"/>
      <c r="V177" s="134"/>
      <c r="W177" s="66">
        <f>SUM(J177,L177,N177,P177,R177)</f>
        <v>0</v>
      </c>
      <c r="X177" s="66">
        <f>SUM(K177,M177,O177,Q177,S177)</f>
        <v>0</v>
      </c>
      <c r="Y177" s="66"/>
      <c r="Z177" s="69">
        <f t="shared" si="21"/>
        <v>0</v>
      </c>
      <c r="AA177" s="69">
        <f t="shared" si="21"/>
        <v>0</v>
      </c>
    </row>
    <row r="178" spans="1:27" s="39" customFormat="1" ht="16.8">
      <c r="A178" s="33"/>
      <c r="B178" s="154" t="s">
        <v>142</v>
      </c>
      <c r="C178" s="155"/>
      <c r="D178" s="155"/>
      <c r="E178" s="155"/>
      <c r="F178" s="155"/>
      <c r="G178" s="155"/>
      <c r="H178" s="142">
        <v>864.53200542288471</v>
      </c>
      <c r="I178" s="142">
        <v>773.73864335261339</v>
      </c>
      <c r="J178" s="66"/>
      <c r="K178" s="66"/>
      <c r="L178" s="66"/>
      <c r="M178" s="66"/>
      <c r="N178" s="66"/>
      <c r="O178" s="66"/>
      <c r="P178" s="66"/>
      <c r="Q178" s="66"/>
      <c r="R178" s="66"/>
      <c r="S178" s="66"/>
      <c r="T178" s="66"/>
      <c r="U178" s="66"/>
      <c r="V178" s="143"/>
      <c r="W178" s="66">
        <f>SUM(J178,L178,N178,P178,R178,T178)</f>
        <v>0</v>
      </c>
      <c r="X178" s="66">
        <f>SUM(K178,M178,O178,Q178,S178,U178)</f>
        <v>0</v>
      </c>
      <c r="Y178" s="66"/>
      <c r="Z178" s="69">
        <f t="shared" si="21"/>
        <v>864.53200542288471</v>
      </c>
      <c r="AA178" s="69">
        <f t="shared" si="21"/>
        <v>773.73864335261339</v>
      </c>
    </row>
    <row r="179" spans="1:27" s="32" customFormat="1" ht="9" customHeight="1">
      <c r="A179" s="27"/>
      <c r="B179" s="71"/>
      <c r="C179" s="68"/>
      <c r="D179" s="68"/>
      <c r="E179" s="68"/>
      <c r="F179" s="68"/>
      <c r="G179" s="68"/>
      <c r="H179" s="134"/>
      <c r="I179" s="134"/>
      <c r="J179" s="66"/>
      <c r="K179" s="66"/>
      <c r="L179" s="66"/>
      <c r="M179" s="66"/>
      <c r="N179" s="66"/>
      <c r="O179" s="66"/>
      <c r="P179" s="66"/>
      <c r="Q179" s="66"/>
      <c r="R179" s="66"/>
      <c r="S179" s="66"/>
      <c r="T179" s="66"/>
      <c r="U179" s="66"/>
      <c r="V179" s="134"/>
      <c r="W179" s="66"/>
      <c r="X179" s="66"/>
      <c r="Y179" s="66"/>
      <c r="Z179" s="69"/>
      <c r="AA179" s="69"/>
    </row>
    <row r="180" spans="1:27" s="32" customFormat="1" ht="17.25" customHeight="1">
      <c r="A180" s="27"/>
      <c r="B180" s="136" t="s">
        <v>14</v>
      </c>
      <c r="C180" s="78" t="s">
        <v>143</v>
      </c>
      <c r="D180" s="68"/>
      <c r="E180" s="68"/>
      <c r="F180" s="68"/>
      <c r="G180" s="68"/>
      <c r="H180" s="79">
        <v>1.9</v>
      </c>
      <c r="I180" s="79">
        <v>1.6</v>
      </c>
      <c r="J180" s="66"/>
      <c r="K180" s="66"/>
      <c r="L180" s="66"/>
      <c r="M180" s="66"/>
      <c r="N180" s="66"/>
      <c r="O180" s="66"/>
      <c r="P180" s="66"/>
      <c r="Q180" s="66"/>
      <c r="R180" s="66"/>
      <c r="S180" s="66"/>
      <c r="T180" s="66"/>
      <c r="U180" s="66"/>
      <c r="V180" s="134"/>
      <c r="W180" s="66">
        <f>SUM(J180,L180,N180,P180,R180,T180)</f>
        <v>0</v>
      </c>
      <c r="X180" s="66">
        <f>SUM(K180,M180,O180,Q180,S180,U180)</f>
        <v>0</v>
      </c>
      <c r="Y180" s="66"/>
      <c r="Z180" s="69">
        <f>H180-W180</f>
        <v>1.9</v>
      </c>
      <c r="AA180" s="69">
        <f>I180-X180</f>
        <v>1.6</v>
      </c>
    </row>
    <row r="181" spans="1:27" s="32" customFormat="1" ht="9" customHeight="1">
      <c r="A181" s="27"/>
      <c r="B181" s="71"/>
      <c r="C181" s="68"/>
      <c r="D181" s="68"/>
      <c r="E181" s="68"/>
      <c r="F181" s="68"/>
      <c r="G181" s="68"/>
      <c r="H181" s="134"/>
      <c r="I181" s="134"/>
      <c r="J181" s="66"/>
      <c r="K181" s="66"/>
      <c r="L181" s="66"/>
      <c r="M181" s="66"/>
      <c r="N181" s="66"/>
      <c r="O181" s="66"/>
      <c r="P181" s="66"/>
      <c r="Q181" s="66"/>
      <c r="R181" s="66"/>
      <c r="S181" s="66"/>
      <c r="T181" s="66"/>
      <c r="U181" s="66"/>
      <c r="V181" s="134"/>
      <c r="W181" s="66"/>
      <c r="X181" s="66"/>
      <c r="Y181" s="66"/>
      <c r="Z181" s="69"/>
      <c r="AA181" s="69"/>
    </row>
    <row r="182" spans="1:27" s="59" customFormat="1" ht="16.8">
      <c r="A182" s="50"/>
      <c r="B182" s="136" t="s">
        <v>14</v>
      </c>
      <c r="C182" s="78" t="s">
        <v>144</v>
      </c>
      <c r="D182" s="78"/>
      <c r="E182" s="78"/>
      <c r="F182" s="78"/>
      <c r="G182" s="78"/>
      <c r="H182" s="79">
        <v>432.11950033351235</v>
      </c>
      <c r="I182" s="79">
        <v>460.12107333198577</v>
      </c>
      <c r="J182" s="66"/>
      <c r="K182" s="66"/>
      <c r="L182" s="66">
        <v>0.2</v>
      </c>
      <c r="M182" s="66"/>
      <c r="N182" s="66"/>
      <c r="O182" s="66"/>
      <c r="P182" s="66"/>
      <c r="Q182" s="66"/>
      <c r="R182" s="66"/>
      <c r="S182" s="66"/>
      <c r="T182" s="66"/>
      <c r="U182" s="66"/>
      <c r="V182" s="156"/>
      <c r="W182" s="66">
        <f>SUM(J182,L182,N182,P182,R182,T182)</f>
        <v>0.2</v>
      </c>
      <c r="X182" s="66">
        <f>SUM(K182,M182,O182,Q182,S182,U182)</f>
        <v>0</v>
      </c>
      <c r="Y182" s="66"/>
      <c r="Z182" s="69">
        <f>H182-W182</f>
        <v>431.91950033351236</v>
      </c>
      <c r="AA182" s="69">
        <f>I182-X182</f>
        <v>460.12107333198577</v>
      </c>
    </row>
    <row r="183" spans="1:27" s="32" customFormat="1" ht="9" customHeight="1">
      <c r="A183" s="27"/>
      <c r="B183" s="71"/>
      <c r="C183" s="68"/>
      <c r="D183" s="68"/>
      <c r="E183" s="68"/>
      <c r="F183" s="68"/>
      <c r="G183" s="68"/>
      <c r="H183" s="134"/>
      <c r="I183" s="134"/>
      <c r="J183" s="66"/>
      <c r="K183" s="66"/>
      <c r="L183" s="66"/>
      <c r="M183" s="66"/>
      <c r="N183" s="66"/>
      <c r="O183" s="66"/>
      <c r="P183" s="66"/>
      <c r="Q183" s="66"/>
      <c r="R183" s="66"/>
      <c r="S183" s="66"/>
      <c r="T183" s="66"/>
      <c r="U183" s="66"/>
      <c r="V183" s="134"/>
      <c r="W183" s="66"/>
      <c r="X183" s="66"/>
      <c r="Y183" s="66"/>
      <c r="Z183" s="69"/>
      <c r="AA183" s="69"/>
    </row>
    <row r="184" spans="1:27" s="59" customFormat="1" ht="16.8">
      <c r="A184" s="50"/>
      <c r="B184" s="136" t="s">
        <v>14</v>
      </c>
      <c r="C184" s="78" t="s">
        <v>145</v>
      </c>
      <c r="D184" s="78"/>
      <c r="E184" s="78"/>
      <c r="F184" s="78"/>
      <c r="G184" s="78"/>
      <c r="H184" s="79">
        <v>430.51250508937244</v>
      </c>
      <c r="I184" s="79">
        <v>312.02757002062759</v>
      </c>
      <c r="J184" s="66"/>
      <c r="K184" s="66"/>
      <c r="L184" s="66"/>
      <c r="M184" s="66"/>
      <c r="N184" s="66"/>
      <c r="O184" s="66"/>
      <c r="P184" s="66"/>
      <c r="Q184" s="66"/>
      <c r="R184" s="66"/>
      <c r="S184" s="66"/>
      <c r="T184" s="66"/>
      <c r="U184" s="66"/>
      <c r="V184" s="156"/>
      <c r="W184" s="66">
        <f>SUM(J184,L184,N184,P184,R184,T184)</f>
        <v>0</v>
      </c>
      <c r="X184" s="66">
        <f>SUM(K184,M184,O184,Q184,S184,U184)</f>
        <v>0</v>
      </c>
      <c r="Y184" s="66"/>
      <c r="Z184" s="69">
        <f t="shared" ref="Z184:AA189" si="22">H184-W184</f>
        <v>430.51250508937244</v>
      </c>
      <c r="AA184" s="69">
        <f t="shared" si="22"/>
        <v>312.02757002062759</v>
      </c>
    </row>
    <row r="185" spans="1:27" s="59" customFormat="1" ht="16.5" customHeight="1">
      <c r="A185" s="50"/>
      <c r="B185" s="76"/>
      <c r="C185" s="78"/>
      <c r="D185" s="78"/>
      <c r="E185" s="78"/>
      <c r="F185" s="78"/>
      <c r="G185" s="78"/>
      <c r="H185" s="156"/>
      <c r="I185" s="156"/>
      <c r="J185" s="66"/>
      <c r="K185" s="66"/>
      <c r="L185" s="66"/>
      <c r="M185" s="66"/>
      <c r="N185" s="66"/>
      <c r="O185" s="66"/>
      <c r="P185" s="66"/>
      <c r="Q185" s="66"/>
      <c r="R185" s="66"/>
      <c r="S185" s="66"/>
      <c r="T185" s="66"/>
      <c r="U185" s="66"/>
      <c r="V185" s="156"/>
      <c r="W185" s="66"/>
      <c r="X185" s="66"/>
      <c r="Y185" s="66"/>
      <c r="Z185" s="69">
        <f t="shared" si="22"/>
        <v>0</v>
      </c>
      <c r="AA185" s="69">
        <f t="shared" si="22"/>
        <v>0</v>
      </c>
    </row>
    <row r="186" spans="1:27" s="59" customFormat="1" ht="16.8">
      <c r="A186" s="50"/>
      <c r="B186" s="76"/>
      <c r="C186" s="78"/>
      <c r="D186" s="78"/>
      <c r="E186" s="78"/>
      <c r="F186" s="78"/>
      <c r="G186" s="78"/>
      <c r="H186" s="156"/>
      <c r="I186" s="156"/>
      <c r="J186" s="66"/>
      <c r="K186" s="66"/>
      <c r="L186" s="66"/>
      <c r="M186" s="66"/>
      <c r="N186" s="66"/>
      <c r="O186" s="66"/>
      <c r="P186" s="66"/>
      <c r="Q186" s="66"/>
      <c r="R186" s="66"/>
      <c r="S186" s="66"/>
      <c r="T186" s="66"/>
      <c r="U186" s="66"/>
      <c r="V186" s="156"/>
      <c r="W186" s="66"/>
      <c r="X186" s="66"/>
      <c r="Y186" s="66"/>
      <c r="Z186" s="69">
        <f t="shared" si="22"/>
        <v>0</v>
      </c>
      <c r="AA186" s="69">
        <f t="shared" si="22"/>
        <v>0</v>
      </c>
    </row>
    <row r="187" spans="1:27" s="59" customFormat="1" ht="16.8">
      <c r="A187" s="50"/>
      <c r="B187" s="76"/>
      <c r="C187" s="137" t="s">
        <v>146</v>
      </c>
      <c r="D187" s="137"/>
      <c r="E187" s="137"/>
      <c r="F187" s="137"/>
      <c r="G187" s="157"/>
      <c r="H187" s="158">
        <v>8.5082500000000005E-2</v>
      </c>
      <c r="I187" s="158">
        <v>7.1021500000000001E-2</v>
      </c>
      <c r="J187" s="66"/>
      <c r="K187" s="66"/>
      <c r="L187" s="66"/>
      <c r="M187" s="66"/>
      <c r="N187" s="66"/>
      <c r="O187" s="66"/>
      <c r="P187" s="66"/>
      <c r="Q187" s="66"/>
      <c r="R187" s="66"/>
      <c r="S187" s="66"/>
      <c r="T187" s="66"/>
      <c r="U187" s="66"/>
      <c r="V187" s="156"/>
      <c r="W187" s="66">
        <f t="shared" ref="W187:X189" si="23">SUM(J187,L187,N187,P187,R187,T187)</f>
        <v>0</v>
      </c>
      <c r="X187" s="66">
        <f t="shared" si="23"/>
        <v>0</v>
      </c>
      <c r="Y187" s="66"/>
      <c r="Z187" s="69">
        <f t="shared" si="22"/>
        <v>8.5082500000000005E-2</v>
      </c>
      <c r="AA187" s="69">
        <f t="shared" si="22"/>
        <v>7.1021500000000001E-2</v>
      </c>
    </row>
    <row r="188" spans="1:27" s="59" customFormat="1" ht="16.8">
      <c r="A188" s="50"/>
      <c r="B188" s="76"/>
      <c r="C188" s="68"/>
      <c r="D188" s="68" t="s">
        <v>147</v>
      </c>
      <c r="E188" s="68"/>
      <c r="F188" s="68"/>
      <c r="G188" s="159"/>
      <c r="H188" s="160">
        <v>6.5570000000000003E-2</v>
      </c>
      <c r="I188" s="160">
        <v>6.5110000000000001E-2</v>
      </c>
      <c r="J188" s="66"/>
      <c r="K188" s="66"/>
      <c r="L188" s="66"/>
      <c r="M188" s="66"/>
      <c r="N188" s="66"/>
      <c r="O188" s="66"/>
      <c r="P188" s="66"/>
      <c r="Q188" s="66"/>
      <c r="R188" s="66"/>
      <c r="S188" s="66"/>
      <c r="T188" s="66"/>
      <c r="U188" s="66"/>
      <c r="V188" s="156"/>
      <c r="W188" s="66">
        <f t="shared" si="23"/>
        <v>0</v>
      </c>
      <c r="X188" s="66">
        <f t="shared" si="23"/>
        <v>0</v>
      </c>
      <c r="Y188" s="66"/>
      <c r="Z188" s="69">
        <f t="shared" si="22"/>
        <v>6.5570000000000003E-2</v>
      </c>
      <c r="AA188" s="69">
        <f t="shared" si="22"/>
        <v>6.5110000000000001E-2</v>
      </c>
    </row>
    <row r="189" spans="1:27" s="59" customFormat="1" ht="16.8">
      <c r="A189" s="50"/>
      <c r="B189" s="76"/>
      <c r="C189" s="68"/>
      <c r="D189" s="68" t="s">
        <v>148</v>
      </c>
      <c r="E189" s="68"/>
      <c r="F189" s="68"/>
      <c r="G189" s="159"/>
      <c r="H189" s="160">
        <v>0.12132</v>
      </c>
      <c r="I189" s="160">
        <v>8.2000000000000003E-2</v>
      </c>
      <c r="J189" s="66"/>
      <c r="K189" s="66"/>
      <c r="L189" s="66"/>
      <c r="M189" s="66"/>
      <c r="N189" s="66"/>
      <c r="O189" s="66"/>
      <c r="P189" s="66"/>
      <c r="Q189" s="66"/>
      <c r="R189" s="66"/>
      <c r="S189" s="66"/>
      <c r="T189" s="66"/>
      <c r="U189" s="66"/>
      <c r="V189" s="156"/>
      <c r="W189" s="66">
        <f t="shared" si="23"/>
        <v>0</v>
      </c>
      <c r="X189" s="66">
        <f t="shared" si="23"/>
        <v>0</v>
      </c>
      <c r="Y189" s="66"/>
      <c r="Z189" s="69">
        <f t="shared" si="22"/>
        <v>0.12132</v>
      </c>
      <c r="AA189" s="69">
        <f t="shared" si="22"/>
        <v>8.2000000000000003E-2</v>
      </c>
    </row>
    <row r="190" spans="1:27" s="32" customFormat="1" ht="9" customHeight="1">
      <c r="A190" s="27"/>
      <c r="B190" s="161"/>
      <c r="C190" s="101"/>
      <c r="D190" s="101"/>
      <c r="E190" s="101"/>
      <c r="F190" s="101"/>
      <c r="G190" s="101"/>
      <c r="H190" s="162"/>
      <c r="I190" s="162"/>
      <c r="J190" s="100"/>
      <c r="K190" s="100"/>
      <c r="L190" s="100"/>
      <c r="M190" s="100"/>
      <c r="N190" s="100"/>
      <c r="O190" s="100"/>
      <c r="P190" s="100"/>
      <c r="Q190" s="100"/>
      <c r="R190" s="100"/>
      <c r="S190" s="100"/>
      <c r="T190" s="100"/>
      <c r="U190" s="100"/>
      <c r="V190" s="162"/>
      <c r="W190" s="100"/>
      <c r="X190" s="100"/>
      <c r="Y190" s="100"/>
      <c r="Z190" s="102"/>
      <c r="AA190" s="102"/>
    </row>
    <row r="191" spans="1:27" s="46" customFormat="1" ht="17.399999999999999" thickBot="1">
      <c r="A191" s="35"/>
      <c r="B191" s="163"/>
      <c r="C191" s="164" t="s">
        <v>149</v>
      </c>
      <c r="D191" s="164"/>
      <c r="E191" s="164"/>
      <c r="F191" s="164"/>
      <c r="G191" s="164"/>
      <c r="H191" s="165">
        <v>10138.771256402724</v>
      </c>
      <c r="I191" s="165">
        <v>10872.040767269255</v>
      </c>
      <c r="J191" s="109"/>
      <c r="K191" s="109"/>
      <c r="L191" s="109"/>
      <c r="M191" s="109"/>
      <c r="N191" s="109"/>
      <c r="O191" s="109"/>
      <c r="P191" s="109"/>
      <c r="Q191" s="109"/>
      <c r="R191" s="109"/>
      <c r="S191" s="109"/>
      <c r="T191" s="109"/>
      <c r="U191" s="109"/>
      <c r="V191" s="129"/>
      <c r="W191" s="109">
        <f>SUM(J191,L191,N191,P191,R191,T191)</f>
        <v>0</v>
      </c>
      <c r="X191" s="109">
        <f>SUM(K191,M191,O191,Q191,S191,U191)</f>
        <v>0</v>
      </c>
      <c r="Y191" s="30"/>
      <c r="Z191" s="166">
        <f>H191-W191</f>
        <v>10138.771256402724</v>
      </c>
      <c r="AA191" s="166">
        <f>I191-X191</f>
        <v>10872.040767269255</v>
      </c>
    </row>
    <row r="192" spans="1:27" s="31" customFormat="1" ht="15" customHeight="1">
      <c r="A192" s="42"/>
      <c r="B192" s="167" t="str">
        <f>+B66</f>
        <v>(1) Voir commentaires au fichier Excel pour le détail des sources et explications.</v>
      </c>
      <c r="C192" s="42"/>
      <c r="D192" s="42"/>
      <c r="E192" s="42"/>
      <c r="F192" s="42"/>
      <c r="G192" s="168"/>
      <c r="I192" s="169"/>
    </row>
    <row r="193" spans="1:22" s="31" customFormat="1" ht="15" customHeight="1">
      <c r="A193" s="42"/>
      <c r="B193" s="167" t="str">
        <f>+B67</f>
        <v>(2) Ventilation partielle seulement.</v>
      </c>
      <c r="C193" s="42"/>
      <c r="D193" s="42"/>
      <c r="E193" s="42"/>
      <c r="F193" s="42"/>
      <c r="G193" s="168"/>
      <c r="I193" s="170"/>
    </row>
    <row r="194" spans="1:22" s="173" customFormat="1">
      <c r="A194" s="171"/>
      <c r="B194" s="172" t="str">
        <f>+B68</f>
        <v>(3) Les totaux peuvent ne pas correspondre à la somme des éléments individuels dû à la ventilation incomplète de certains ajustements.</v>
      </c>
      <c r="D194" s="174"/>
      <c r="E194" s="174"/>
      <c r="F194" s="174"/>
      <c r="G194" s="175"/>
      <c r="V194" s="174"/>
    </row>
  </sheetData>
  <mergeCells count="87">
    <mergeCell ref="C162:G162"/>
    <mergeCell ref="T125:T126"/>
    <mergeCell ref="U125:U126"/>
    <mergeCell ref="W125:W126"/>
    <mergeCell ref="X125:X126"/>
    <mergeCell ref="Z125:Z126"/>
    <mergeCell ref="AA125:AA126"/>
    <mergeCell ref="N125:N126"/>
    <mergeCell ref="O125:O126"/>
    <mergeCell ref="P125:P126"/>
    <mergeCell ref="Q125:Q126"/>
    <mergeCell ref="R125:R126"/>
    <mergeCell ref="S125:S126"/>
    <mergeCell ref="T124:U124"/>
    <mergeCell ref="W124:X124"/>
    <mergeCell ref="Z124:AA124"/>
    <mergeCell ref="B125:G126"/>
    <mergeCell ref="H125:H126"/>
    <mergeCell ref="I125:I126"/>
    <mergeCell ref="J125:J126"/>
    <mergeCell ref="K125:K126"/>
    <mergeCell ref="L125:L126"/>
    <mergeCell ref="M125:M126"/>
    <mergeCell ref="H124:I124"/>
    <mergeCell ref="J124:K124"/>
    <mergeCell ref="L124:M124"/>
    <mergeCell ref="N124:O124"/>
    <mergeCell ref="P124:Q124"/>
    <mergeCell ref="R124:S124"/>
    <mergeCell ref="T70:T71"/>
    <mergeCell ref="U70:U71"/>
    <mergeCell ref="W70:W71"/>
    <mergeCell ref="X70:X71"/>
    <mergeCell ref="Z70:Z71"/>
    <mergeCell ref="W69:X69"/>
    <mergeCell ref="Z69:AA69"/>
    <mergeCell ref="B70:G71"/>
    <mergeCell ref="H70:H71"/>
    <mergeCell ref="I70:I71"/>
    <mergeCell ref="J70:J71"/>
    <mergeCell ref="K70:K71"/>
    <mergeCell ref="L70:L71"/>
    <mergeCell ref="M70:M71"/>
    <mergeCell ref="AA70:AA71"/>
    <mergeCell ref="N70:N71"/>
    <mergeCell ref="O70:O71"/>
    <mergeCell ref="P70:P71"/>
    <mergeCell ref="Q70:Q71"/>
    <mergeCell ref="R70:R71"/>
    <mergeCell ref="S70:S71"/>
    <mergeCell ref="X5:X6"/>
    <mergeCell ref="Z5:Z6"/>
    <mergeCell ref="AA5:AA6"/>
    <mergeCell ref="H69:I69"/>
    <mergeCell ref="J69:K69"/>
    <mergeCell ref="L69:M69"/>
    <mergeCell ref="N69:O69"/>
    <mergeCell ref="P69:Q69"/>
    <mergeCell ref="R69:S69"/>
    <mergeCell ref="P5:P6"/>
    <mergeCell ref="Q5:Q6"/>
    <mergeCell ref="R5:R6"/>
    <mergeCell ref="S5:S6"/>
    <mergeCell ref="T5:T6"/>
    <mergeCell ref="U5:U6"/>
    <mergeCell ref="T69:U69"/>
    <mergeCell ref="L5:L6"/>
    <mergeCell ref="M5:M6"/>
    <mergeCell ref="N5:N6"/>
    <mergeCell ref="O5:O6"/>
    <mergeCell ref="W5:W6"/>
    <mergeCell ref="B5:G6"/>
    <mergeCell ref="H5:H6"/>
    <mergeCell ref="I5:I6"/>
    <mergeCell ref="J5:J6"/>
    <mergeCell ref="K5:K6"/>
    <mergeCell ref="B1:G1"/>
    <mergeCell ref="B3:AA3"/>
    <mergeCell ref="H4:I4"/>
    <mergeCell ref="J4:K4"/>
    <mergeCell ref="L4:M4"/>
    <mergeCell ref="N4:O4"/>
    <mergeCell ref="P4:Q4"/>
    <mergeCell ref="R4:S4"/>
    <mergeCell ref="T4:U4"/>
    <mergeCell ref="W4:X4"/>
    <mergeCell ref="Z4:AA4"/>
  </mergeCells>
  <printOptions horizontalCentered="1"/>
  <pageMargins left="0.78740157480314965" right="0.78740157480314965" top="0.98425196850393704" bottom="0.98425196850393704" header="0.51181102362204722" footer="0.51181102362204722"/>
  <pageSetup scale="33" fitToHeight="3" orientation="landscape" cellComments="asDisplayed" horizontalDpi="1200" verticalDpi="1200" r:id="rId1"/>
  <headerFooter alignWithMargins="0">
    <oddFooter>&amp;RPage &amp;P</oddFooter>
  </headerFooter>
  <rowBreaks count="2" manualBreakCount="2">
    <brk id="68" max="16383" man="1"/>
    <brk id="123" max="16383" man="1"/>
  </rowBreaks>
  <colBreaks count="1" manualBreakCount="1">
    <brk id="1" max="190"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de projet" ma:contentTypeID="0x010100F6681E3BDF397F418586AC591ADC81BB006CC39602F4807446B7A248A6CA98D530" ma:contentTypeVersion="0" ma:contentTypeDescription="" ma:contentTypeScope="" ma:versionID="77f7d7e5499eab3a2737e3863977f6e8">
  <xsd:schema xmlns:xsd="http://www.w3.org/2001/XMLSchema" xmlns:xs="http://www.w3.org/2001/XMLSchema" xmlns:p="http://schemas.microsoft.com/office/2006/metadata/properties" xmlns:ns2="a091097b-8ae3-4832-a2b2-51f9a78aeacd" xmlns:ns3="a84ed267-86d5-4fa1-a3cb-2fed497fe84f" targetNamespace="http://schemas.microsoft.com/office/2006/metadata/properties" ma:root="true" ma:fieldsID="b7e9dbe386427f7c04dd1b10a57eb55d" ns2:_="" ns3:_="">
    <xsd:import namespace="a091097b-8ae3-4832-a2b2-51f9a78aeacd"/>
    <xsd:import namespace="a84ed267-86d5-4fa1-a3cb-2fed497fe84f"/>
    <xsd:element name="properties">
      <xsd:complexType>
        <xsd:sequence>
          <xsd:element name="documentManagement">
            <xsd:complexType>
              <xsd:all>
                <xsd:element ref="ns2:Projet"/>
                <xsd:element ref="ns2:Provenance" minOccurs="0"/>
                <xsd:element ref="ns2:Déposant"/>
                <xsd:element ref="ns2:Catégorie_x0020_de_x0020_document" minOccurs="0"/>
                <xsd:element ref="ns2:Sous-catégorie" minOccurs="0"/>
                <xsd:element ref="ns2:Phase"/>
                <xsd:element ref="ns2:Précision_x0020_de_x0020_document" minOccurs="0"/>
                <xsd:element ref="ns2:Sujet" minOccurs="0"/>
                <xsd:element ref="ns2:Cote_x0020_de_x0020_déposant" minOccurs="0"/>
                <xsd:element ref="ns2:Accés_x0020_restreint" minOccurs="0"/>
                <xsd:element ref="ns2:Cote_x0020_de_x0020_piéce" minOccurs="0"/>
                <xsd:element ref="ns2:Inscrit_x0020_au_x0020_plumitif" minOccurs="0"/>
                <xsd:element ref="ns2:Numéro_x0020_plumitif" minOccurs="0"/>
                <xsd:element ref="ns2:Diffusable_x0020_sur_x0020_le_x0020_Web" minOccurs="0"/>
                <xsd:element ref="ns2:Ne_x0020_pas_x0020_envoyer_x0020_d_x0027_alerte" minOccurs="0"/>
                <xsd:element ref="ns2:Confidentiel"/>
                <xsd:element ref="ns2:Date_x0020_de_x0020_confidentialité_x0020_relevée" minOccurs="0"/>
                <xsd:element ref="ns2:Copie_x0020_papier_x0020_reçue" minOccurs="0"/>
                <xsd:element ref="ns2:Date_x0020_de_x0020_réception_x0020_copie_x0020_papier" minOccurs="0"/>
                <xsd:element ref="ns3:_dlc_DocId" minOccurs="0"/>
                <xsd:element ref="ns3:_dlc_DocIdUrl" minOccurs="0"/>
                <xsd:element ref="ns3:_dlc_DocIdPersistId" minOccurs="0"/>
                <xsd:element ref="ns2:Hidden_UploadedBy" minOccurs="0"/>
                <xsd:element ref="ns2:Hidden_UploadedAt" minOccurs="0"/>
                <xsd:element ref="ns2:Hidden_ApprovedBy" minOccurs="0"/>
                <xsd:element ref="ns2:Hidden_ApprovedAt" minOccurs="0"/>
                <xsd:element ref="ns2:Statu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1097b-8ae3-4832-a2b2-51f9a78aeacd" elementFormDefault="qualified">
    <xsd:import namespace="http://schemas.microsoft.com/office/2006/documentManagement/types"/>
    <xsd:import namespace="http://schemas.microsoft.com/office/infopath/2007/PartnerControls"/>
    <xsd:element name="Projet" ma:index="1" ma:displayName="Projet" ma:list="{CE87CB4F-F3B1-42AD-9CE0-0125D6B4080B}" ma:internalName="Projet" ma:readOnly="false" ma:showField="Num_x00e9_ro_x0020_du_x0020_proj" ma:web="{76ddd5ea-d475-414e-8091-4675c7a4bd1a}">
      <xsd:simpleType>
        <xsd:restriction base="dms:Lookup"/>
      </xsd:simpleType>
    </xsd:element>
    <xsd:element name="Provenance" ma:index="2" nillable="true" ma:displayName="Provenance" ma:list="{3A1A4597-1672-4F84-9DE7-FBA0AEBF9CE3}" ma:internalName="Provenance" ma:showField="Title" ma:web="{76ddd5ea-d475-414e-8091-4675c7a4bd1a}">
      <xsd:simpleType>
        <xsd:restriction base="dms:Lookup"/>
      </xsd:simpleType>
    </xsd:element>
    <xsd:element name="Déposant" ma:index="3" ma:displayName="Déposant" ma:list="{A2D4550E-DC70-4FE1-8010-4C446E5D8D2C}" ma:internalName="D_x00e9_posant" ma:showField="Title" ma:web="{76ddd5ea-d475-414e-8091-4675c7a4bd1a}">
      <xsd:simpleType>
        <xsd:restriction base="dms:Lookup"/>
      </xsd:simpleType>
    </xsd:element>
    <xsd:element name="Catégorie_x0020_de_x0020_document" ma:index="4" nillable="true" ma:displayName="Catégorie de document" ma:list="{F7545102-6201-4483-9929-E858F36BE31E}" ma:internalName="Cat_x00e9_gorie_x0020_de_x0020_document" ma:showField="Title" ma:web="{76ddd5ea-d475-414e-8091-4675c7a4bd1a}">
      <xsd:simpleType>
        <xsd:restriction base="dms:Lookup"/>
      </xsd:simpleType>
    </xsd:element>
    <xsd:element name="Sous-catégorie" ma:index="5" nillable="true" ma:displayName="Sous-catégorie" ma:list="{8F61632E-9A95-48F5-95F9-D05D88255F44}" ma:internalName="Sous_x002d_cat_x00e9_gorie" ma:showField="Title" ma:web="{76ddd5ea-d475-414e-8091-4675c7a4bd1a}">
      <xsd:simpleType>
        <xsd:restriction base="dms:Lookup"/>
      </xsd:simpleType>
    </xsd:element>
    <xsd:element name="Phase" ma:index="6" ma:displayName="Phase" ma:list="{1721197D-7382-4457-968B-EC653058772A}" ma:internalName="Phase" ma:showField="Title" ma:web="{76ddd5ea-d475-414e-8091-4675c7a4bd1a}">
      <xsd:simpleType>
        <xsd:restriction base="dms:Lookup"/>
      </xsd:simpleType>
    </xsd:element>
    <xsd:element name="Précision_x0020_de_x0020_document" ma:index="7" nillable="true" ma:displayName="Précisions de document" ma:hidden="true" ma:list="{CD8F73AF-CF7D-4F56-B7C5-E37D10A86459}" ma:internalName="Pr_x00e9_cision_x0020_de_x0020_document" ma:readOnly="false" ma:showField="Title" ma:web="{76ddd5ea-d475-414e-8091-4675c7a4bd1a}">
      <xsd:simpleType>
        <xsd:restriction base="dms:Lookup"/>
      </xsd:simpleType>
    </xsd:element>
    <xsd:element name="Sujet" ma:index="8" nillable="true" ma:displayName="Sujet" ma:internalName="Sujet">
      <xsd:simpleType>
        <xsd:restriction base="dms:Note">
          <xsd:maxLength value="255"/>
        </xsd:restriction>
      </xsd:simpleType>
    </xsd:element>
    <xsd:element name="Cote_x0020_de_x0020_déposant" ma:index="9" nillable="true" ma:displayName="Cote déposant" ma:internalName="Cote_x0020_de_x0020_d_x00e9_posant">
      <xsd:simpleType>
        <xsd:restriction base="dms:Text">
          <xsd:maxLength value="255"/>
        </xsd:restriction>
      </xsd:simpleType>
    </xsd:element>
    <xsd:element name="Accés_x0020_restreint" ma:index="10" nillable="true" ma:displayName="Accès restreint" ma:default="0" ma:internalName="Acc_x00e9_s_x0020_restreint">
      <xsd:simpleType>
        <xsd:restriction base="dms:Boolean"/>
      </xsd:simpleType>
    </xsd:element>
    <xsd:element name="Cote_x0020_de_x0020_piéce" ma:index="11" nillable="true" ma:displayName="Cote de pièce" ma:internalName="Cote_x0020_de_x0020_pi_x00e9_ce">
      <xsd:simpleType>
        <xsd:restriction base="dms:Text">
          <xsd:maxLength value="255"/>
        </xsd:restriction>
      </xsd:simpleType>
    </xsd:element>
    <xsd:element name="Inscrit_x0020_au_x0020_plumitif" ma:index="12" nillable="true" ma:displayName="Inscrit au plumitif" ma:default="1" ma:internalName="Inscrit_x0020_au_x0020_plumitif">
      <xsd:simpleType>
        <xsd:restriction base="dms:Boolean"/>
      </xsd:simpleType>
    </xsd:element>
    <xsd:element name="Numéro_x0020_plumitif" ma:index="13" nillable="true" ma:displayName="Numéro plumitif" ma:decimals="0" ma:internalName="Num_x00e9_ro_x0020_plumitif">
      <xsd:simpleType>
        <xsd:restriction base="dms:Number">
          <xsd:maxInclusive value="9999"/>
          <xsd:minInclusive value="1"/>
        </xsd:restriction>
      </xsd:simpleType>
    </xsd:element>
    <xsd:element name="Diffusable_x0020_sur_x0020_le_x0020_Web" ma:index="14" nillable="true" ma:displayName="Diffusable sur le Web" ma:default="1" ma:internalName="Diffusable_x0020_sur_x0020_le_x0020_Web">
      <xsd:simpleType>
        <xsd:restriction base="dms:Boolean"/>
      </xsd:simpleType>
    </xsd:element>
    <xsd:element name="Ne_x0020_pas_x0020_envoyer_x0020_d_x0027_alerte" ma:index="15" nillable="true" ma:displayName="Ne pas envoyer d'alerte" ma:default="1" ma:internalName="Ne_x0020_pas_x0020_envoyer_x0020_d_x0027_alerte">
      <xsd:simpleType>
        <xsd:restriction base="dms:Boolean"/>
      </xsd:simpleType>
    </xsd:element>
    <xsd:element name="Confidentiel" ma:index="16" ma:displayName="Confidentiel" ma:list="{79B26B89-E55A-4B03-BEFA-7EE3A90275CF}" ma:internalName="Confidentiel" ma:showField="Title" ma:web="{76ddd5ea-d475-414e-8091-4675c7a4bd1a}">
      <xsd:simpleType>
        <xsd:restriction base="dms:Lookup"/>
      </xsd:simpleType>
    </xsd:element>
    <xsd:element name="Date_x0020_de_x0020_confidentialité_x0020_relevée" ma:index="17" nillable="true" ma:displayName="Date de confidentialité relevée" ma:format="DateOnly" ma:internalName="Date_x0020_de_x0020_confidentialit_x00e9__x0020_relev_x00e9_e">
      <xsd:simpleType>
        <xsd:restriction base="dms:DateTime"/>
      </xsd:simpleType>
    </xsd:element>
    <xsd:element name="Copie_x0020_papier_x0020_reçue" ma:index="18" nillable="true" ma:displayName="Copie papier reçue" ma:default="0" ma:internalName="Copie_x0020_papier_x0020_re_x00e7_ue">
      <xsd:simpleType>
        <xsd:restriction base="dms:Boolean"/>
      </xsd:simpleType>
    </xsd:element>
    <xsd:element name="Date_x0020_de_x0020_réception_x0020_copie_x0020_papier" ma:index="19" nillable="true" ma:displayName="Date de réception copie papier" ma:format="DateOnly" ma:internalName="Date_x0020_de_x0020_r_x00e9_ception_x0020_copie_x0020_papier">
      <xsd:simpleType>
        <xsd:restriction base="dms:DateTime"/>
      </xsd:simpleType>
    </xsd:element>
    <xsd:element name="Hidden_UploadedBy" ma:index="33" nillable="true" ma:displayName="Hidden_UploadedBy" ma:hidden="true" ma:internalName="Hidden_UploadedBy" ma:readOnly="false">
      <xsd:simpleType>
        <xsd:restriction base="dms:Text">
          <xsd:maxLength value="100"/>
        </xsd:restriction>
      </xsd:simpleType>
    </xsd:element>
    <xsd:element name="Hidden_UploadedAt" ma:index="34" nillable="true" ma:displayName="Hidden_UploadedAt" ma:default="[today]" ma:format="DateTime" ma:hidden="true" ma:internalName="Hidden_UploadedAt" ma:readOnly="false">
      <xsd:simpleType>
        <xsd:restriction base="dms:DateTime"/>
      </xsd:simpleType>
    </xsd:element>
    <xsd:element name="Hidden_ApprovedBy" ma:index="35" nillable="true" ma:displayName="Hidden_ApprovedBy" ma:hidden="true" ma:internalName="Hidden_ApprovedBy" ma:readOnly="false">
      <xsd:simpleType>
        <xsd:restriction base="dms:Text">
          <xsd:maxLength value="100"/>
        </xsd:restriction>
      </xsd:simpleType>
    </xsd:element>
    <xsd:element name="Hidden_ApprovedAt" ma:index="36" nillable="true" ma:displayName="Hidden_ApprovedAt" ma:default="[today]" ma:format="DateTime" ma:hidden="true" ma:internalName="Hidden_ApprovedAt" ma:readOnly="false">
      <xsd:simpleType>
        <xsd:restriction base="dms:DateTime"/>
      </xsd:simpleType>
    </xsd:element>
    <xsd:element name="Statut" ma:index="37" nillable="true" ma:displayName="Statut" ma:hidden="true" ma:internalName="Statut" ma:readOnly="false">
      <xsd:simpleType>
        <xsd:restriction base="dms:Text">
          <xsd:maxLength value="10"/>
        </xsd:restriction>
      </xsd:simpleType>
    </xsd:element>
  </xsd:schema>
  <xsd:schema xmlns:xsd="http://www.w3.org/2001/XMLSchema" xmlns:xs="http://www.w3.org/2001/XMLSchema" xmlns:dms="http://schemas.microsoft.com/office/2006/documentManagement/types" xmlns:pc="http://schemas.microsoft.com/office/infopath/2007/PartnerControls" targetNamespace="a84ed267-86d5-4fa1-a3cb-2fed497fe84f" elementFormDefault="qualified">
    <xsd:import namespace="http://schemas.microsoft.com/office/2006/documentManagement/types"/>
    <xsd:import namespace="http://schemas.microsoft.com/office/infopath/2007/PartnerControls"/>
    <xsd:element name="_dlc_DocId" ma:index="22" nillable="true" ma:displayName="Valeur d’ID de document" ma:description="Valeur de l’ID de document affecté à cet élément." ma:internalName="_dlc_DocId" ma:readOnly="true">
      <xsd:simpleType>
        <xsd:restriction base="dms:Text"/>
      </xsd:simpleType>
    </xsd:element>
    <xsd:element name="_dlc_DocIdUrl" ma:index="23"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Conserver l’ID" ma:description="Conserver l’ID lors de l’ajout."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hase xmlns="a091097b-8ae3-4832-a2b2-51f9a78aeacd">1</Phase>
    <Sujet xmlns="a091097b-8ae3-4832-a2b2-51f9a78aeacd">Annexes de la preuve de FCEI</Sujet>
    <Confidentiel xmlns="a091097b-8ae3-4832-a2b2-51f9a78aeacd">3</Confidentiel>
    <Projet xmlns="a091097b-8ae3-4832-a2b2-51f9a78aeacd">781</Projet>
    <Provenance xmlns="a091097b-8ae3-4832-a2b2-51f9a78aeacd">2</Provenance>
    <Hidden_UploadedAt xmlns="a091097b-8ae3-4832-a2b2-51f9a78aeacd">2023-02-09T21:38:28+00:00</Hidden_UploadedAt>
    <Accés_x0020_restreint xmlns="a091097b-8ae3-4832-a2b2-51f9a78aeacd">false</Accés_x0020_restreint>
    <Précision_x0020_de_x0020_document xmlns="a091097b-8ae3-4832-a2b2-51f9a78aeacd" xsi:nil="true"/>
    <Déposant xmlns="a091097b-8ae3-4832-a2b2-51f9a78aeacd">64</Déposant>
    <Sous-catégorie xmlns="a091097b-8ae3-4832-a2b2-51f9a78aeacd" xsi:nil="true"/>
    <Copie_x0020_papier_x0020_reçue xmlns="a091097b-8ae3-4832-a2b2-51f9a78aeacd">true</Copie_x0020_papier_x0020_reçue>
    <Cote_x0020_de_x0020_déposant xmlns="a091097b-8ae3-4832-a2b2-51f9a78aeacd" xsi:nil="true"/>
    <Inscrit_x0020_au_x0020_plumitif xmlns="a091097b-8ae3-4832-a2b2-51f9a78aeacd">true</Inscrit_x0020_au_x0020_plumitif>
    <Numéro_x0020_plumitif xmlns="a091097b-8ae3-4832-a2b2-51f9a78aeacd">349</Numéro_x0020_plumitif>
    <Hidden_UploadedBy xmlns="a091097b-8ae3-4832-a2b2-51f9a78aeacd" xsi:nil="true"/>
    <Hidden_ApprovedBy xmlns="a091097b-8ae3-4832-a2b2-51f9a78aeacd" xsi:nil="true"/>
    <Statut xmlns="a091097b-8ae3-4832-a2b2-51f9a78aeacd" xsi:nil="true"/>
    <Catégorie_x0020_de_x0020_document xmlns="a091097b-8ae3-4832-a2b2-51f9a78aeacd">24</Catégorie_x0020_de_x0020_document>
    <Date_x0020_de_x0020_confidentialité_x0020_relevée xmlns="a091097b-8ae3-4832-a2b2-51f9a78aeacd" xsi:nil="true"/>
    <Hidden_ApprovedAt xmlns="a091097b-8ae3-4832-a2b2-51f9a78aeacd">2023-02-09T21:38:28+00:00</Hidden_ApprovedAt>
    <Cote_x0020_de_x0020_piéce xmlns="a091097b-8ae3-4832-a2b2-51f9a78aeacd">C-FCEI-0011</Cote_x0020_de_x0020_piéce>
    <Diffusable_x0020_sur_x0020_le_x0020_Web xmlns="a091097b-8ae3-4832-a2b2-51f9a78aeacd">true</Diffusable_x0020_sur_x0020_le_x0020_Web>
    <Date_x0020_de_x0020_réception_x0020_copie_x0020_papier xmlns="a091097b-8ae3-4832-a2b2-51f9a78aeacd">2014-11-11T05:00:00+00:00</Date_x0020_de_x0020_réception_x0020_copie_x0020_papier>
    <Ne_x0020_pas_x0020_envoyer_x0020_d_x0027_alerte xmlns="a091097b-8ae3-4832-a2b2-51f9a78aeacd">true</Ne_x0020_pas_x0020_envoyer_x0020_d_x0027_alerte>
    <_dlc_DocId xmlns="a84ed267-86d5-4fa1-a3cb-2fed497fe84f">W2HFWTQUJJY6-748558497-298</_dlc_DocId>
    <_dlc_DocIdUrl xmlns="a84ed267-86d5-4fa1-a3cb-2fed497fe84f">
      <Url>http://s10mtlweb:8081/781/_layouts/15/DocIdRedir.aspx?ID=W2HFWTQUJJY6-748558497-298</Url>
      <Description>W2HFWTQUJJY6-748558497-298</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B73087A-AA98-4E83-9811-EF61749B8CFD}"/>
</file>

<file path=customXml/itemProps2.xml><?xml version="1.0" encoding="utf-8"?>
<ds:datastoreItem xmlns:ds="http://schemas.openxmlformats.org/officeDocument/2006/customXml" ds:itemID="{635F6368-4196-4F22-A4A6-5CC172DCDD2D}"/>
</file>

<file path=customXml/itemProps3.xml><?xml version="1.0" encoding="utf-8"?>
<ds:datastoreItem xmlns:ds="http://schemas.openxmlformats.org/officeDocument/2006/customXml" ds:itemID="{5CDA7889-BC57-4F0B-9B82-4C0FB29A01C6}"/>
</file>

<file path=customXml/itemProps4.xml><?xml version="1.0" encoding="utf-8"?>
<ds:datastoreItem xmlns:ds="http://schemas.openxmlformats.org/officeDocument/2006/customXml" ds:itemID="{7B0BE8C7-7199-44B1-8A24-EC000D01F2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HQD-05-01 RR detail</vt:lpstr>
      <vt:lpstr>'HQD-05-01 RR detail'!Impression_des_titres</vt:lpstr>
      <vt:lpstr>'HQD-05-01 RR detail'!Zone_d_impression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Annexes de la preuve de FCEI</dc:subject>
  <dc:creator>Antoine</dc:creator>
  <cp:lastModifiedBy>levesquec</cp:lastModifiedBy>
  <dcterms:created xsi:type="dcterms:W3CDTF">2014-11-11T16:25:10Z</dcterms:created>
  <dcterms:modified xsi:type="dcterms:W3CDTF">2014-11-11T19:33:24Z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0x010100F6681E3BDF397F418586AC591ADC81BB006CC39602F4807446B7A248A6CA98D530</vt:lpwstr>
  </property>
  <property fmtid="{D5CDD505-2E9C-101B-9397-08002B2CF9AE}" pid="4" name="Order">
    <vt:r8>1186000</vt:r8>
  </property>
  <property fmtid="{D5CDD505-2E9C-101B-9397-08002B2CF9AE}" pid="5" name="_dlc_DocIdItemGuid">
    <vt:lpwstr>f9a8d53f-6826-46b9-bf5a-af926a32cb02</vt:lpwstr>
  </property>
</Properties>
</file>