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" windowWidth="15195" windowHeight="8445"/>
  </bookViews>
  <sheets>
    <sheet name="GI-18 Doc 2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localSheetId="0" hidden="1">'[4]2001(5+7)'!#REF!</definedName>
    <definedName name="_Fill" hidden="1">'[1]2001(5+7)'!#REF!</definedName>
    <definedName name="amelior" localSheetId="0" hidden="1">{"Year 2 Page 1",#N/A,FALSE,"Bu9457AVE";"Year 2 Balance",#N/A,FALSE,"Bu9457AVE"}</definedName>
    <definedName name="amelior" hidden="1">{"Year 2 Page 1",#N/A,FALSE,"Bu9457AVE";"Year 2 Balance",#N/A,FALSE,"Bu9457AVE"}</definedName>
    <definedName name="amort1">#REF!</definedName>
    <definedName name="AMORT2">#REF!</definedName>
    <definedName name="bu95rev" localSheetId="0" hidden="1">{"Year 2 Page 1",#N/A,FALSE,"Bu9457AVE";"Year 2 Balance",#N/A,FALSE,"Bu9457AVE"}</definedName>
    <definedName name="bu95rev" hidden="1">{"Year 2 Page 1",#N/A,FALSE,"Bu9457AVE";"Year 2 Balance",#N/A,FALSE,"Bu9457AVE"}</definedName>
    <definedName name="DEGREE" localSheetId="0">#REF!</definedName>
    <definedName name="DEGREE">#REF!</definedName>
    <definedName name="PRINT_TITLES_MI">[2]Unit_Rates!#REF!</definedName>
  </definedNames>
  <calcPr calcId="145621" calcMode="manual" iterate="1"/>
</workbook>
</file>

<file path=xl/calcChain.xml><?xml version="1.0" encoding="utf-8"?>
<calcChain xmlns="http://schemas.openxmlformats.org/spreadsheetml/2006/main">
  <c r="O18" i="10" l="1"/>
  <c r="A34" i="10"/>
  <c r="A36" i="10" s="1"/>
  <c r="A38" i="10" s="1"/>
  <c r="A28" i="10"/>
  <c r="A24" i="10"/>
  <c r="A16" i="10"/>
  <c r="A18" i="10" s="1"/>
  <c r="A20" i="10" s="1"/>
  <c r="A22" i="10" s="1"/>
  <c r="O48" i="10"/>
  <c r="O46" i="10"/>
  <c r="O44" i="10"/>
  <c r="M40" i="10"/>
  <c r="M52" i="10" s="1"/>
  <c r="K40" i="10"/>
  <c r="O36" i="10"/>
  <c r="O16" i="10"/>
  <c r="O28" i="10"/>
  <c r="O20" i="10"/>
  <c r="O22" i="10"/>
  <c r="O24" i="10"/>
  <c r="O26" i="10"/>
  <c r="O30" i="10"/>
  <c r="O32" i="10"/>
  <c r="O34" i="10"/>
  <c r="G38" i="10"/>
  <c r="I38" i="10"/>
  <c r="O38" i="10"/>
  <c r="K50" i="10"/>
  <c r="O50" i="10" s="1"/>
  <c r="M50" i="10"/>
  <c r="O40" i="10" l="1"/>
  <c r="A26" i="10"/>
  <c r="A30" i="10" s="1"/>
  <c r="A32" i="10" s="1"/>
  <c r="A40" i="10"/>
  <c r="A42" i="10" s="1"/>
  <c r="A44" i="10" s="1"/>
  <c r="A46" i="10" s="1"/>
  <c r="A48" i="10" s="1"/>
  <c r="A50" i="10" s="1"/>
  <c r="A52" i="10" s="1"/>
  <c r="K52" i="10"/>
  <c r="O52" i="10" s="1"/>
</calcChain>
</file>

<file path=xl/sharedStrings.xml><?xml version="1.0" encoding="utf-8"?>
<sst xmlns="http://schemas.openxmlformats.org/spreadsheetml/2006/main" count="49" uniqueCount="44">
  <si>
    <t>IMMOBILISATIONS</t>
  </si>
  <si>
    <t>Taux</t>
  </si>
  <si>
    <t>GAZIFÈRE INC</t>
  </si>
  <si>
    <t>COMPARAISON DE L'AMORTISSEMENT AVEC LES TAUX PROPOSÉS</t>
  </si>
  <si>
    <t>VERSUS LES TAUX ACTUELLEMENT UTILISÉS</t>
  </si>
  <si>
    <t>No de</t>
  </si>
  <si>
    <t>ligne</t>
  </si>
  <si>
    <t>Numéro de compte et</t>
  </si>
  <si>
    <t>description</t>
  </si>
  <si>
    <t>proposés</t>
  </si>
  <si>
    <t>(%)</t>
  </si>
  <si>
    <t xml:space="preserve">Taux </t>
  </si>
  <si>
    <t>actuel</t>
  </si>
  <si>
    <t>Amortissement</t>
  </si>
  <si>
    <t>proposé</t>
  </si>
  <si>
    <t>(000$)</t>
  </si>
  <si>
    <t xml:space="preserve">changement de </t>
  </si>
  <si>
    <t>taux</t>
  </si>
  <si>
    <t>Impact lié au</t>
  </si>
  <si>
    <t>475 Conduites principales</t>
  </si>
  <si>
    <t>477 Postes de mesurage</t>
  </si>
  <si>
    <t>478 Compteurs</t>
  </si>
  <si>
    <t>483 Équipement de bureau</t>
  </si>
  <si>
    <t>484 Matériel roulant</t>
  </si>
  <si>
    <t>486 Machinerie et outillage</t>
  </si>
  <si>
    <t>488 Équipement de communication</t>
  </si>
  <si>
    <t>Sous-total</t>
  </si>
  <si>
    <t>CONTRIBUTIONS</t>
  </si>
  <si>
    <t>473-99 Branchements d'immeubles</t>
  </si>
  <si>
    <t>475-99 Conduites principales</t>
  </si>
  <si>
    <t>477-99 Postes de mesurage</t>
  </si>
  <si>
    <t>Total</t>
  </si>
  <si>
    <t>Page 1 de 1</t>
  </si>
  <si>
    <t>491 Logiciel CIS</t>
  </si>
  <si>
    <t>485.01 Machinerie lourde (Post 2006)</t>
  </si>
  <si>
    <t>490.01 Équipement informatique (Post 2008)</t>
  </si>
  <si>
    <t>Document 2</t>
  </si>
  <si>
    <t>Original: 2015-05-15</t>
  </si>
  <si>
    <t>CAUSE TARIFAIRE 2016 - PHASE II</t>
  </si>
  <si>
    <t>473 Branchements d'immeubles</t>
  </si>
  <si>
    <t>491 Logiciel Autres</t>
  </si>
  <si>
    <t>GI-18</t>
  </si>
  <si>
    <t>Requête 3924-2015</t>
  </si>
  <si>
    <t>actuels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</si>
</sst>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);\(#,##0.0\)"/>
    <numFmt numFmtId="184" formatCode="#,##0.0_);[Red]\(#,##0.0\)"/>
    <numFmt numFmtId="185" formatCode=";;;"/>
  </numFmts>
  <fonts count="8">
    <font>
      <sz val="10"/>
      <name val="Courier"/>
    </font>
    <font>
      <sz val="10"/>
      <name val="Helvetica-Narrow"/>
    </font>
    <font>
      <sz val="10"/>
      <name val="Arial MT"/>
    </font>
    <font>
      <sz val="8"/>
      <color indexed="45"/>
      <name val="MS Sans Serif"/>
      <family val="2"/>
    </font>
    <font>
      <sz val="8"/>
      <name val="Courie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180" fontId="0" fillId="0" borderId="0"/>
    <xf numFmtId="184" fontId="1" fillId="0" borderId="0" applyFont="0" applyFill="0" applyBorder="0" applyAlignment="0" applyProtection="0"/>
    <xf numFmtId="0" fontId="2" fillId="0" borderId="0"/>
    <xf numFmtId="185" fontId="1" fillId="0" borderId="0" applyFont="0" applyFill="0" applyBorder="0" applyAlignment="0" applyProtection="0"/>
    <xf numFmtId="184" fontId="3" fillId="0" borderId="0" applyNumberFormat="0" applyFill="0" applyBorder="0" applyAlignment="0" applyProtection="0"/>
  </cellStyleXfs>
  <cellXfs count="31">
    <xf numFmtId="180" fontId="0" fillId="0" borderId="0" xfId="0"/>
    <xf numFmtId="180" fontId="6" fillId="0" borderId="0" xfId="0" applyFont="1"/>
    <xf numFmtId="180" fontId="6" fillId="0" borderId="0" xfId="0" applyFont="1" applyAlignment="1">
      <alignment horizontal="center"/>
    </xf>
    <xf numFmtId="180" fontId="6" fillId="0" borderId="1" xfId="0" applyFont="1" applyBorder="1" applyAlignment="1">
      <alignment horizontal="center"/>
    </xf>
    <xf numFmtId="180" fontId="6" fillId="0" borderId="1" xfId="0" applyFont="1" applyBorder="1"/>
    <xf numFmtId="180" fontId="6" fillId="0" borderId="1" xfId="0" quotePrefix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quotePrefix="1" applyNumberFormat="1" applyFont="1" applyAlignment="1">
      <alignment horizontal="center"/>
    </xf>
    <xf numFmtId="180" fontId="5" fillId="0" borderId="0" xfId="0" applyFont="1"/>
    <xf numFmtId="180" fontId="6" fillId="0" borderId="0" xfId="0" quotePrefix="1" applyFont="1" applyAlignment="1">
      <alignment horizontal="center"/>
    </xf>
    <xf numFmtId="180" fontId="6" fillId="0" borderId="0" xfId="0" quotePrefix="1" applyFont="1" applyBorder="1" applyAlignment="1">
      <alignment horizontal="right"/>
    </xf>
    <xf numFmtId="39" fontId="6" fillId="0" borderId="0" xfId="0" applyNumberFormat="1" applyFont="1"/>
    <xf numFmtId="39" fontId="6" fillId="0" borderId="0" xfId="0" applyNumberFormat="1" applyFont="1" applyFill="1"/>
    <xf numFmtId="180" fontId="5" fillId="0" borderId="0" xfId="0" applyFont="1" applyBorder="1"/>
    <xf numFmtId="180" fontId="6" fillId="0" borderId="0" xfId="0" applyFont="1" applyBorder="1"/>
    <xf numFmtId="180" fontId="6" fillId="0" borderId="2" xfId="0" applyFont="1" applyBorder="1"/>
    <xf numFmtId="180" fontId="6" fillId="0" borderId="0" xfId="0" quotePrefix="1" applyFont="1"/>
    <xf numFmtId="180" fontId="6" fillId="0" borderId="0" xfId="0" applyFont="1" applyAlignment="1">
      <alignment horizontal="right"/>
    </xf>
    <xf numFmtId="180" fontId="7" fillId="0" borderId="0" xfId="0" applyFont="1" applyAlignment="1">
      <alignment horizontal="center"/>
    </xf>
    <xf numFmtId="180" fontId="6" fillId="0" borderId="0" xfId="0" applyNumberFormat="1" applyFont="1" applyAlignment="1">
      <alignment horizontal="center"/>
    </xf>
    <xf numFmtId="180" fontId="6" fillId="0" borderId="1" xfId="0" applyNumberFormat="1" applyFont="1" applyBorder="1" applyAlignment="1">
      <alignment horizontal="center"/>
    </xf>
    <xf numFmtId="180" fontId="6" fillId="0" borderId="0" xfId="0" applyNumberFormat="1" applyFont="1"/>
    <xf numFmtId="180" fontId="6" fillId="0" borderId="1" xfId="0" applyNumberFormat="1" applyFont="1" applyBorder="1"/>
    <xf numFmtId="180" fontId="6" fillId="0" borderId="2" xfId="0" applyNumberFormat="1" applyFont="1" applyBorder="1"/>
    <xf numFmtId="180" fontId="6" fillId="0" borderId="0" xfId="0" applyNumberFormat="1" applyFont="1" applyAlignment="1">
      <alignment horizontal="right"/>
    </xf>
    <xf numFmtId="180" fontId="6" fillId="0" borderId="0" xfId="0" applyFont="1" applyFill="1"/>
    <xf numFmtId="39" fontId="6" fillId="0" borderId="0" xfId="0" quotePrefix="1" applyNumberFormat="1" applyFont="1" applyFill="1"/>
    <xf numFmtId="180" fontId="6" fillId="0" borderId="1" xfId="0" applyFont="1" applyFill="1" applyBorder="1"/>
    <xf numFmtId="180" fontId="6" fillId="0" borderId="2" xfId="0" applyFont="1" applyFill="1" applyBorder="1"/>
    <xf numFmtId="180" fontId="7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</cellXfs>
  <cellStyles count="5">
    <cellStyle name="Comma [0.0]" xfId="1"/>
    <cellStyle name="Exhibits" xfId="2"/>
    <cellStyle name="Hidden" xfId="3"/>
    <cellStyle name="Input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ADMIN\CAUSE\GI-2C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~ME067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ADMIN\CAUSE\Cause%202004\R&#233;gie\Autres%20pi&#232;ces%20-%20non%20utilis&#233;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GI-2CON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Cause%202004/R&#233;gie/Autres%20pi&#232;ces%20-%20non%20utilis&#233;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CAURED"/>
      <sheetName val="NOR2001 (5+7)"/>
      <sheetName val="2001(5+7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1"/>
      <sheetName val="Exh 2"/>
      <sheetName val="Exh 3"/>
      <sheetName val="GAS exh"/>
      <sheetName val="T-service Rate 4"/>
      <sheetName val="T-Service Rate 9"/>
      <sheetName val="Class_Def"/>
      <sheetName val="Unit_Rates"/>
      <sheetName val="Misc calcs"/>
      <sheetName val="AMB Approved"/>
      <sheetName val="CDS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13 doc 9"/>
      <sheetName val="gi27 doc 9"/>
      <sheetName val="gi27 doc 10"/>
      <sheetName val="gi27 doc 11"/>
      <sheetName val="gi 27 doc 12"/>
      <sheetName val="gi27 doc13"/>
      <sheetName val="gi27 doc 14"/>
      <sheetName val="gi28 doc1"/>
      <sheetName val="gi28 doc1.1"/>
      <sheetName val="GI28 DOC 1.2"/>
      <sheetName val="GI-28 Doc 2"/>
      <sheetName val="gi28 doc2.1"/>
      <sheetName val="gi29 doc 1"/>
      <sheetName val="gi29 doc1.1"/>
      <sheetName val="gi29 doc1.2"/>
      <sheetName val="GI-29 Doc 4"/>
      <sheetName val="gi29 doc 4.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CAURED"/>
      <sheetName val="NOR2001 (5+7)"/>
      <sheetName val="2001(5+7)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13 doc 9"/>
      <sheetName val="gi27 doc 9"/>
      <sheetName val="gi27 doc 10"/>
      <sheetName val="gi27 doc 11"/>
      <sheetName val="gi 27 doc 12"/>
      <sheetName val="gi27 doc13"/>
      <sheetName val="gi27 doc 14"/>
      <sheetName val="gi28 doc1"/>
      <sheetName val="gi28 doc1.1"/>
      <sheetName val="GI28 DOC 1.2"/>
      <sheetName val="GI-28 Doc 2"/>
      <sheetName val="gi28 doc2.1"/>
      <sheetName val="gi29 doc 1"/>
      <sheetName val="gi29 doc1.1"/>
      <sheetName val="gi29 doc1.2"/>
      <sheetName val="GI-29 Doc 4"/>
      <sheetName val="gi29 doc 4.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tabSelected="1" zoomScaleNormal="100" workbookViewId="0">
      <selection activeCell="F6" sqref="F6"/>
    </sheetView>
  </sheetViews>
  <sheetFormatPr baseColWidth="10" defaultColWidth="9" defaultRowHeight="12.75"/>
  <cols>
    <col min="1" max="1" width="9" style="1"/>
    <col min="2" max="2" width="4" style="1" customWidth="1"/>
    <col min="3" max="4" width="9" style="1"/>
    <col min="5" max="5" width="5.125" style="1" customWidth="1"/>
    <col min="6" max="6" width="11" style="1" customWidth="1"/>
    <col min="7" max="7" width="9" style="1"/>
    <col min="8" max="8" width="3.75" style="1" customWidth="1"/>
    <col min="9" max="9" width="9" style="1"/>
    <col min="10" max="10" width="3.375" style="1" customWidth="1"/>
    <col min="11" max="11" width="11.625" style="1" customWidth="1"/>
    <col min="12" max="12" width="2.875" style="1" customWidth="1"/>
    <col min="13" max="13" width="11.75" style="1" customWidth="1"/>
    <col min="14" max="14" width="3.375" style="1" customWidth="1"/>
    <col min="15" max="15" width="12.625" style="21" customWidth="1"/>
    <col min="16" max="16384" width="9" style="1"/>
  </cols>
  <sheetData>
    <row r="1" spans="1:15" ht="1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>
      <c r="A4" s="18" t="s">
        <v>38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9" spans="1:15">
      <c r="O9" s="19" t="s">
        <v>18</v>
      </c>
    </row>
    <row r="10" spans="1:15">
      <c r="G10" s="2" t="s">
        <v>1</v>
      </c>
      <c r="H10" s="2"/>
      <c r="I10" s="2" t="s">
        <v>11</v>
      </c>
      <c r="J10" s="2"/>
      <c r="K10" s="2" t="s">
        <v>13</v>
      </c>
      <c r="L10" s="2"/>
      <c r="M10" s="2" t="s">
        <v>13</v>
      </c>
      <c r="O10" s="19" t="s">
        <v>16</v>
      </c>
    </row>
    <row r="11" spans="1:15">
      <c r="A11" s="2" t="s">
        <v>5</v>
      </c>
      <c r="C11" s="1" t="s">
        <v>7</v>
      </c>
      <c r="G11" s="2" t="s">
        <v>9</v>
      </c>
      <c r="H11" s="2"/>
      <c r="I11" s="2" t="s">
        <v>43</v>
      </c>
      <c r="J11" s="2"/>
      <c r="K11" s="2" t="s">
        <v>14</v>
      </c>
      <c r="L11" s="2"/>
      <c r="M11" s="2" t="s">
        <v>12</v>
      </c>
      <c r="O11" s="19" t="s">
        <v>17</v>
      </c>
    </row>
    <row r="12" spans="1:15">
      <c r="A12" s="3" t="s">
        <v>6</v>
      </c>
      <c r="C12" s="4" t="s">
        <v>8</v>
      </c>
      <c r="D12" s="4"/>
      <c r="G12" s="3" t="s">
        <v>10</v>
      </c>
      <c r="H12" s="2"/>
      <c r="I12" s="3" t="s">
        <v>10</v>
      </c>
      <c r="J12" s="2"/>
      <c r="K12" s="5" t="s">
        <v>15</v>
      </c>
      <c r="L12" s="2"/>
      <c r="M12" s="3" t="s">
        <v>15</v>
      </c>
      <c r="O12" s="20" t="s">
        <v>15</v>
      </c>
    </row>
    <row r="13" spans="1:15">
      <c r="G13" s="6">
        <v>1</v>
      </c>
      <c r="I13" s="6">
        <v>2</v>
      </c>
      <c r="K13" s="6">
        <v>3</v>
      </c>
      <c r="M13" s="6">
        <v>4</v>
      </c>
      <c r="O13" s="30">
        <v>5</v>
      </c>
    </row>
    <row r="14" spans="1:15">
      <c r="A14" s="7">
        <v>1</v>
      </c>
      <c r="C14" s="8" t="s">
        <v>0</v>
      </c>
    </row>
    <row r="15" spans="1:15">
      <c r="A15" s="9"/>
      <c r="G15" s="25"/>
      <c r="H15" s="25"/>
      <c r="I15" s="25"/>
      <c r="J15" s="25"/>
      <c r="K15" s="25"/>
    </row>
    <row r="16" spans="1:15">
      <c r="A16" s="7">
        <f>A14+1</f>
        <v>2</v>
      </c>
      <c r="C16" s="1" t="s">
        <v>39</v>
      </c>
      <c r="G16" s="12">
        <v>4.37</v>
      </c>
      <c r="H16" s="12"/>
      <c r="I16" s="12">
        <v>4.5199999999999996</v>
      </c>
      <c r="J16" s="25"/>
      <c r="K16" s="25">
        <v>2187</v>
      </c>
      <c r="M16" s="1">
        <v>2262.1</v>
      </c>
      <c r="O16" s="21">
        <f>+K16-M16</f>
        <v>-75.099999999999909</v>
      </c>
    </row>
    <row r="17" spans="1:15">
      <c r="A17" s="9"/>
      <c r="G17" s="12"/>
      <c r="H17" s="12"/>
      <c r="I17" s="12"/>
      <c r="J17" s="25"/>
      <c r="K17" s="25"/>
    </row>
    <row r="18" spans="1:15">
      <c r="A18" s="7">
        <f>+A16+1</f>
        <v>3</v>
      </c>
      <c r="C18" s="1" t="s">
        <v>19</v>
      </c>
      <c r="G18" s="12">
        <v>2.4900000000000002</v>
      </c>
      <c r="H18" s="12"/>
      <c r="I18" s="12">
        <v>2.2200000000000002</v>
      </c>
      <c r="J18" s="25"/>
      <c r="K18" s="25">
        <v>1846.6</v>
      </c>
      <c r="M18" s="1">
        <v>1646.3</v>
      </c>
      <c r="O18" s="21">
        <f>+K18-M18</f>
        <v>200.29999999999995</v>
      </c>
    </row>
    <row r="19" spans="1:15">
      <c r="A19" s="9"/>
      <c r="G19" s="12"/>
      <c r="H19" s="12"/>
      <c r="I19" s="12"/>
      <c r="J19" s="25"/>
      <c r="K19" s="25"/>
    </row>
    <row r="20" spans="1:15">
      <c r="A20" s="7">
        <f>+A18+1</f>
        <v>4</v>
      </c>
      <c r="C20" s="1" t="s">
        <v>20</v>
      </c>
      <c r="G20" s="12">
        <v>2.61</v>
      </c>
      <c r="H20" s="12"/>
      <c r="I20" s="12">
        <v>2.36</v>
      </c>
      <c r="J20" s="25"/>
      <c r="K20" s="25">
        <v>90.5</v>
      </c>
      <c r="M20" s="1">
        <v>81.900000000000006</v>
      </c>
      <c r="O20" s="21">
        <f>+K20-M20</f>
        <v>8.5999999999999943</v>
      </c>
    </row>
    <row r="21" spans="1:15">
      <c r="A21" s="9"/>
      <c r="G21" s="12"/>
      <c r="H21" s="12"/>
      <c r="I21" s="12"/>
      <c r="J21" s="25"/>
      <c r="K21" s="25"/>
    </row>
    <row r="22" spans="1:15">
      <c r="A22" s="7">
        <f>+A20+1</f>
        <v>5</v>
      </c>
      <c r="C22" s="1" t="s">
        <v>21</v>
      </c>
      <c r="G22" s="12">
        <v>1.98</v>
      </c>
      <c r="H22" s="12"/>
      <c r="I22" s="12">
        <v>2.12</v>
      </c>
      <c r="J22" s="25"/>
      <c r="K22" s="25">
        <v>114.2</v>
      </c>
      <c r="M22" s="1">
        <v>122.3</v>
      </c>
      <c r="O22" s="21">
        <f>+K22-M22</f>
        <v>-8.0999999999999943</v>
      </c>
    </row>
    <row r="23" spans="1:15">
      <c r="A23" s="9"/>
      <c r="G23" s="12"/>
      <c r="H23" s="12"/>
      <c r="I23" s="12"/>
      <c r="J23" s="25"/>
      <c r="K23" s="25"/>
    </row>
    <row r="24" spans="1:15">
      <c r="A24" s="7">
        <f>A22+1</f>
        <v>6</v>
      </c>
      <c r="C24" s="1" t="s">
        <v>22</v>
      </c>
      <c r="G24" s="12">
        <v>7.43</v>
      </c>
      <c r="H24" s="12"/>
      <c r="I24" s="12">
        <v>7.32</v>
      </c>
      <c r="J24" s="25"/>
      <c r="K24" s="25">
        <v>53</v>
      </c>
      <c r="M24" s="1">
        <v>52.2</v>
      </c>
      <c r="O24" s="21">
        <f>+K24-M24</f>
        <v>0.79999999999999716</v>
      </c>
    </row>
    <row r="25" spans="1:15">
      <c r="A25" s="9"/>
      <c r="G25" s="12"/>
      <c r="H25" s="12"/>
      <c r="I25" s="12"/>
      <c r="J25" s="25"/>
      <c r="K25" s="25"/>
    </row>
    <row r="26" spans="1:15">
      <c r="A26" s="7">
        <f>+A24+1</f>
        <v>7</v>
      </c>
      <c r="C26" s="1" t="s">
        <v>23</v>
      </c>
      <c r="G26" s="12">
        <v>11</v>
      </c>
      <c r="H26" s="12"/>
      <c r="I26" s="12">
        <v>10.81</v>
      </c>
      <c r="J26" s="25"/>
      <c r="K26" s="25">
        <v>127.9</v>
      </c>
      <c r="M26" s="1">
        <v>125.7</v>
      </c>
      <c r="O26" s="21">
        <f>+K26-M26</f>
        <v>2.2000000000000028</v>
      </c>
    </row>
    <row r="27" spans="1:15">
      <c r="A27" s="7"/>
      <c r="G27" s="12"/>
      <c r="H27" s="12"/>
      <c r="I27" s="12"/>
      <c r="J27" s="25"/>
      <c r="K27" s="25"/>
    </row>
    <row r="28" spans="1:15">
      <c r="A28" s="7">
        <f>A26+1</f>
        <v>8</v>
      </c>
      <c r="C28" s="1" t="s">
        <v>34</v>
      </c>
      <c r="G28" s="12">
        <v>6.34</v>
      </c>
      <c r="H28" s="12"/>
      <c r="I28" s="12">
        <v>8.06</v>
      </c>
      <c r="J28" s="25"/>
      <c r="K28" s="25">
        <v>13.8</v>
      </c>
      <c r="M28" s="1">
        <v>17.5</v>
      </c>
      <c r="O28" s="21">
        <f>+K28-M28</f>
        <v>-3.6999999999999993</v>
      </c>
    </row>
    <row r="29" spans="1:15">
      <c r="A29" s="9"/>
      <c r="G29" s="12"/>
      <c r="H29" s="12"/>
      <c r="I29" s="12"/>
      <c r="J29" s="25"/>
      <c r="K29" s="25"/>
    </row>
    <row r="30" spans="1:15">
      <c r="A30" s="7">
        <f>+A28+1</f>
        <v>9</v>
      </c>
      <c r="C30" s="1" t="s">
        <v>24</v>
      </c>
      <c r="G30" s="12">
        <v>10</v>
      </c>
      <c r="H30" s="12"/>
      <c r="I30" s="12">
        <v>10</v>
      </c>
      <c r="J30" s="25"/>
      <c r="K30" s="25">
        <v>37.700000000000003</v>
      </c>
      <c r="M30" s="1">
        <v>37.700000000000003</v>
      </c>
      <c r="O30" s="21">
        <f>+K30-M30</f>
        <v>0</v>
      </c>
    </row>
    <row r="31" spans="1:15">
      <c r="A31" s="9"/>
      <c r="B31" s="8"/>
      <c r="C31" s="8"/>
      <c r="D31" s="8"/>
      <c r="E31" s="8"/>
      <c r="G31" s="12"/>
      <c r="H31" s="12"/>
      <c r="I31" s="12"/>
      <c r="J31" s="25"/>
      <c r="K31" s="25"/>
    </row>
    <row r="32" spans="1:15">
      <c r="A32" s="7">
        <f>+A30+1</f>
        <v>10</v>
      </c>
      <c r="B32" s="8"/>
      <c r="C32" s="1" t="s">
        <v>25</v>
      </c>
      <c r="D32" s="8"/>
      <c r="E32" s="8"/>
      <c r="G32" s="12">
        <v>13.84</v>
      </c>
      <c r="H32" s="12"/>
      <c r="I32" s="12">
        <v>5.71</v>
      </c>
      <c r="J32" s="25"/>
      <c r="K32" s="25">
        <v>61.8</v>
      </c>
      <c r="M32" s="1">
        <v>25.5</v>
      </c>
      <c r="O32" s="21">
        <f>+K32-M32</f>
        <v>36.299999999999997</v>
      </c>
    </row>
    <row r="33" spans="1:15">
      <c r="A33" s="9"/>
      <c r="B33" s="8"/>
      <c r="D33" s="8"/>
      <c r="F33" s="8"/>
      <c r="G33" s="12"/>
      <c r="H33" s="12"/>
      <c r="I33" s="12"/>
      <c r="J33" s="25"/>
      <c r="K33" s="25"/>
    </row>
    <row r="34" spans="1:15">
      <c r="A34" s="7">
        <f>A32+1</f>
        <v>11</v>
      </c>
      <c r="B34" s="8"/>
      <c r="C34" s="1" t="s">
        <v>35</v>
      </c>
      <c r="D34" s="8"/>
      <c r="F34" s="13"/>
      <c r="G34" s="12">
        <v>25</v>
      </c>
      <c r="H34" s="12"/>
      <c r="I34" s="12">
        <v>25</v>
      </c>
      <c r="J34" s="25"/>
      <c r="K34" s="25">
        <v>115.9</v>
      </c>
      <c r="M34" s="1">
        <v>115.9</v>
      </c>
      <c r="O34" s="21">
        <f>+K34-M34</f>
        <v>0</v>
      </c>
    </row>
    <row r="35" spans="1:15">
      <c r="A35" s="9"/>
      <c r="B35" s="8"/>
      <c r="D35" s="8"/>
      <c r="F35" s="13"/>
      <c r="G35" s="12"/>
      <c r="H35" s="12"/>
      <c r="I35" s="12"/>
      <c r="J35" s="25"/>
      <c r="K35" s="25"/>
    </row>
    <row r="36" spans="1:15">
      <c r="A36" s="7">
        <f>A34+1</f>
        <v>12</v>
      </c>
      <c r="B36" s="8"/>
      <c r="C36" s="1" t="s">
        <v>40</v>
      </c>
      <c r="D36" s="8"/>
      <c r="F36" s="13"/>
      <c r="G36" s="12">
        <v>25</v>
      </c>
      <c r="H36" s="12"/>
      <c r="I36" s="12">
        <v>25</v>
      </c>
      <c r="J36" s="25"/>
      <c r="K36" s="25">
        <v>18.3</v>
      </c>
      <c r="M36" s="1">
        <v>18.3</v>
      </c>
      <c r="O36" s="21">
        <f t="shared" ref="O35:O36" si="0">+K36-M36</f>
        <v>0</v>
      </c>
    </row>
    <row r="37" spans="1:15">
      <c r="A37" s="9"/>
      <c r="B37" s="8"/>
      <c r="D37" s="8"/>
      <c r="F37" s="13"/>
      <c r="G37" s="12"/>
      <c r="H37" s="12"/>
      <c r="I37" s="12"/>
      <c r="J37" s="25"/>
      <c r="K37" s="25"/>
    </row>
    <row r="38" spans="1:15">
      <c r="A38" s="7">
        <f>A36+1</f>
        <v>13</v>
      </c>
      <c r="B38" s="8"/>
      <c r="C38" s="1" t="s">
        <v>33</v>
      </c>
      <c r="D38" s="8"/>
      <c r="F38" s="10"/>
      <c r="G38" s="12">
        <f>0.142857142857143*100</f>
        <v>14.285714285714299</v>
      </c>
      <c r="H38" s="26"/>
      <c r="I38" s="12">
        <f>0.142857142857143*100</f>
        <v>14.285714285714299</v>
      </c>
      <c r="J38" s="26"/>
      <c r="K38" s="27">
        <v>849.2</v>
      </c>
      <c r="M38" s="4">
        <v>849.2</v>
      </c>
      <c r="O38" s="22">
        <f>+K38-M38</f>
        <v>0</v>
      </c>
    </row>
    <row r="39" spans="1:15">
      <c r="A39" s="9"/>
      <c r="B39" s="8"/>
      <c r="D39" s="8"/>
      <c r="F39" s="13"/>
      <c r="G39" s="12"/>
      <c r="H39" s="12"/>
      <c r="I39" s="12"/>
      <c r="J39" s="25"/>
      <c r="K39" s="25"/>
    </row>
    <row r="40" spans="1:15">
      <c r="A40" s="7">
        <f>+A38+1</f>
        <v>14</v>
      </c>
      <c r="B40" s="8"/>
      <c r="C40" s="1" t="s">
        <v>26</v>
      </c>
      <c r="D40" s="8"/>
      <c r="F40" s="13"/>
      <c r="G40" s="12"/>
      <c r="H40" s="12"/>
      <c r="I40" s="12"/>
      <c r="J40" s="25"/>
      <c r="K40" s="25">
        <f>SUM(K16:K38)</f>
        <v>5515.9</v>
      </c>
      <c r="M40" s="1">
        <f>SUM(M16:M38)</f>
        <v>5354.5999999999985</v>
      </c>
      <c r="O40" s="21">
        <f>+K40-M40</f>
        <v>161.30000000000109</v>
      </c>
    </row>
    <row r="41" spans="1:15">
      <c r="A41" s="9"/>
      <c r="B41" s="8"/>
      <c r="D41" s="8"/>
      <c r="F41" s="13"/>
      <c r="G41" s="12"/>
      <c r="H41" s="12"/>
      <c r="I41" s="12"/>
      <c r="J41" s="25"/>
      <c r="K41" s="25"/>
    </row>
    <row r="42" spans="1:15">
      <c r="A42" s="7">
        <f>+A40+1</f>
        <v>15</v>
      </c>
      <c r="C42" s="8" t="s">
        <v>27</v>
      </c>
      <c r="F42" s="14"/>
      <c r="G42" s="12"/>
      <c r="H42" s="12"/>
      <c r="I42" s="12"/>
      <c r="J42" s="25"/>
      <c r="K42" s="25"/>
    </row>
    <row r="43" spans="1:15">
      <c r="A43" s="9"/>
      <c r="G43" s="12"/>
      <c r="H43" s="12"/>
      <c r="I43" s="12"/>
      <c r="J43" s="25"/>
      <c r="K43" s="25"/>
    </row>
    <row r="44" spans="1:15">
      <c r="A44" s="7">
        <f>+A42+1</f>
        <v>16</v>
      </c>
      <c r="C44" s="1" t="s">
        <v>28</v>
      </c>
      <c r="G44" s="12">
        <v>2</v>
      </c>
      <c r="H44" s="12"/>
      <c r="I44" s="12">
        <v>5</v>
      </c>
      <c r="J44" s="25"/>
      <c r="K44" s="25">
        <v>-14.56</v>
      </c>
      <c r="M44" s="1">
        <v>-36.4</v>
      </c>
      <c r="O44" s="21">
        <f>+K44-M44</f>
        <v>21.839999999999996</v>
      </c>
    </row>
    <row r="45" spans="1:15">
      <c r="A45" s="9"/>
      <c r="G45" s="12"/>
      <c r="H45" s="12"/>
      <c r="I45" s="12"/>
      <c r="J45" s="25"/>
      <c r="K45" s="25"/>
    </row>
    <row r="46" spans="1:15">
      <c r="A46" s="7">
        <f>+A44+1</f>
        <v>17</v>
      </c>
      <c r="C46" s="1" t="s">
        <v>29</v>
      </c>
      <c r="G46" s="12">
        <v>1.25</v>
      </c>
      <c r="H46" s="12"/>
      <c r="I46" s="12">
        <v>5</v>
      </c>
      <c r="J46" s="25"/>
      <c r="K46" s="25">
        <v>-0.19</v>
      </c>
      <c r="M46" s="1">
        <v>-0.75</v>
      </c>
      <c r="O46" s="21">
        <f>+K46-M46</f>
        <v>0.56000000000000005</v>
      </c>
    </row>
    <row r="47" spans="1:15">
      <c r="A47" s="9"/>
      <c r="G47" s="12"/>
      <c r="H47" s="12"/>
      <c r="I47" s="12"/>
      <c r="J47" s="25"/>
      <c r="K47" s="25"/>
    </row>
    <row r="48" spans="1:15">
      <c r="A48" s="7">
        <f>+A46+1</f>
        <v>18</v>
      </c>
      <c r="C48" s="1" t="s">
        <v>30</v>
      </c>
      <c r="G48" s="12">
        <v>3.33</v>
      </c>
      <c r="H48" s="12"/>
      <c r="I48" s="12">
        <v>5</v>
      </c>
      <c r="J48" s="25"/>
      <c r="K48" s="27">
        <v>-5.14</v>
      </c>
      <c r="M48" s="4">
        <v>-7.72</v>
      </c>
      <c r="O48" s="22">
        <f>+K48-M48</f>
        <v>2.58</v>
      </c>
    </row>
    <row r="49" spans="1:15">
      <c r="A49" s="9"/>
      <c r="G49" s="12"/>
      <c r="H49" s="12"/>
      <c r="I49" s="12"/>
      <c r="J49" s="25"/>
      <c r="K49" s="25"/>
    </row>
    <row r="50" spans="1:15">
      <c r="A50" s="7">
        <f>+A48+1</f>
        <v>19</v>
      </c>
      <c r="C50" s="1" t="s">
        <v>26</v>
      </c>
      <c r="G50" s="12"/>
      <c r="H50" s="12"/>
      <c r="I50" s="12"/>
      <c r="J50" s="25"/>
      <c r="K50" s="25">
        <f>SUM(K44:K48)</f>
        <v>-19.89</v>
      </c>
      <c r="M50" s="1">
        <f>SUM(M44:M48)</f>
        <v>-44.87</v>
      </c>
      <c r="O50" s="21">
        <f>+K50-M50</f>
        <v>24.979999999999997</v>
      </c>
    </row>
    <row r="51" spans="1:15">
      <c r="A51" s="9"/>
      <c r="G51" s="12"/>
      <c r="H51" s="12"/>
      <c r="I51" s="12"/>
      <c r="J51" s="25"/>
      <c r="K51" s="25"/>
    </row>
    <row r="52" spans="1:15" ht="13.5" thickBot="1">
      <c r="A52" s="7">
        <f>+A50+1</f>
        <v>20</v>
      </c>
      <c r="C52" s="8" t="s">
        <v>31</v>
      </c>
      <c r="G52" s="12"/>
      <c r="H52" s="12"/>
      <c r="I52" s="12"/>
      <c r="J52" s="25"/>
      <c r="K52" s="28">
        <f>+K40+K50</f>
        <v>5496.0099999999993</v>
      </c>
      <c r="L52" s="16"/>
      <c r="M52" s="15">
        <f>+M40+M50</f>
        <v>5309.7299999999987</v>
      </c>
      <c r="N52" s="16"/>
      <c r="O52" s="23">
        <f>+K52-M52</f>
        <v>186.28000000000065</v>
      </c>
    </row>
    <row r="53" spans="1:15" ht="13.5" thickTop="1">
      <c r="G53" s="12"/>
      <c r="H53" s="12"/>
      <c r="I53" s="12"/>
      <c r="J53" s="25"/>
      <c r="K53" s="25"/>
    </row>
    <row r="54" spans="1:15">
      <c r="G54" s="12"/>
      <c r="H54" s="12"/>
      <c r="I54" s="12"/>
      <c r="J54" s="25"/>
      <c r="K54" s="25"/>
    </row>
    <row r="55" spans="1:15">
      <c r="G55" s="12"/>
      <c r="H55" s="12"/>
      <c r="I55" s="12"/>
      <c r="J55" s="25"/>
      <c r="K55" s="25"/>
    </row>
    <row r="56" spans="1:15">
      <c r="G56" s="12"/>
      <c r="H56" s="12"/>
      <c r="I56" s="12"/>
      <c r="J56" s="25"/>
      <c r="K56" s="25"/>
    </row>
    <row r="57" spans="1:15">
      <c r="G57" s="12"/>
      <c r="H57" s="12"/>
      <c r="I57" s="12"/>
      <c r="J57" s="25"/>
      <c r="K57" s="25"/>
    </row>
    <row r="58" spans="1:15">
      <c r="G58" s="12"/>
      <c r="H58" s="12"/>
      <c r="I58" s="12"/>
      <c r="J58" s="25"/>
      <c r="K58" s="25"/>
    </row>
    <row r="59" spans="1:15">
      <c r="G59" s="12"/>
      <c r="H59" s="12"/>
      <c r="I59" s="12"/>
      <c r="J59" s="25"/>
      <c r="K59" s="25"/>
    </row>
    <row r="60" spans="1:15">
      <c r="G60" s="12"/>
      <c r="H60" s="12"/>
      <c r="I60" s="12"/>
      <c r="J60" s="25"/>
      <c r="K60" s="25"/>
    </row>
    <row r="61" spans="1:15">
      <c r="G61" s="12"/>
      <c r="H61" s="12"/>
      <c r="I61" s="12"/>
      <c r="J61" s="25"/>
      <c r="K61" s="25"/>
    </row>
    <row r="62" spans="1:15">
      <c r="G62" s="12"/>
      <c r="H62" s="12"/>
      <c r="I62" s="12"/>
      <c r="J62" s="25"/>
      <c r="K62" s="25"/>
    </row>
    <row r="63" spans="1:15">
      <c r="G63" s="12"/>
      <c r="H63" s="12"/>
      <c r="I63" s="12"/>
      <c r="J63" s="25"/>
      <c r="K63" s="25"/>
    </row>
    <row r="64" spans="1:15">
      <c r="B64" s="17"/>
      <c r="C64" s="16"/>
      <c r="G64" s="12"/>
      <c r="H64" s="12"/>
      <c r="I64" s="12"/>
      <c r="J64" s="25"/>
      <c r="K64" s="25"/>
    </row>
    <row r="65" spans="1:15">
      <c r="C65" s="16"/>
      <c r="G65" s="12"/>
      <c r="H65" s="12"/>
      <c r="I65" s="12"/>
      <c r="J65" s="25"/>
      <c r="K65" s="25"/>
    </row>
    <row r="66" spans="1:15">
      <c r="C66" s="16"/>
      <c r="G66" s="11"/>
      <c r="H66" s="11"/>
      <c r="I66" s="11"/>
    </row>
    <row r="67" spans="1:15">
      <c r="G67" s="11"/>
      <c r="H67" s="11"/>
      <c r="I67" s="11"/>
    </row>
    <row r="68" spans="1:15">
      <c r="G68" s="11"/>
      <c r="H68" s="11"/>
      <c r="I68" s="11"/>
      <c r="O68" s="24" t="s">
        <v>41</v>
      </c>
    </row>
    <row r="69" spans="1:15">
      <c r="G69" s="11"/>
      <c r="H69" s="11"/>
      <c r="I69" s="11"/>
      <c r="O69" s="24" t="s">
        <v>36</v>
      </c>
    </row>
    <row r="70" spans="1:15">
      <c r="G70" s="11"/>
      <c r="H70" s="11"/>
      <c r="I70" s="11"/>
      <c r="O70" s="24" t="s">
        <v>32</v>
      </c>
    </row>
    <row r="71" spans="1:15">
      <c r="A71" s="1" t="s">
        <v>37</v>
      </c>
      <c r="G71" s="11"/>
      <c r="H71" s="11"/>
      <c r="I71" s="11"/>
      <c r="O71" s="24" t="s">
        <v>42</v>
      </c>
    </row>
    <row r="72" spans="1:15">
      <c r="G72" s="11"/>
      <c r="H72" s="11"/>
      <c r="I72" s="11"/>
    </row>
    <row r="73" spans="1:15">
      <c r="G73" s="11"/>
      <c r="H73" s="11"/>
      <c r="I73" s="11"/>
    </row>
    <row r="74" spans="1:15">
      <c r="G74" s="11"/>
      <c r="H74" s="11"/>
      <c r="I74" s="11"/>
    </row>
    <row r="75" spans="1:15">
      <c r="G75" s="11"/>
      <c r="H75" s="11"/>
      <c r="I75" s="11"/>
    </row>
    <row r="76" spans="1:15">
      <c r="G76" s="11"/>
      <c r="H76" s="11"/>
      <c r="I76" s="11"/>
    </row>
    <row r="77" spans="1:15">
      <c r="G77" s="11"/>
      <c r="H77" s="11"/>
      <c r="I77" s="11"/>
    </row>
    <row r="78" spans="1:15">
      <c r="G78" s="11"/>
      <c r="H78" s="11"/>
      <c r="I78" s="11"/>
    </row>
    <row r="79" spans="1:15">
      <c r="G79" s="11"/>
      <c r="H79" s="11"/>
      <c r="I79" s="11"/>
    </row>
    <row r="80" spans="1:15">
      <c r="G80" s="11"/>
      <c r="H80" s="11"/>
      <c r="I80" s="11"/>
    </row>
    <row r="81" spans="7:9">
      <c r="G81" s="11"/>
      <c r="H81" s="11"/>
      <c r="I81" s="11"/>
    </row>
    <row r="82" spans="7:9">
      <c r="G82" s="11"/>
      <c r="H82" s="11"/>
      <c r="I82" s="11"/>
    </row>
    <row r="83" spans="7:9">
      <c r="G83" s="11"/>
      <c r="H83" s="11"/>
      <c r="I83" s="11"/>
    </row>
    <row r="84" spans="7:9">
      <c r="G84" s="11"/>
      <c r="H84" s="11"/>
      <c r="I84" s="11"/>
    </row>
    <row r="85" spans="7:9">
      <c r="G85" s="11"/>
      <c r="H85" s="11"/>
      <c r="I85" s="11"/>
    </row>
    <row r="86" spans="7:9">
      <c r="G86" s="11"/>
      <c r="H86" s="11"/>
      <c r="I86" s="11"/>
    </row>
    <row r="87" spans="7:9">
      <c r="G87" s="11"/>
      <c r="H87" s="11"/>
      <c r="I87" s="11"/>
    </row>
    <row r="88" spans="7:9">
      <c r="G88" s="11"/>
      <c r="H88" s="11"/>
      <c r="I88" s="11"/>
    </row>
    <row r="89" spans="7:9">
      <c r="G89" s="11"/>
      <c r="H89" s="11"/>
      <c r="I89" s="11"/>
    </row>
    <row r="90" spans="7:9">
      <c r="G90" s="11"/>
      <c r="H90" s="11"/>
      <c r="I90" s="11"/>
    </row>
    <row r="91" spans="7:9">
      <c r="G91" s="11"/>
      <c r="H91" s="11"/>
      <c r="I91" s="11"/>
    </row>
    <row r="92" spans="7:9">
      <c r="G92" s="11"/>
      <c r="H92" s="11"/>
      <c r="I92" s="11"/>
    </row>
    <row r="93" spans="7:9">
      <c r="G93" s="11"/>
      <c r="H93" s="11"/>
      <c r="I93" s="11"/>
    </row>
    <row r="94" spans="7:9">
      <c r="G94" s="11"/>
      <c r="H94" s="11"/>
      <c r="I94" s="11"/>
    </row>
    <row r="95" spans="7:9">
      <c r="G95" s="11"/>
      <c r="H95" s="11"/>
      <c r="I95" s="11"/>
    </row>
    <row r="96" spans="7:9">
      <c r="G96" s="11"/>
      <c r="H96" s="11"/>
      <c r="I96" s="11"/>
    </row>
    <row r="97" spans="7:9">
      <c r="G97" s="11"/>
      <c r="H97" s="11"/>
      <c r="I97" s="11"/>
    </row>
    <row r="98" spans="7:9">
      <c r="G98" s="11"/>
      <c r="H98" s="11"/>
      <c r="I98" s="11"/>
    </row>
    <row r="99" spans="7:9">
      <c r="G99" s="11"/>
      <c r="H99" s="11"/>
      <c r="I99" s="11"/>
    </row>
    <row r="100" spans="7:9">
      <c r="G100" s="11"/>
      <c r="H100" s="11"/>
      <c r="I100" s="11"/>
    </row>
    <row r="101" spans="7:9">
      <c r="G101" s="11"/>
      <c r="H101" s="11"/>
      <c r="I101" s="11"/>
    </row>
    <row r="102" spans="7:9">
      <c r="G102" s="11"/>
      <c r="H102" s="11"/>
      <c r="I102" s="11"/>
    </row>
    <row r="103" spans="7:9">
      <c r="G103" s="11"/>
      <c r="H103" s="11"/>
      <c r="I103" s="11"/>
    </row>
    <row r="104" spans="7:9">
      <c r="G104" s="11"/>
      <c r="H104" s="11"/>
      <c r="I104" s="11"/>
    </row>
    <row r="105" spans="7:9">
      <c r="G105" s="11"/>
      <c r="H105" s="11"/>
      <c r="I105" s="11"/>
    </row>
    <row r="106" spans="7:9">
      <c r="G106" s="11"/>
      <c r="H106" s="11"/>
      <c r="I106" s="11"/>
    </row>
    <row r="107" spans="7:9">
      <c r="G107" s="11"/>
      <c r="H107" s="11"/>
      <c r="I107" s="11"/>
    </row>
    <row r="108" spans="7:9">
      <c r="G108" s="11"/>
      <c r="H108" s="11"/>
      <c r="I108" s="11"/>
    </row>
    <row r="109" spans="7:9">
      <c r="G109" s="11"/>
      <c r="H109" s="11"/>
      <c r="I109" s="11"/>
    </row>
    <row r="110" spans="7:9">
      <c r="G110" s="11"/>
      <c r="H110" s="11"/>
      <c r="I110" s="11"/>
    </row>
    <row r="111" spans="7:9">
      <c r="G111" s="11"/>
      <c r="H111" s="11"/>
      <c r="I111" s="11"/>
    </row>
    <row r="112" spans="7:9">
      <c r="G112" s="11"/>
      <c r="H112" s="11"/>
      <c r="I112" s="11"/>
    </row>
    <row r="113" spans="7:9">
      <c r="G113" s="11"/>
      <c r="H113" s="11"/>
      <c r="I113" s="11"/>
    </row>
    <row r="114" spans="7:9">
      <c r="G114" s="11"/>
      <c r="H114" s="11"/>
      <c r="I114" s="11"/>
    </row>
    <row r="115" spans="7:9">
      <c r="G115" s="11"/>
      <c r="H115" s="11"/>
      <c r="I115" s="11"/>
    </row>
    <row r="116" spans="7:9">
      <c r="G116" s="11"/>
      <c r="H116" s="11"/>
      <c r="I116" s="11"/>
    </row>
    <row r="117" spans="7:9">
      <c r="G117" s="11"/>
      <c r="H117" s="11"/>
      <c r="I117" s="11"/>
    </row>
    <row r="118" spans="7:9">
      <c r="G118" s="11"/>
      <c r="H118" s="11"/>
      <c r="I118" s="11"/>
    </row>
    <row r="119" spans="7:9">
      <c r="G119" s="11"/>
      <c r="H119" s="11"/>
      <c r="I119" s="11"/>
    </row>
    <row r="120" spans="7:9">
      <c r="G120" s="11"/>
      <c r="H120" s="11"/>
      <c r="I120" s="11"/>
    </row>
    <row r="121" spans="7:9">
      <c r="G121" s="11"/>
      <c r="H121" s="11"/>
      <c r="I121" s="11"/>
    </row>
    <row r="122" spans="7:9">
      <c r="G122" s="11"/>
      <c r="H122" s="11"/>
      <c r="I122" s="11"/>
    </row>
  </sheetData>
  <mergeCells count="4">
    <mergeCell ref="A1:O1"/>
    <mergeCell ref="A2:O2"/>
    <mergeCell ref="A3:O3"/>
    <mergeCell ref="A4:O4"/>
  </mergeCells>
  <phoneticPr fontId="4" type="noConversion"/>
  <pageMargins left="0.49" right="0.54" top="0.54" bottom="0.72" header="0.39" footer="0.5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E5F468B1997F134CB6C6EAAC69D2DBE7" ma:contentTypeVersion="0" ma:contentTypeDescription="" ma:contentTypeScope="" ma:versionID="0d3127273217b02da6f3df09a01cd2f7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2</Phase>
    <Sujet xmlns="a091097b-8ae3-4832-a2b2-51f9a78aeacd">GI-18 Document 2  - Fichier Excel</Sujet>
    <Confidentiel xmlns="a091097b-8ae3-4832-a2b2-51f9a78aeacd">3</Confidentiel>
    <Projet xmlns="a091097b-8ae3-4832-a2b2-51f9a78aeacd">752</Projet>
    <Provenance xmlns="a091097b-8ae3-4832-a2b2-51f9a78aeacd">1</Provenance>
    <Hidden_UploadedAt xmlns="a091097b-8ae3-4832-a2b2-51f9a78aeacd">2023-02-08T00:23:42+00:00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69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GI-18 Document 2</Cote_x0020_de_x0020_déposant>
    <Inscrit_x0020_au_x0020_plumitif xmlns="a091097b-8ae3-4832-a2b2-51f9a78aeacd">false</Inscrit_x0020_au_x0020_plumitif>
    <Numéro_x0020_plumitif xmlns="a091097b-8ae3-4832-a2b2-51f9a78aeacd" xsi:nil="true"/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15</Catégorie_x0020_de_x0020_document>
    <Date_x0020_de_x0020_confidentialité_x0020_relevée xmlns="a091097b-8ae3-4832-a2b2-51f9a78aeacd" xsi:nil="true"/>
    <Hidden_ApprovedAt xmlns="a091097b-8ae3-4832-a2b2-51f9a78aeacd">2023-02-08T00:23:42+00:00</Hidden_ApprovedAt>
    <Cote_x0020_de_x0020_piéce xmlns="a091097b-8ae3-4832-a2b2-51f9a78aeacd">B-0072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W2HFWTQUJJY6-1651953253-250</_dlc_DocId>
    <_dlc_DocIdUrl xmlns="a84ed267-86d5-4fa1-a3cb-2fed497fe84f">
      <Url>http://s10mtlweb:8081/752/_layouts/15/DocIdRedir.aspx?ID=W2HFWTQUJJY6-1651953253-250</Url>
      <Description>W2HFWTQUJJY6-1651953253-250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255DDC-4896-44F7-93D4-4D3F57FE20F6}"/>
</file>

<file path=customXml/itemProps2.xml><?xml version="1.0" encoding="utf-8"?>
<ds:datastoreItem xmlns:ds="http://schemas.openxmlformats.org/officeDocument/2006/customXml" ds:itemID="{09E35116-69EB-47F2-BAE9-ED7F3163B088}"/>
</file>

<file path=customXml/itemProps3.xml><?xml version="1.0" encoding="utf-8"?>
<ds:datastoreItem xmlns:ds="http://schemas.openxmlformats.org/officeDocument/2006/customXml" ds:itemID="{2F1D36F8-5DA8-4D75-84D0-FBE7CDC5A7E8}"/>
</file>

<file path=customXml/itemProps4.xml><?xml version="1.0" encoding="utf-8"?>
<ds:datastoreItem xmlns:ds="http://schemas.openxmlformats.org/officeDocument/2006/customXml" ds:itemID="{B082C512-6BE8-4BDF-9941-8B1D3FCB8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GI-18 Doc 2</vt:lpstr>
    </vt:vector>
  </TitlesOfParts>
  <Company>Enbridge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GI-18 Document 2  - Fichier Excel</dc:subject>
  <dc:creator>mauviell</dc:creator>
  <cp:lastModifiedBy>Mariane Bilodeau</cp:lastModifiedBy>
  <cp:lastPrinted>2015-05-13T16:27:28Z</cp:lastPrinted>
  <dcterms:created xsi:type="dcterms:W3CDTF">2010-01-06T13:54:17Z</dcterms:created>
  <dcterms:modified xsi:type="dcterms:W3CDTF">2015-05-13T19:09:00Z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0x010100F6681E3BDF397F418586AC591ADC81BB00E5F468B1997F134CB6C6EAAC69D2DBE7</vt:lpwstr>
  </property>
  <property fmtid="{D5CDD505-2E9C-101B-9397-08002B2CF9AE}" pid="4" name="Order">
    <vt:r8>1451100</vt:r8>
  </property>
  <property fmtid="{D5CDD505-2E9C-101B-9397-08002B2CF9AE}" pid="5" name="_dlc_DocIdItemGuid">
    <vt:lpwstr>ce44c187-5093-4d9c-9ca9-efe5211d70ef</vt:lpwstr>
  </property>
</Properties>
</file>