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3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Area" localSheetId="3">'Justification'!$A$1:$E$40</definedName>
    <definedName name="_xlnm.Print_Area" localSheetId="2">'Répartition'!$A$1:$N$30</definedName>
    <definedName name="_xlnm.Print_Titles" localSheetId="0">'Sommaire'!$2:$5</definedName>
    <definedName name="Excel_BuiltIn_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<sst xmlns="http://schemas.openxmlformats.org/spreadsheetml/2006/main" count="126" uniqueCount="94">
  <si>
    <t>BUDGET DE PARTICIPATION</t>
  </si>
  <si>
    <t>Sommaire</t>
  </si>
  <si>
    <t>Numéro de dossier :</t>
  </si>
  <si>
    <t>Nom de l'intervenant :</t>
  </si>
  <si>
    <r>
      <rPr>
        <b/>
        <sz val="12"/>
        <rFont val="Times New Roman"/>
        <family val="1"/>
      </rP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</si>
  <si>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</si>
  <si>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Heures de préparation et d'audience</t>
  </si>
  <si>
    <t>Honoraires</t>
  </si>
  <si>
    <t>(incl. TPS/TVQ admissibles)</t>
  </si>
  <si>
    <t>Avocat</t>
  </si>
  <si>
    <t>Analyste</t>
  </si>
  <si>
    <t>Témoin expert</t>
  </si>
  <si>
    <t>Expert conseil</t>
  </si>
  <si>
    <t>Coordonnateur</t>
  </si>
  <si>
    <r>
      <rPr>
        <b/>
        <sz val="12"/>
        <color indexed="9"/>
        <rFont val="Times New Roman"/>
        <family val="1"/>
      </rP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</si>
  <si>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rPr>
        <b/>
        <sz val="12"/>
        <rFont val="Times New Roman"/>
        <family val="1"/>
      </rP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</si>
  <si>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</si>
  <si>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rPr>
        <b/>
        <sz val="11"/>
        <rFont val="Times New Roman"/>
        <family val="1"/>
      </rPr>
      <t xml:space="preserve">Dépenses
</t>
    </r>
    <r>
      <rPr>
        <b/>
        <sz val="8"/>
        <rFont val="Times New Roman"/>
        <family val="1"/>
      </rPr>
      <t>(incl. TPS/TVQ admissibles)</t>
    </r>
  </si>
  <si>
    <r>
      <rPr>
        <sz val="11"/>
        <rFont val="Times New Roman"/>
        <family val="1"/>
      </rPr>
      <t xml:space="preserve">Allocation forfaitaire </t>
    </r>
    <r>
      <rPr>
        <sz val="8"/>
        <rFont val="Times New Roman"/>
        <family val="1"/>
      </rPr>
      <t>(3% du total des honoraires)</t>
    </r>
  </si>
  <si>
    <r>
      <rPr>
        <b/>
        <sz val="8"/>
        <color indexed="10"/>
        <rFont val="Times New Roman"/>
        <family val="1"/>
      </rPr>
      <t xml:space="preserve">case 19 </t>
    </r>
    <r>
      <rPr>
        <sz val="6"/>
        <color indexed="10"/>
        <rFont val="Times New Roman"/>
        <family val="1"/>
      </rPr>
      <t>(3% de la case 18)</t>
    </r>
  </si>
  <si>
    <r>
      <rPr>
        <sz val="11"/>
        <rFont val="Times New Roman"/>
        <family val="1"/>
      </rP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</si>
  <si>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rPr>
        <b/>
        <sz val="8"/>
        <color indexed="10"/>
        <rFont val="Times New Roman"/>
        <family val="1"/>
      </rPr>
      <t xml:space="preserve">case 20 </t>
    </r>
    <r>
      <rPr>
        <sz val="6"/>
        <color indexed="10"/>
        <rFont val="Times New Roman"/>
        <family val="1"/>
      </rPr>
      <t>(réf. case 54)</t>
    </r>
  </si>
  <si>
    <t>Dépenses de traduction et de sténographie</t>
  </si>
  <si>
    <r>
      <rPr>
        <b/>
        <sz val="8"/>
        <color indexed="10"/>
        <rFont val="Times New Roman"/>
        <family val="1"/>
      </rPr>
      <t xml:space="preserve">case 21 </t>
    </r>
    <r>
      <rPr>
        <sz val="6"/>
        <color indexed="10"/>
        <rFont val="Times New Roman"/>
        <family val="1"/>
      </rPr>
      <t>(réf. case 55)</t>
    </r>
  </si>
  <si>
    <r>
      <rPr>
        <b/>
        <sz val="12"/>
        <color indexed="9"/>
        <rFont val="Times New Roman"/>
        <family val="1"/>
      </rPr>
      <t>T</t>
    </r>
    <r>
      <rPr>
        <b/>
        <sz val="10"/>
        <color indexed="9"/>
        <rFont val="Times New Roman"/>
        <family val="1"/>
      </rPr>
      <t>OTAL DES DÉPENSES</t>
    </r>
  </si>
  <si>
    <r>
      <rPr>
        <b/>
        <sz val="8"/>
        <color indexed="10"/>
        <rFont val="Times New Roman"/>
        <family val="1"/>
      </rP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</si>
  <si>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rPr>
        <b/>
        <sz val="12"/>
        <rFont val="Times New Roman"/>
        <family val="1"/>
      </rPr>
      <t>S</t>
    </r>
    <r>
      <rPr>
        <b/>
        <sz val="10"/>
        <rFont val="Times New Roman"/>
        <family val="1"/>
      </rPr>
      <t>ÉANCES DE TRAVAIL</t>
    </r>
  </si>
  <si>
    <r>
      <rPr>
        <b/>
        <sz val="8"/>
        <color indexed="10"/>
        <rFont val="Times New Roman"/>
        <family val="1"/>
      </rPr>
      <t xml:space="preserve">case 23 </t>
    </r>
    <r>
      <rPr>
        <sz val="6"/>
        <color indexed="10"/>
        <rFont val="Times New Roman"/>
        <family val="1"/>
      </rPr>
      <t>(réf. case 56)</t>
    </r>
  </si>
  <si>
    <r>
      <rPr>
        <b/>
        <sz val="12"/>
        <rFont val="Times New Roman"/>
        <family val="1"/>
      </rPr>
      <t>T</t>
    </r>
    <r>
      <rPr>
        <b/>
        <sz val="10"/>
        <rFont val="Times New Roman"/>
        <family val="1"/>
      </rPr>
      <t>OTAL DU BUDGET DE PARTICIPATION</t>
    </r>
  </si>
  <si>
    <t>Signature</t>
  </si>
  <si>
    <t>Date</t>
  </si>
  <si>
    <t>Identification des personnes</t>
  </si>
  <si>
    <t>Les cases complétées à la présente page sont reportées automatiquement à la page répartition lorsque requis.</t>
  </si>
  <si>
    <t>R-4008-2017</t>
  </si>
  <si>
    <t>ACEF de Québec</t>
  </si>
  <si>
    <r>
      <rPr>
        <b/>
        <sz val="12"/>
        <rFont val="Times New Roman"/>
        <family val="1"/>
      </rPr>
      <t xml:space="preserve">S'agit-il d'un regroupement? </t>
    </r>
    <r>
      <rPr>
        <sz val="8"/>
        <rFont val="Times New Roman"/>
        <family val="1"/>
      </rPr>
      <t>(oui/non)</t>
    </r>
  </si>
  <si>
    <t>non</t>
  </si>
  <si>
    <r>
      <rPr>
        <b/>
        <sz val="12"/>
        <rFont val="Times New Roman"/>
        <family val="1"/>
      </rP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</si>
  <si>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</si>
  <si>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r>
      <rPr>
        <b/>
        <sz val="12"/>
        <rFont val="Times New Roman"/>
        <family val="1"/>
      </rPr>
      <t>I</t>
    </r>
    <r>
      <rPr>
        <b/>
        <sz val="10"/>
        <rFont val="Times New Roman"/>
        <family val="1"/>
      </rPr>
      <t>DENTIFICATION DES PERSONNES</t>
    </r>
  </si>
  <si>
    <t>Nom des avocats</t>
  </si>
  <si>
    <r>
      <rPr>
        <b/>
        <sz val="12"/>
        <rFont val="Times New Roman"/>
        <family val="1"/>
      </rPr>
      <t>Expérience</t>
    </r>
    <r>
      <rPr>
        <b/>
        <vertAlign val="superscript"/>
        <sz val="11"/>
        <rFont val="Arial"/>
        <family val="2"/>
      </rPr>
      <t>1</t>
    </r>
  </si>
  <si>
    <r>
      <rPr>
        <b/>
        <sz val="12"/>
        <rFont val="Times New Roman"/>
        <family val="1"/>
      </rPr>
      <t>Interne/externe</t>
    </r>
    <r>
      <rPr>
        <b/>
        <vertAlign val="superscript"/>
        <sz val="12"/>
        <rFont val="Times New Roman"/>
        <family val="1"/>
      </rPr>
      <t>2</t>
    </r>
  </si>
  <si>
    <t>Taux horaire $</t>
  </si>
  <si>
    <t>Adresse du lieu habituel de travail</t>
  </si>
  <si>
    <t>Denis Falardeau</t>
  </si>
  <si>
    <t>interne</t>
  </si>
  <si>
    <t>265 rue de la Couronne, bureau 210,Québec, Québec G1K 6E1</t>
  </si>
  <si>
    <t>Nom des analystes</t>
  </si>
  <si>
    <t>Jean-François Blain</t>
  </si>
  <si>
    <t>Externe</t>
  </si>
  <si>
    <t>2267, boul. Perrot Notre-Dame de l’Ile Perrot, Qc 
J7V 8P4</t>
  </si>
  <si>
    <t>Nom des témoins experts</t>
  </si>
  <si>
    <t>n/a</t>
  </si>
  <si>
    <t>Nom des experts-conseils</t>
  </si>
  <si>
    <t>Nom des coordonnateurs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</si>
  <si>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</si>
  <si>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</si>
  <si>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 xml:space="preserve">Répartition des heures </t>
  </si>
  <si>
    <t xml:space="preserve">Les cases complétées à la présente page sont reportées automatiquement sur la page sommaire </t>
  </si>
  <si>
    <t>Ressources</t>
  </si>
  <si>
    <t>Avocats</t>
  </si>
  <si>
    <t>Analystes</t>
  </si>
  <si>
    <t>Témoins experts</t>
  </si>
  <si>
    <t>Experts-conseils</t>
  </si>
  <si>
    <t>Coordonnateurs</t>
  </si>
  <si>
    <t>Noms</t>
  </si>
  <si>
    <t>Taux horaire</t>
  </si>
  <si>
    <t>Heures prévues</t>
  </si>
  <si>
    <t>Activités</t>
  </si>
  <si>
    <t>Étude de la preuve du demandeur</t>
  </si>
  <si>
    <t>Demande d'intervention</t>
  </si>
  <si>
    <t>Préparation des DDR</t>
  </si>
  <si>
    <t>Étude des réponses aux DDR</t>
  </si>
  <si>
    <t>Préparation de la preuve de l'intervenant</t>
  </si>
  <si>
    <t xml:space="preserve">Étude des preuves des autres intervenants </t>
  </si>
  <si>
    <t>Préparation des réponses aux DDR</t>
  </si>
  <si>
    <t>Préparation de l'audience</t>
  </si>
  <si>
    <t>Participation plaidoirie</t>
  </si>
  <si>
    <t>Participation à l'audience</t>
  </si>
  <si>
    <t>Contingences</t>
  </si>
  <si>
    <t>Total des heures prévues</t>
  </si>
  <si>
    <t xml:space="preserve">Total budget de participation (avant taxes) </t>
  </si>
  <si>
    <t>TPS / TVQ admissibles ?</t>
  </si>
  <si>
    <t>Taxes calculées à 50% : 4180  divisé par 2 donc 313,50</t>
  </si>
  <si>
    <t>Total budget de participation</t>
  </si>
  <si>
    <t>Justification</t>
  </si>
  <si>
    <t xml:space="preserve">Détailler la relation entre la partie du budget de participation et les enjeux que vous souhaitez aborder. </t>
  </si>
  <si>
    <t>Tel qu'indiqué au paragraphe 33 de la demande d'intervention de l'ACEF de Québec,</t>
  </si>
  <si>
    <t xml:space="preserve">en attente d'indications concernant le traitement procédural que la Régie retiendra pour ce dossier, </t>
  </si>
  <si>
    <t>le budget de participation de l'ACEF de Québec est soumis à titre indicatif et sujet à révision.</t>
  </si>
  <si>
    <t>Ce budget est estimé en fonction de la tenue de deux journées d'audience et de deux séances de travail préliminaires</t>
  </si>
  <si>
    <t>rémunérées selon les dispositons de l'article 31 alinéa b) du Guide de paiement des frais des intervenants 2012.</t>
  </si>
  <si>
    <t>Les frais d’hébergement et de transport n’ont pas été évalués à cette étape.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</si>
</sst>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 * #,##0_)\ _$_ ;_ * \(#,##0&quot;) &quot;_$_ ;_ * \-_)\ _$_ ;_ @_ "/>
    <numFmt numFmtId="166" formatCode="#,##0.0\ _$"/>
    <numFmt numFmtId="167" formatCode="_ * #,##0.00_)&quot; $&quot;_ ;_ * \(#,##0.00&quot;) $&quot;_ ;_ * \-??_)&quot; $&quot;_ ;_ @_ "/>
    <numFmt numFmtId="168" formatCode="0.00"/>
    <numFmt numFmtId="169" formatCode="0%"/>
    <numFmt numFmtId="170" formatCode="HH:MM"/>
    <numFmt numFmtId="171" formatCode="_ * #,##0_)&quot; $&quot;_ ;_ * \(#,##0&quot;) $&quot;_ ;_ * \-??_)&quot; $&quot;_ ;_ @_ "/>
  </numFmts>
  <fonts count="35">
    <font>
      <sz val="10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6"/>
      <color indexed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17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 horizontal="right"/>
      <protection/>
    </xf>
    <xf numFmtId="164" fontId="0" fillId="0" borderId="0" xfId="0" applyAlignment="1" applyProtection="1">
      <alignment/>
      <protection/>
    </xf>
    <xf numFmtId="164" fontId="0" fillId="2" borderId="0" xfId="0" applyFill="1" applyAlignment="1" applyProtection="1">
      <alignment/>
      <protection/>
    </xf>
    <xf numFmtId="164" fontId="0" fillId="2" borderId="0" xfId="0" applyFill="1" applyAlignment="1">
      <alignment/>
    </xf>
    <xf numFmtId="164" fontId="2" fillId="0" borderId="1" xfId="0" applyFont="1" applyFill="1" applyBorder="1" applyAlignment="1" applyProtection="1">
      <alignment horizontal="left" vertical="center" wrapText="1"/>
      <protection/>
    </xf>
    <xf numFmtId="164" fontId="3" fillId="2" borderId="2" xfId="0" applyFont="1" applyFill="1" applyBorder="1" applyAlignment="1" applyProtection="1">
      <alignment vertical="center" wrapText="1"/>
      <protection/>
    </xf>
    <xf numFmtId="165" fontId="4" fillId="3" borderId="3" xfId="0" applyNumberFormat="1" applyFont="1" applyFill="1" applyBorder="1" applyAlignment="1" applyProtection="1">
      <alignment horizontal="left" vertical="center"/>
      <protection/>
    </xf>
    <xf numFmtId="164" fontId="3" fillId="2" borderId="4" xfId="0" applyFont="1" applyFill="1" applyBorder="1" applyAlignment="1" applyProtection="1">
      <alignment vertical="center" wrapText="1"/>
      <protection/>
    </xf>
    <xf numFmtId="165" fontId="4" fillId="3" borderId="5" xfId="0" applyNumberFormat="1" applyFont="1" applyFill="1" applyBorder="1" applyAlignment="1" applyProtection="1">
      <alignment vertical="center" wrapText="1"/>
      <protection/>
    </xf>
    <xf numFmtId="164" fontId="0" fillId="2" borderId="0" xfId="0" applyFill="1" applyBorder="1" applyAlignment="1">
      <alignment/>
    </xf>
    <xf numFmtId="164" fontId="3" fillId="4" borderId="6" xfId="0" applyFont="1" applyFill="1" applyBorder="1" applyAlignment="1" applyProtection="1">
      <alignment horizontal="left" vertical="center" wrapText="1"/>
      <protection/>
    </xf>
    <xf numFmtId="164" fontId="6" fillId="2" borderId="7" xfId="0" applyFont="1" applyFill="1" applyBorder="1" applyAlignment="1" applyProtection="1">
      <alignment horizontal="left" vertical="center" wrapText="1"/>
      <protection/>
    </xf>
    <xf numFmtId="164" fontId="6" fillId="2" borderId="8" xfId="0" applyFont="1" applyFill="1" applyBorder="1" applyAlignment="1" applyProtection="1">
      <alignment horizontal="center" vertical="center" wrapText="1"/>
      <protection/>
    </xf>
    <xf numFmtId="164" fontId="6" fillId="2" borderId="5" xfId="0" applyFont="1" applyFill="1" applyBorder="1" applyAlignment="1" applyProtection="1">
      <alignment horizontal="center" vertical="center" wrapText="1"/>
      <protection/>
    </xf>
    <xf numFmtId="164" fontId="0" fillId="2" borderId="0" xfId="0" applyFill="1" applyBorder="1" applyAlignment="1" applyProtection="1">
      <alignment/>
      <protection/>
    </xf>
    <xf numFmtId="164" fontId="7" fillId="2" borderId="9" xfId="0" applyFont="1" applyFill="1" applyBorder="1" applyAlignment="1" applyProtection="1">
      <alignment horizontal="center" vertical="center" wrapText="1"/>
      <protection/>
    </xf>
    <xf numFmtId="164" fontId="8" fillId="2" borderId="4" xfId="0" applyFont="1" applyFill="1" applyBorder="1" applyAlignment="1" applyProtection="1">
      <alignment horizontal="left" vertical="center" wrapText="1" indent="1"/>
      <protection/>
    </xf>
    <xf numFmtId="166" fontId="8" fillId="0" borderId="10" xfId="0" applyNumberFormat="1" applyFont="1" applyFill="1" applyBorder="1" applyAlignment="1" applyProtection="1">
      <alignment horizontal="right" vertical="center" wrapText="1" indent="4"/>
      <protection/>
    </xf>
    <xf numFmtId="167" fontId="8" fillId="0" borderId="11" xfId="0" applyNumberFormat="1" applyFont="1" applyFill="1" applyBorder="1" applyAlignment="1" applyProtection="1">
      <alignment vertical="center" wrapText="1"/>
      <protection/>
    </xf>
    <xf numFmtId="164" fontId="0" fillId="2" borderId="12" xfId="0" applyFill="1" applyBorder="1" applyAlignment="1" applyProtection="1">
      <alignment horizontal="left" indent="1"/>
      <protection/>
    </xf>
    <xf numFmtId="168" fontId="9" fillId="2" borderId="13" xfId="0" applyNumberFormat="1" applyFont="1" applyFill="1" applyBorder="1" applyAlignment="1" applyProtection="1">
      <alignment horizontal="left" wrapText="1"/>
      <protection/>
    </xf>
    <xf numFmtId="168" fontId="9" fillId="2" borderId="9" xfId="0" applyNumberFormat="1" applyFont="1" applyFill="1" applyBorder="1" applyAlignment="1" applyProtection="1">
      <alignment horizontal="left" wrapText="1"/>
      <protection/>
    </xf>
    <xf numFmtId="164" fontId="0" fillId="2" borderId="14" xfId="0" applyFill="1" applyBorder="1" applyAlignment="1" applyProtection="1">
      <alignment horizontal="left" indent="1"/>
      <protection/>
    </xf>
    <xf numFmtId="168" fontId="9" fillId="2" borderId="15" xfId="0" applyNumberFormat="1" applyFont="1" applyFill="1" applyBorder="1" applyAlignment="1" applyProtection="1">
      <alignment horizontal="left" wrapText="1"/>
      <protection/>
    </xf>
    <xf numFmtId="168" fontId="9" fillId="2" borderId="16" xfId="0" applyNumberFormat="1" applyFont="1" applyFill="1" applyBorder="1" applyAlignment="1" applyProtection="1">
      <alignment horizontal="left" wrapText="1"/>
      <protection/>
    </xf>
    <xf numFmtId="164" fontId="10" fillId="5" borderId="14" xfId="0" applyFont="1" applyFill="1" applyBorder="1" applyAlignment="1" applyProtection="1">
      <alignment horizontal="left" vertical="center"/>
      <protection/>
    </xf>
    <xf numFmtId="166" fontId="12" fillId="5" borderId="17" xfId="0" applyNumberFormat="1" applyFont="1" applyFill="1" applyBorder="1" applyAlignment="1" applyProtection="1">
      <alignment horizontal="right" vertical="center" wrapText="1" indent="4"/>
      <protection/>
    </xf>
    <xf numFmtId="167" fontId="13" fillId="5" borderId="11" xfId="0" applyNumberFormat="1" applyFont="1" applyFill="1" applyBorder="1" applyAlignment="1" applyProtection="1">
      <alignment vertical="center"/>
      <protection/>
    </xf>
    <xf numFmtId="164" fontId="0" fillId="2" borderId="18" xfId="0" applyFill="1" applyBorder="1" applyAlignment="1" applyProtection="1">
      <alignment horizontal="left"/>
      <protection/>
    </xf>
    <xf numFmtId="168" fontId="9" fillId="2" borderId="0" xfId="0" applyNumberFormat="1" applyFont="1" applyFill="1" applyBorder="1" applyAlignment="1" applyProtection="1">
      <alignment horizontal="left" vertical="top" wrapText="1"/>
      <protection/>
    </xf>
    <xf numFmtId="168" fontId="9" fillId="2" borderId="11" xfId="0" applyNumberFormat="1" applyFont="1" applyFill="1" applyBorder="1" applyAlignment="1" applyProtection="1">
      <alignment horizontal="left" vertical="top" wrapText="1"/>
      <protection/>
    </xf>
    <xf numFmtId="164" fontId="3" fillId="4" borderId="19" xfId="0" applyFont="1" applyFill="1" applyBorder="1" applyAlignment="1" applyProtection="1">
      <alignment horizontal="left" vertical="center" wrapText="1"/>
      <protection/>
    </xf>
    <xf numFmtId="164" fontId="6" fillId="2" borderId="20" xfId="0" applyFont="1" applyFill="1" applyBorder="1" applyAlignment="1" applyProtection="1">
      <alignment horizontal="left" vertical="center" wrapText="1"/>
      <protection/>
    </xf>
    <xf numFmtId="164" fontId="6" fillId="2" borderId="21" xfId="0" applyFont="1" applyFill="1" applyBorder="1" applyAlignment="1" applyProtection="1">
      <alignment horizontal="center" vertical="center" wrapText="1"/>
      <protection/>
    </xf>
    <xf numFmtId="164" fontId="8" fillId="2" borderId="22" xfId="0" applyFont="1" applyFill="1" applyBorder="1" applyAlignment="1" applyProtection="1">
      <alignment horizontal="left" vertical="center" wrapText="1" indent="1"/>
      <protection/>
    </xf>
    <xf numFmtId="167" fontId="8" fillId="6" borderId="11" xfId="0" applyNumberFormat="1" applyFont="1" applyFill="1" applyBorder="1" applyAlignment="1" applyProtection="1">
      <alignment vertical="center" wrapText="1"/>
      <protection/>
    </xf>
    <xf numFmtId="164" fontId="8" fillId="2" borderId="20" xfId="0" applyFont="1" applyFill="1" applyBorder="1" applyAlignment="1" applyProtection="1">
      <alignment horizontal="left" vertical="center" wrapText="1" indent="1"/>
      <protection/>
    </xf>
    <xf numFmtId="164" fontId="8" fillId="2" borderId="23" xfId="0" applyFont="1" applyFill="1" applyBorder="1" applyAlignment="1" applyProtection="1">
      <alignment horizontal="left" vertical="center" wrapText="1" indent="1"/>
      <protection/>
    </xf>
    <xf numFmtId="167" fontId="8" fillId="6" borderId="11" xfId="0" applyNumberFormat="1" applyFont="1" applyFill="1" applyBorder="1" applyAlignment="1" applyProtection="1">
      <alignment vertical="center" wrapText="1"/>
      <protection locked="0"/>
    </xf>
    <xf numFmtId="164" fontId="8" fillId="2" borderId="18" xfId="0" applyFont="1" applyFill="1" applyBorder="1" applyAlignment="1" applyProtection="1">
      <alignment horizontal="left" vertical="center" wrapText="1" indent="1"/>
      <protection/>
    </xf>
    <xf numFmtId="164" fontId="8" fillId="2" borderId="0" xfId="0" applyFont="1" applyFill="1" applyBorder="1" applyAlignment="1" applyProtection="1">
      <alignment horizontal="left" vertical="center" wrapText="1" indent="1"/>
      <protection/>
    </xf>
    <xf numFmtId="164" fontId="10" fillId="5" borderId="18" xfId="0" applyFont="1" applyFill="1" applyBorder="1" applyAlignment="1" applyProtection="1">
      <alignment horizontal="left" vertical="center" wrapText="1"/>
      <protection/>
    </xf>
    <xf numFmtId="167" fontId="13" fillId="5" borderId="11" xfId="0" applyNumberFormat="1" applyFont="1" applyFill="1" applyBorder="1" applyAlignment="1" applyProtection="1">
      <alignment vertical="center" wrapText="1"/>
      <protection/>
    </xf>
    <xf numFmtId="164" fontId="16" fillId="2" borderId="18" xfId="0" applyFont="1" applyFill="1" applyBorder="1" applyAlignment="1" applyProtection="1">
      <alignment horizontal="right" vertical="center" wrapText="1" indent="1"/>
      <protection/>
    </xf>
    <xf numFmtId="164" fontId="16" fillId="2" borderId="0" xfId="0" applyFont="1" applyFill="1" applyBorder="1" applyAlignment="1" applyProtection="1">
      <alignment horizontal="right" vertical="center" wrapText="1" indent="1"/>
      <protection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Alignment="1" applyProtection="1">
      <alignment/>
      <protection/>
    </xf>
    <xf numFmtId="164" fontId="3" fillId="4" borderId="18" xfId="0" applyFont="1" applyFill="1" applyBorder="1" applyAlignment="1" applyProtection="1">
      <alignment horizontal="left" vertical="center" wrapText="1"/>
      <protection/>
    </xf>
    <xf numFmtId="167" fontId="13" fillId="5" borderId="11" xfId="0" applyNumberFormat="1" applyFont="1" applyFill="1" applyBorder="1" applyAlignment="1" applyProtection="1">
      <alignment vertical="center" wrapText="1"/>
      <protection hidden="1" locked="0"/>
    </xf>
    <xf numFmtId="164" fontId="16" fillId="2" borderId="24" xfId="0" applyFont="1" applyFill="1" applyBorder="1" applyAlignment="1" applyProtection="1">
      <alignment horizontal="right" vertical="center" wrapText="1" indent="1"/>
      <protection/>
    </xf>
    <xf numFmtId="164" fontId="16" fillId="2" borderId="1" xfId="0" applyFont="1" applyFill="1" applyBorder="1" applyAlignment="1" applyProtection="1">
      <alignment horizontal="right" vertical="center" wrapText="1" indent="1"/>
      <protection/>
    </xf>
    <xf numFmtId="168" fontId="9" fillId="2" borderId="25" xfId="0" applyNumberFormat="1" applyFont="1" applyFill="1" applyBorder="1" applyAlignment="1" applyProtection="1">
      <alignment horizontal="left" wrapText="1"/>
      <protection/>
    </xf>
    <xf numFmtId="164" fontId="3" fillId="4" borderId="26" xfId="0" applyFont="1" applyFill="1" applyBorder="1" applyAlignment="1" applyProtection="1">
      <alignment horizontal="left" vertical="center" wrapText="1"/>
      <protection/>
    </xf>
    <xf numFmtId="167" fontId="13" fillId="5" borderId="27" xfId="0" applyNumberFormat="1" applyFont="1" applyFill="1" applyBorder="1" applyAlignment="1" applyProtection="1">
      <alignment vertical="center" wrapText="1"/>
      <protection/>
    </xf>
    <xf numFmtId="164" fontId="17" fillId="2" borderId="0" xfId="0" applyFont="1" applyFill="1" applyBorder="1" applyAlignment="1" applyProtection="1">
      <alignment/>
      <protection/>
    </xf>
    <xf numFmtId="164" fontId="18" fillId="2" borderId="0" xfId="0" applyFont="1" applyFill="1" applyBorder="1" applyAlignment="1" applyProtection="1">
      <alignment horizontal="left" vertical="center"/>
      <protection/>
    </xf>
    <xf numFmtId="164" fontId="0" fillId="0" borderId="1" xfId="0" applyBorder="1" applyAlignment="1" applyProtection="1">
      <alignment/>
      <protection/>
    </xf>
    <xf numFmtId="164" fontId="16" fillId="0" borderId="0" xfId="0" applyFont="1" applyAlignment="1" applyProtection="1">
      <alignment/>
      <protection/>
    </xf>
    <xf numFmtId="164" fontId="19" fillId="0" borderId="0" xfId="0" applyFont="1" applyBorder="1" applyAlignment="1" applyProtection="1">
      <alignment horizontal="right"/>
      <protection/>
    </xf>
    <xf numFmtId="164" fontId="0" fillId="0" borderId="0" xfId="0" applyBorder="1" applyAlignment="1">
      <alignment/>
    </xf>
    <xf numFmtId="164" fontId="19" fillId="0" borderId="0" xfId="0" applyFont="1" applyBorder="1" applyAlignment="1" applyProtection="1">
      <alignment horizontal="right" vertical="top"/>
      <protection/>
    </xf>
    <xf numFmtId="164" fontId="2" fillId="0" borderId="0" xfId="0" applyFont="1" applyFill="1" applyBorder="1" applyAlignment="1" applyProtection="1">
      <alignment horizontal="left" vertical="center" wrapText="1"/>
      <protection/>
    </xf>
    <xf numFmtId="165" fontId="20" fillId="0" borderId="3" xfId="0" applyNumberFormat="1" applyFont="1" applyFill="1" applyBorder="1" applyAlignment="1" applyProtection="1">
      <alignment horizontal="left" vertical="center" indent="1"/>
      <protection locked="0"/>
    </xf>
    <xf numFmtId="164" fontId="3" fillId="2" borderId="7" xfId="0" applyFont="1" applyFill="1" applyBorder="1" applyAlignment="1" applyProtection="1">
      <alignment vertical="center" wrapText="1"/>
      <protection/>
    </xf>
    <xf numFmtId="165" fontId="21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5" fontId="21" fillId="0" borderId="29" xfId="0" applyNumberFormat="1" applyFont="1" applyFill="1" applyBorder="1" applyAlignment="1" applyProtection="1">
      <alignment horizontal="left" vertical="center" indent="1"/>
      <protection locked="0"/>
    </xf>
    <xf numFmtId="165" fontId="21" fillId="0" borderId="30" xfId="0" applyNumberFormat="1" applyFont="1" applyFill="1" applyBorder="1" applyAlignment="1" applyProtection="1">
      <alignment horizontal="left" vertical="center" indent="1"/>
      <protection locked="0"/>
    </xf>
    <xf numFmtId="169" fontId="21" fillId="0" borderId="29" xfId="19" applyFont="1" applyFill="1" applyBorder="1" applyAlignment="1" applyProtection="1">
      <alignment horizontal="left" vertical="center" indent="1"/>
      <protection locked="0"/>
    </xf>
    <xf numFmtId="164" fontId="22" fillId="0" borderId="30" xfId="0" applyFont="1" applyBorder="1" applyAlignment="1">
      <alignment horizontal="left" vertical="center" indent="1"/>
    </xf>
    <xf numFmtId="164" fontId="3" fillId="2" borderId="31" xfId="0" applyFont="1" applyFill="1" applyBorder="1" applyAlignment="1" applyProtection="1">
      <alignment vertical="center" wrapText="1"/>
      <protection/>
    </xf>
    <xf numFmtId="165" fontId="21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3" fillId="4" borderId="33" xfId="0" applyFont="1" applyFill="1" applyBorder="1" applyAlignment="1" applyProtection="1">
      <alignment horizontal="center" vertical="center" wrapText="1"/>
      <protection/>
    </xf>
    <xf numFmtId="164" fontId="3" fillId="2" borderId="34" xfId="0" applyFont="1" applyFill="1" applyBorder="1" applyAlignment="1" applyProtection="1">
      <alignment vertical="center" wrapText="1"/>
      <protection/>
    </xf>
    <xf numFmtId="164" fontId="3" fillId="2" borderId="35" xfId="0" applyFont="1" applyFill="1" applyBorder="1" applyAlignment="1" applyProtection="1">
      <alignment horizontal="center" vertical="center" wrapText="1"/>
      <protection/>
    </xf>
    <xf numFmtId="164" fontId="3" fillId="2" borderId="36" xfId="0" applyFont="1" applyFill="1" applyBorder="1" applyAlignment="1" applyProtection="1">
      <alignment horizontal="center" vertical="center" wrapText="1"/>
      <protection/>
    </xf>
    <xf numFmtId="164" fontId="3" fillId="2" borderId="37" xfId="0" applyFont="1" applyFill="1" applyBorder="1" applyAlignment="1" applyProtection="1">
      <alignment horizontal="center" vertical="center" wrapText="1"/>
      <protection/>
    </xf>
    <xf numFmtId="164" fontId="2" fillId="0" borderId="38" xfId="0" applyFont="1" applyBorder="1" applyAlignment="1" applyProtection="1">
      <alignment vertical="center"/>
      <protection locked="0"/>
    </xf>
    <xf numFmtId="164" fontId="2" fillId="0" borderId="39" xfId="0" applyFont="1" applyBorder="1" applyAlignment="1" applyProtection="1">
      <alignment horizontal="center" vertical="center" wrapText="1"/>
      <protection locked="0"/>
    </xf>
    <xf numFmtId="164" fontId="2" fillId="0" borderId="40" xfId="17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Font="1" applyBorder="1" applyAlignment="1" applyProtection="1">
      <alignment horizontal="center" vertical="center" wrapText="1"/>
      <protection locked="0"/>
    </xf>
    <xf numFmtId="164" fontId="2" fillId="0" borderId="7" xfId="0" applyFont="1" applyBorder="1" applyAlignment="1" applyProtection="1">
      <alignment vertical="center"/>
      <protection locked="0"/>
    </xf>
    <xf numFmtId="164" fontId="2" fillId="0" borderId="8" xfId="0" applyFont="1" applyBorder="1" applyAlignment="1" applyProtection="1">
      <alignment horizontal="center" vertical="center" wrapText="1"/>
      <protection locked="0"/>
    </xf>
    <xf numFmtId="164" fontId="2" fillId="0" borderId="8" xfId="17" applyNumberFormat="1" applyFont="1" applyFill="1" applyBorder="1" applyAlignment="1" applyProtection="1">
      <alignment horizontal="center" vertical="center" wrapText="1"/>
      <protection locked="0"/>
    </xf>
    <xf numFmtId="164" fontId="2" fillId="0" borderId="28" xfId="0" applyFont="1" applyBorder="1" applyAlignment="1" applyProtection="1">
      <alignment horizontal="center" vertical="center" wrapText="1"/>
      <protection locked="0"/>
    </xf>
    <xf numFmtId="164" fontId="2" fillId="0" borderId="31" xfId="0" applyFont="1" applyBorder="1" applyAlignment="1" applyProtection="1">
      <alignment vertical="center"/>
      <protection locked="0"/>
    </xf>
    <xf numFmtId="164" fontId="2" fillId="0" borderId="41" xfId="0" applyFont="1" applyBorder="1" applyAlignment="1" applyProtection="1">
      <alignment horizontal="center" vertical="center" wrapText="1"/>
      <protection locked="0"/>
    </xf>
    <xf numFmtId="164" fontId="2" fillId="0" borderId="42" xfId="17" applyNumberFormat="1" applyFont="1" applyFill="1" applyBorder="1" applyAlignment="1" applyProtection="1">
      <alignment horizontal="center" vertical="center" wrapText="1"/>
      <protection locked="0"/>
    </xf>
    <xf numFmtId="164" fontId="2" fillId="0" borderId="32" xfId="0" applyFont="1" applyBorder="1" applyAlignment="1" applyProtection="1">
      <alignment horizontal="center" vertical="center" wrapText="1"/>
      <protection locked="0"/>
    </xf>
    <xf numFmtId="164" fontId="6" fillId="2" borderId="34" xfId="0" applyFont="1" applyFill="1" applyBorder="1" applyAlignment="1">
      <alignment vertical="center"/>
    </xf>
    <xf numFmtId="164" fontId="2" fillId="0" borderId="43" xfId="0" applyFont="1" applyBorder="1" applyAlignment="1" applyProtection="1">
      <alignment horizontal="center" vertical="center" wrapText="1"/>
      <protection locked="0"/>
    </xf>
    <xf numFmtId="164" fontId="2" fillId="0" borderId="43" xfId="17" applyNumberFormat="1" applyFont="1" applyFill="1" applyBorder="1" applyAlignment="1" applyProtection="1">
      <alignment horizontal="center" vertical="center" wrapText="1"/>
      <protection locked="0"/>
    </xf>
    <xf numFmtId="164" fontId="2" fillId="0" borderId="44" xfId="0" applyFont="1" applyBorder="1" applyAlignment="1" applyProtection="1">
      <alignment vertical="center"/>
      <protection locked="0"/>
    </xf>
    <xf numFmtId="164" fontId="2" fillId="0" borderId="42" xfId="0" applyFont="1" applyBorder="1" applyAlignment="1" applyProtection="1">
      <alignment horizontal="center" vertical="center" wrapText="1"/>
      <protection locked="0"/>
    </xf>
    <xf numFmtId="164" fontId="2" fillId="0" borderId="25" xfId="0" applyFont="1" applyBorder="1" applyAlignment="1" applyProtection="1">
      <alignment horizontal="center" vertical="center" wrapText="1"/>
      <protection locked="0"/>
    </xf>
    <xf numFmtId="164" fontId="6" fillId="2" borderId="26" xfId="0" applyFont="1" applyFill="1" applyBorder="1" applyAlignment="1" applyProtection="1">
      <alignment vertical="center" wrapText="1"/>
      <protection/>
    </xf>
    <xf numFmtId="164" fontId="2" fillId="0" borderId="45" xfId="0" applyFont="1" applyBorder="1" applyAlignment="1" applyProtection="1">
      <alignment vertical="center"/>
      <protection locked="0"/>
    </xf>
    <xf numFmtId="164" fontId="6" fillId="7" borderId="35" xfId="0" applyFont="1" applyFill="1" applyBorder="1" applyAlignment="1" applyProtection="1">
      <alignment horizontal="center" vertical="center" wrapText="1"/>
      <protection/>
    </xf>
    <xf numFmtId="164" fontId="2" fillId="0" borderId="46" xfId="0" applyFont="1" applyBorder="1" applyAlignment="1" applyProtection="1">
      <alignment vertical="center"/>
      <protection locked="0"/>
    </xf>
    <xf numFmtId="164" fontId="2" fillId="0" borderId="2" xfId="0" applyFont="1" applyBorder="1" applyAlignment="1" applyProtection="1">
      <alignment vertical="center"/>
      <protection locked="0"/>
    </xf>
    <xf numFmtId="164" fontId="2" fillId="0" borderId="43" xfId="0" applyFont="1" applyFill="1" applyBorder="1" applyAlignment="1" applyProtection="1">
      <alignment horizontal="center" vertical="center" wrapText="1"/>
      <protection locked="0"/>
    </xf>
    <xf numFmtId="164" fontId="2" fillId="0" borderId="42" xfId="0" applyFont="1" applyFill="1" applyBorder="1" applyAlignment="1" applyProtection="1">
      <alignment horizontal="center" vertical="center" wrapText="1"/>
      <protection locked="0"/>
    </xf>
    <xf numFmtId="170" fontId="8" fillId="6" borderId="1" xfId="0" applyNumberFormat="1" applyFont="1" applyFill="1" applyBorder="1" applyAlignment="1" applyProtection="1">
      <alignment horizontal="left" vertical="center" wrapText="1"/>
      <protection/>
    </xf>
    <xf numFmtId="170" fontId="8" fillId="6" borderId="0" xfId="0" applyNumberFormat="1" applyFont="1" applyFill="1" applyBorder="1" applyAlignment="1" applyProtection="1">
      <alignment horizontal="left" vertical="center"/>
      <protection/>
    </xf>
    <xf numFmtId="170" fontId="8" fillId="6" borderId="0" xfId="0" applyNumberFormat="1" applyFont="1" applyFill="1" applyBorder="1" applyAlignment="1" applyProtection="1">
      <alignment horizontal="left" vertical="center" wrapText="1"/>
      <protection/>
    </xf>
    <xf numFmtId="170" fontId="25" fillId="6" borderId="0" xfId="0" applyNumberFormat="1" applyFont="1" applyFill="1" applyBorder="1" applyAlignment="1" applyProtection="1">
      <alignment horizontal="left" wrapText="1"/>
      <protection/>
    </xf>
    <xf numFmtId="164" fontId="0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Font="1" applyAlignment="1" applyProtection="1">
      <alignment/>
      <protection/>
    </xf>
    <xf numFmtId="164" fontId="16" fillId="0" borderId="0" xfId="0" applyFont="1" applyAlignment="1" applyProtection="1">
      <alignment/>
      <protection/>
    </xf>
    <xf numFmtId="164" fontId="27" fillId="0" borderId="0" xfId="0" applyFont="1" applyAlignment="1" applyProtection="1">
      <alignment horizontal="right"/>
      <protection/>
    </xf>
    <xf numFmtId="164" fontId="28" fillId="0" borderId="0" xfId="0" applyFont="1" applyFill="1" applyBorder="1" applyAlignment="1" applyProtection="1">
      <alignment horizontal="left" vertical="center" wrapText="1"/>
      <protection/>
    </xf>
    <xf numFmtId="164" fontId="29" fillId="0" borderId="0" xfId="0" applyFont="1" applyBorder="1" applyAlignment="1" applyProtection="1">
      <alignment/>
      <protection/>
    </xf>
    <xf numFmtId="164" fontId="16" fillId="2" borderId="47" xfId="0" applyFont="1" applyFill="1" applyBorder="1" applyAlignment="1" applyProtection="1">
      <alignment vertical="center" wrapText="1"/>
      <protection/>
    </xf>
    <xf numFmtId="165" fontId="27" fillId="0" borderId="48" xfId="0" applyNumberFormat="1" applyFont="1" applyFill="1" applyBorder="1" applyAlignment="1" applyProtection="1">
      <alignment horizontal="left" vertical="center" indent="1"/>
      <protection/>
    </xf>
    <xf numFmtId="165" fontId="27" fillId="0" borderId="49" xfId="0" applyNumberFormat="1" applyFont="1" applyFill="1" applyBorder="1" applyAlignment="1" applyProtection="1">
      <alignment horizontal="left" vertical="center" indent="1"/>
      <protection/>
    </xf>
    <xf numFmtId="164" fontId="16" fillId="0" borderId="49" xfId="0" applyFont="1" applyBorder="1" applyAlignment="1" applyProtection="1">
      <alignment horizontal="left" vertical="center"/>
      <protection/>
    </xf>
    <xf numFmtId="164" fontId="16" fillId="0" borderId="50" xfId="0" applyFont="1" applyBorder="1" applyAlignment="1" applyProtection="1">
      <alignment horizontal="left" vertical="center"/>
      <protection/>
    </xf>
    <xf numFmtId="164" fontId="16" fillId="2" borderId="51" xfId="0" applyFont="1" applyFill="1" applyBorder="1" applyAlignment="1" applyProtection="1">
      <alignment vertical="center" wrapText="1"/>
      <protection/>
    </xf>
    <xf numFmtId="165" fontId="27" fillId="0" borderId="52" xfId="0" applyNumberFormat="1" applyFont="1" applyFill="1" applyBorder="1" applyAlignment="1" applyProtection="1">
      <alignment horizontal="left" vertical="center" indent="1"/>
      <protection/>
    </xf>
    <xf numFmtId="165" fontId="27" fillId="0" borderId="53" xfId="0" applyNumberFormat="1" applyFont="1" applyFill="1" applyBorder="1" applyAlignment="1" applyProtection="1">
      <alignment horizontal="left" vertical="center" indent="1"/>
      <protection/>
    </xf>
    <xf numFmtId="164" fontId="16" fillId="0" borderId="53" xfId="0" applyFont="1" applyBorder="1" applyAlignment="1" applyProtection="1">
      <alignment horizontal="left" vertical="center"/>
      <protection/>
    </xf>
    <xf numFmtId="164" fontId="16" fillId="0" borderId="54" xfId="0" applyFont="1" applyBorder="1" applyAlignment="1" applyProtection="1">
      <alignment horizontal="left" vertical="center"/>
      <protection/>
    </xf>
    <xf numFmtId="164" fontId="16" fillId="2" borderId="55" xfId="0" applyFont="1" applyFill="1" applyBorder="1" applyAlignment="1" applyProtection="1">
      <alignment horizontal="center" vertical="center" wrapText="1"/>
      <protection/>
    </xf>
    <xf numFmtId="164" fontId="16" fillId="8" borderId="55" xfId="0" applyFont="1" applyFill="1" applyBorder="1" applyAlignment="1" applyProtection="1">
      <alignment horizontal="center" vertical="center" wrapText="1"/>
      <protection/>
    </xf>
    <xf numFmtId="164" fontId="16" fillId="4" borderId="55" xfId="0" applyFont="1" applyFill="1" applyBorder="1" applyAlignment="1" applyProtection="1">
      <alignment horizontal="center" vertical="center" wrapText="1"/>
      <protection/>
    </xf>
    <xf numFmtId="164" fontId="5" fillId="4" borderId="56" xfId="0" applyFont="1" applyFill="1" applyBorder="1" applyAlignment="1" applyProtection="1">
      <alignment horizontal="center" vertical="center" wrapText="1"/>
      <protection/>
    </xf>
    <xf numFmtId="164" fontId="5" fillId="4" borderId="45" xfId="0" applyFont="1" applyFill="1" applyBorder="1" applyAlignment="1" applyProtection="1">
      <alignment horizontal="center" vertical="center" wrapText="1"/>
      <protection/>
    </xf>
    <xf numFmtId="164" fontId="5" fillId="4" borderId="57" xfId="0" applyFont="1" applyFill="1" applyBorder="1" applyAlignment="1" applyProtection="1">
      <alignment horizontal="center" vertical="center" wrapText="1"/>
      <protection/>
    </xf>
    <xf numFmtId="171" fontId="5" fillId="8" borderId="58" xfId="17" applyNumberFormat="1" applyFont="1" applyFill="1" applyBorder="1" applyAlignment="1" applyProtection="1">
      <alignment vertical="center" wrapText="1"/>
      <protection/>
    </xf>
    <xf numFmtId="171" fontId="5" fillId="8" borderId="59" xfId="17" applyNumberFormat="1" applyFont="1" applyFill="1" applyBorder="1" applyAlignment="1" applyProtection="1">
      <alignment vertical="center" wrapText="1"/>
      <protection/>
    </xf>
    <xf numFmtId="171" fontId="5" fillId="8" borderId="60" xfId="17" applyNumberFormat="1" applyFont="1" applyFill="1" applyBorder="1" applyAlignment="1" applyProtection="1">
      <alignment vertical="center" wrapText="1"/>
      <protection/>
    </xf>
    <xf numFmtId="164" fontId="16" fillId="2" borderId="61" xfId="0" applyFont="1" applyFill="1" applyBorder="1" applyAlignment="1" applyProtection="1">
      <alignment horizontal="center" vertical="center" wrapText="1"/>
      <protection/>
    </xf>
    <xf numFmtId="171" fontId="5" fillId="2" borderId="61" xfId="17" applyNumberFormat="1" applyFont="1" applyFill="1" applyBorder="1" applyAlignment="1" applyProtection="1">
      <alignment horizontal="center" vertical="center" wrapText="1"/>
      <protection/>
    </xf>
    <xf numFmtId="171" fontId="5" fillId="2" borderId="24" xfId="17" applyNumberFormat="1" applyFont="1" applyFill="1" applyBorder="1" applyAlignment="1" applyProtection="1">
      <alignment horizontal="center" vertical="center" wrapText="1"/>
      <protection/>
    </xf>
    <xf numFmtId="164" fontId="16" fillId="2" borderId="33" xfId="0" applyFont="1" applyFill="1" applyBorder="1" applyAlignment="1" applyProtection="1">
      <alignment horizontal="center" vertical="center" wrapText="1"/>
      <protection/>
    </xf>
    <xf numFmtId="164" fontId="0" fillId="0" borderId="26" xfId="0" applyFont="1" applyBorder="1" applyAlignment="1" applyProtection="1">
      <alignment/>
      <protection/>
    </xf>
    <xf numFmtId="164" fontId="0" fillId="0" borderId="62" xfId="0" applyFont="1" applyBorder="1" applyAlignment="1" applyProtection="1">
      <alignment/>
      <protection/>
    </xf>
    <xf numFmtId="164" fontId="0" fillId="0" borderId="27" xfId="0" applyFont="1" applyBorder="1" applyAlignment="1" applyProtection="1">
      <alignment/>
      <protection/>
    </xf>
    <xf numFmtId="164" fontId="16" fillId="4" borderId="63" xfId="0" applyFont="1" applyFill="1" applyBorder="1" applyAlignment="1" applyProtection="1">
      <alignment horizontal="left" vertical="center" wrapText="1"/>
      <protection/>
    </xf>
    <xf numFmtId="164" fontId="30" fillId="0" borderId="45" xfId="0" applyFont="1" applyBorder="1" applyAlignment="1" applyProtection="1">
      <alignment horizontal="center" vertical="center"/>
      <protection locked="0"/>
    </xf>
    <xf numFmtId="164" fontId="30" fillId="0" borderId="39" xfId="0" applyFont="1" applyBorder="1" applyAlignment="1" applyProtection="1">
      <alignment horizontal="center" vertical="center"/>
      <protection locked="0"/>
    </xf>
    <xf numFmtId="164" fontId="30" fillId="0" borderId="3" xfId="0" applyFont="1" applyBorder="1" applyAlignment="1" applyProtection="1">
      <alignment horizontal="center" vertical="center"/>
      <protection locked="0"/>
    </xf>
    <xf numFmtId="164" fontId="18" fillId="0" borderId="0" xfId="0" applyFont="1" applyAlignment="1" applyProtection="1">
      <alignment horizontal="center"/>
      <protection locked="0"/>
    </xf>
    <xf numFmtId="164" fontId="30" fillId="0" borderId="43" xfId="0" applyFont="1" applyBorder="1" applyAlignment="1" applyProtection="1">
      <alignment horizontal="center" vertical="center"/>
      <protection locked="0"/>
    </xf>
    <xf numFmtId="164" fontId="30" fillId="0" borderId="2" xfId="0" applyFont="1" applyBorder="1" applyAlignment="1" applyProtection="1">
      <alignment horizontal="center" vertical="center"/>
      <protection locked="0"/>
    </xf>
    <xf numFmtId="164" fontId="30" fillId="0" borderId="7" xfId="0" applyFont="1" applyBorder="1" applyAlignment="1" applyProtection="1">
      <alignment horizontal="center" vertical="center"/>
      <protection locked="0"/>
    </xf>
    <xf numFmtId="164" fontId="30" fillId="0" borderId="8" xfId="0" applyFont="1" applyBorder="1" applyAlignment="1" applyProtection="1">
      <alignment horizontal="center" vertical="center"/>
      <protection locked="0"/>
    </xf>
    <xf numFmtId="164" fontId="30" fillId="0" borderId="28" xfId="0" applyFont="1" applyBorder="1" applyAlignment="1" applyProtection="1">
      <alignment horizontal="center" vertical="center"/>
      <protection locked="0"/>
    </xf>
    <xf numFmtId="164" fontId="30" fillId="0" borderId="64" xfId="0" applyFont="1" applyBorder="1" applyAlignment="1" applyProtection="1">
      <alignment horizontal="center" vertical="center"/>
      <protection locked="0"/>
    </xf>
    <xf numFmtId="164" fontId="31" fillId="0" borderId="0" xfId="0" applyFont="1" applyAlignment="1" applyProtection="1">
      <alignment horizontal="center"/>
      <protection locked="0"/>
    </xf>
    <xf numFmtId="164" fontId="16" fillId="4" borderId="33" xfId="0" applyFont="1" applyFill="1" applyBorder="1" applyAlignment="1" applyProtection="1">
      <alignment horizontal="left" vertical="center" wrapText="1"/>
      <protection/>
    </xf>
    <xf numFmtId="164" fontId="16" fillId="8" borderId="33" xfId="0" applyFont="1" applyFill="1" applyBorder="1" applyAlignment="1" applyProtection="1">
      <alignment horizontal="center" vertical="center" wrapText="1"/>
      <protection/>
    </xf>
    <xf numFmtId="164" fontId="5" fillId="8" borderId="33" xfId="0" applyFont="1" applyFill="1" applyBorder="1" applyAlignment="1" applyProtection="1">
      <alignment horizontal="center" vertical="center"/>
      <protection/>
    </xf>
    <xf numFmtId="167" fontId="5" fillId="8" borderId="33" xfId="0" applyNumberFormat="1" applyFont="1" applyFill="1" applyBorder="1" applyAlignment="1" applyProtection="1">
      <alignment vertical="center"/>
      <protection/>
    </xf>
    <xf numFmtId="164" fontId="32" fillId="0" borderId="33" xfId="0" applyFont="1" applyFill="1" applyBorder="1" applyAlignment="1" applyProtection="1">
      <alignment horizontal="center" vertical="center" wrapText="1"/>
      <protection/>
    </xf>
    <xf numFmtId="171" fontId="27" fillId="0" borderId="38" xfId="0" applyNumberFormat="1" applyFont="1" applyFill="1" applyBorder="1" applyAlignment="1" applyProtection="1">
      <alignment horizontal="center" vertical="center"/>
      <protection locked="0"/>
    </xf>
    <xf numFmtId="171" fontId="27" fillId="0" borderId="63" xfId="0" applyNumberFormat="1" applyFont="1" applyFill="1" applyBorder="1" applyAlignment="1" applyProtection="1">
      <alignment horizontal="center" vertical="center"/>
      <protection locked="0"/>
    </xf>
    <xf numFmtId="164" fontId="33" fillId="0" borderId="0" xfId="0" applyFont="1" applyFill="1" applyAlignment="1">
      <alignment/>
    </xf>
    <xf numFmtId="164" fontId="16" fillId="8" borderId="18" xfId="0" applyFont="1" applyFill="1" applyBorder="1" applyAlignment="1" applyProtection="1">
      <alignment horizontal="center" vertical="center" wrapText="1"/>
      <protection/>
    </xf>
    <xf numFmtId="167" fontId="5" fillId="0" borderId="45" xfId="0" applyNumberFormat="1" applyFont="1" applyFill="1" applyBorder="1" applyAlignment="1" applyProtection="1">
      <alignment vertical="center"/>
      <protection locked="0"/>
    </xf>
    <xf numFmtId="164" fontId="16" fillId="0" borderId="63" xfId="0" applyFont="1" applyFill="1" applyBorder="1" applyAlignment="1" applyProtection="1">
      <alignment horizontal="center" vertical="center" wrapText="1"/>
      <protection/>
    </xf>
    <xf numFmtId="171" fontId="5" fillId="0" borderId="45" xfId="0" applyNumberFormat="1" applyFont="1" applyFill="1" applyBorder="1" applyAlignment="1" applyProtection="1">
      <alignment vertical="center"/>
      <protection locked="0"/>
    </xf>
    <xf numFmtId="171" fontId="5" fillId="0" borderId="63" xfId="0" applyNumberFormat="1" applyFont="1" applyFill="1" applyBorder="1" applyAlignment="1" applyProtection="1">
      <alignment vertical="center"/>
      <protection locked="0"/>
    </xf>
    <xf numFmtId="164" fontId="34" fillId="8" borderId="33" xfId="0" applyFont="1" applyFill="1" applyBorder="1" applyAlignment="1" applyProtection="1">
      <alignment horizontal="center" vertical="center" wrapText="1"/>
      <protection/>
    </xf>
    <xf numFmtId="167" fontId="5" fillId="8" borderId="26" xfId="0" applyNumberFormat="1" applyFont="1" applyFill="1" applyBorder="1" applyAlignment="1" applyProtection="1">
      <alignment vertical="center"/>
      <protection/>
    </xf>
    <xf numFmtId="164" fontId="22" fillId="0" borderId="0" xfId="0" applyFont="1" applyFill="1" applyAlignment="1">
      <alignment/>
    </xf>
    <xf numFmtId="164" fontId="0" fillId="0" borderId="0" xfId="0" applyAlignment="1" applyProtection="1">
      <alignment/>
      <protection locked="0"/>
    </xf>
    <xf numFmtId="164" fontId="0" fillId="0" borderId="11" xfId="0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right"/>
      <protection/>
    </xf>
    <xf numFmtId="164" fontId="3" fillId="2" borderId="47" xfId="0" applyFont="1" applyFill="1" applyBorder="1" applyAlignment="1" applyProtection="1">
      <alignment vertical="center" wrapText="1"/>
      <protection/>
    </xf>
    <xf numFmtId="165" fontId="20" fillId="0" borderId="65" xfId="0" applyNumberFormat="1" applyFont="1" applyFill="1" applyBorder="1" applyAlignment="1" applyProtection="1">
      <alignment horizontal="left" vertical="center" indent="1"/>
      <protection/>
    </xf>
    <xf numFmtId="164" fontId="3" fillId="2" borderId="51" xfId="0" applyFont="1" applyFill="1" applyBorder="1" applyAlignment="1" applyProtection="1">
      <alignment vertical="center" wrapText="1"/>
      <protection/>
    </xf>
    <xf numFmtId="165" fontId="21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16" fillId="4" borderId="59" xfId="0" applyFont="1" applyFill="1" applyBorder="1" applyAlignment="1" applyProtection="1">
      <alignment horizontal="left" vertical="center" wrapText="1"/>
      <protection/>
    </xf>
    <xf numFmtId="164" fontId="4" fillId="0" borderId="67" xfId="0" applyFont="1" applyFill="1" applyBorder="1" applyAlignment="1" applyProtection="1">
      <alignment horizontal="left" vertical="center"/>
      <protection locked="0"/>
    </xf>
    <xf numFmtId="164" fontId="4" fillId="0" borderId="6" xfId="0" applyFont="1" applyFill="1" applyBorder="1" applyAlignment="1" applyProtection="1">
      <alignment horizontal="left" vertical="center"/>
      <protection locked="0"/>
    </xf>
    <xf numFmtId="164" fontId="4" fillId="0" borderId="68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8F8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0</xdr:col>
      <xdr:colOff>1790700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335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2600325</xdr:colOff>
      <xdr:row>20</xdr:row>
      <xdr:rowOff>47625</xdr:rowOff>
    </xdr:from>
    <xdr:to>
      <xdr:col>0</xdr:col>
      <xdr:colOff>2790825</xdr:colOff>
      <xdr:row>20</xdr:row>
      <xdr:rowOff>314325</xdr:rowOff>
    </xdr:to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561975</xdr:colOff>
      <xdr:row>1</xdr:row>
      <xdr:rowOff>714375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0</xdr:col>
      <xdr:colOff>2047875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193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zoomScale="86" zoomScaleNormal="86" workbookViewId="0" topLeftCell="A1">
      <selection activeCell="C96" sqref="C96"/>
    </sheetView>
  </sheetViews>
  <sheetFormatPr defaultColWidth="1.1484375" defaultRowHeight="12.75" customHeight="1" zeroHeight="1"/>
  <cols>
    <col min="1" max="1" width="47.140625" style="1" customWidth="1"/>
    <col min="2" max="2" width="23.28125" style="1" customWidth="1"/>
    <col min="3" max="3" width="23.421875" style="1" customWidth="1"/>
    <col min="4" max="255" width="0" style="0" hidden="1" customWidth="1"/>
    <col min="256" max="16384" width="0.13671875" style="0" customWidth="1"/>
  </cols>
  <sheetData>
    <row r="1" spans="3:15" ht="18.75" customHeight="1">
      <c r="C1" s="2" t="s">
        <v>0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3:15" ht="22.5" customHeight="1">
      <c r="C2" s="2" t="s">
        <v>1</v>
      </c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 customHeight="1">
      <c r="A3" s="6"/>
      <c r="B3" s="6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6.25" customHeight="1">
      <c r="A4" s="7" t="s">
        <v>2</v>
      </c>
      <c r="B4" s="8">
        <f>Identification!B4</f>
        <v>0</v>
      </c>
      <c r="C4" s="8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6.25" customHeight="1">
      <c r="A5" s="9" t="s">
        <v>3</v>
      </c>
      <c r="B5" s="10">
        <f>Identification!B5</f>
        <v>0</v>
      </c>
      <c r="C5" s="10"/>
      <c r="D5" s="5"/>
      <c r="E5" s="11"/>
      <c r="F5" s="11"/>
      <c r="G5" s="4"/>
      <c r="H5" s="4"/>
      <c r="I5" s="4"/>
      <c r="J5" s="4"/>
      <c r="K5" s="4"/>
      <c r="L5" s="4"/>
      <c r="M5" s="4"/>
      <c r="N5" s="4"/>
      <c r="O5" s="4"/>
    </row>
    <row r="6" spans="1:15" ht="24.75" customHeight="1">
      <c r="A6" s="12" t="s">
        <v>4</v>
      </c>
      <c r="B6" s="12"/>
      <c r="C6" s="12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4.75" customHeight="1">
      <c r="A7" s="13" t="s">
        <v>5</v>
      </c>
      <c r="B7" s="14" t="s">
        <v>6</v>
      </c>
      <c r="C7" s="15" t="s">
        <v>7</v>
      </c>
      <c r="D7" s="16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21" customHeight="1">
      <c r="A8" s="13"/>
      <c r="B8" s="14"/>
      <c r="C8" s="17" t="s">
        <v>8</v>
      </c>
      <c r="D8" s="16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1.75" customHeight="1">
      <c r="A9" s="18" t="s">
        <v>9</v>
      </c>
      <c r="B9" s="19">
        <f>Répartition!B25+Répartition!C25+Répartition!D25</f>
        <v>38</v>
      </c>
      <c r="C9" s="20">
        <f>Répartition!B30+Répartition!C30+Répartition!D30</f>
        <v>4493.5</v>
      </c>
      <c r="D9" s="16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0.5" customHeight="1">
      <c r="A10" s="21"/>
      <c r="B10" s="22"/>
      <c r="C10" s="23"/>
      <c r="D10" s="1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21.75" customHeight="1">
      <c r="A11" s="18" t="s">
        <v>10</v>
      </c>
      <c r="B11" s="19">
        <f>Répartition!E25+Répartition!F25+Répartition!G25+Répartition!H25</f>
        <v>59.5</v>
      </c>
      <c r="C11" s="20">
        <f>Répartition!E30+Répartition!F30+Répartition!G30+Répartition!H30</f>
        <v>11900</v>
      </c>
      <c r="D11" s="16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0.5" customHeight="1">
      <c r="A12" s="21"/>
      <c r="B12" s="22"/>
      <c r="C12" s="23"/>
      <c r="D12" s="1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1.75" customHeight="1">
      <c r="A13" s="18" t="s">
        <v>11</v>
      </c>
      <c r="B13" s="19">
        <f>Répartition!I25+Répartition!J25</f>
        <v>0</v>
      </c>
      <c r="C13" s="20">
        <f>Répartition!I30+Répartition!J30</f>
        <v>0</v>
      </c>
      <c r="D13" s="1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0.5" customHeight="1">
      <c r="A14" s="21"/>
      <c r="B14" s="22"/>
      <c r="C14" s="23"/>
      <c r="D14" s="1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1.75" customHeight="1">
      <c r="A15" s="18" t="s">
        <v>12</v>
      </c>
      <c r="B15" s="19">
        <f>Répartition!K25+Répartition!L25</f>
        <v>0</v>
      </c>
      <c r="C15" s="20">
        <f>Répartition!K30+Répartition!L30</f>
        <v>0</v>
      </c>
      <c r="D15" s="16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0.5" customHeight="1">
      <c r="A16" s="21"/>
      <c r="B16" s="22"/>
      <c r="C16" s="23"/>
      <c r="D16" s="1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1.75" customHeight="1">
      <c r="A17" s="18" t="s">
        <v>13</v>
      </c>
      <c r="B17" s="19">
        <f>Répartition!M25+Répartition!N25</f>
        <v>0</v>
      </c>
      <c r="C17" s="20">
        <f>Répartition!M30+Répartition!N30</f>
        <v>0</v>
      </c>
      <c r="D17" s="1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0.5" customHeight="1">
      <c r="A18" s="24"/>
      <c r="B18" s="25"/>
      <c r="C18" s="26"/>
      <c r="D18" s="1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24.75" customHeight="1">
      <c r="A19" s="27" t="s">
        <v>14</v>
      </c>
      <c r="B19" s="28">
        <f>B9+B11+B13+B15+B17</f>
        <v>97.5</v>
      </c>
      <c r="C19" s="29">
        <f>C9+C11+C13+C15+C17</f>
        <v>16393.5</v>
      </c>
      <c r="D19" s="1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6.5" customHeight="1">
      <c r="A20" s="30"/>
      <c r="B20" s="31"/>
      <c r="C20" s="32"/>
      <c r="D20" s="1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4.75" customHeight="1">
      <c r="A21" s="33" t="s">
        <v>15</v>
      </c>
      <c r="B21" s="33"/>
      <c r="C21" s="33"/>
      <c r="D21" s="16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33" customHeight="1">
      <c r="A22" s="34" t="s">
        <v>16</v>
      </c>
      <c r="B22" s="34"/>
      <c r="C22" s="35" t="s">
        <v>17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1.75" customHeight="1">
      <c r="A23" s="36" t="s">
        <v>18</v>
      </c>
      <c r="B23" s="36"/>
      <c r="C23" s="37">
        <f>ROUND(0.03*C19,2)</f>
        <v>491.81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0.5" customHeight="1">
      <c r="A24" s="38"/>
      <c r="B24" s="39"/>
      <c r="C24" s="23" t="s">
        <v>19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1.75" customHeight="1">
      <c r="A25" s="36" t="s">
        <v>20</v>
      </c>
      <c r="B25" s="36"/>
      <c r="C25" s="4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0.5" customHeight="1">
      <c r="A26" s="38"/>
      <c r="B26" s="39"/>
      <c r="C26" s="23" t="s">
        <v>21</v>
      </c>
      <c r="D26" s="16"/>
      <c r="E26" s="16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1.75" customHeight="1">
      <c r="A27" s="41" t="s">
        <v>22</v>
      </c>
      <c r="B27" s="41"/>
      <c r="C27" s="40">
        <v>0</v>
      </c>
      <c r="D27" s="16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0.5" customHeight="1">
      <c r="A28" s="41"/>
      <c r="B28" s="42"/>
      <c r="C28" s="26" t="s">
        <v>23</v>
      </c>
      <c r="D28" s="16"/>
      <c r="E28" s="16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24.75" customHeight="1">
      <c r="A29" s="43" t="s">
        <v>24</v>
      </c>
      <c r="B29" s="43"/>
      <c r="C29" s="44">
        <f>C23+C25+C27</f>
        <v>491.81</v>
      </c>
      <c r="D29" s="1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0.5" customHeight="1">
      <c r="A30" s="45"/>
      <c r="B30" s="46"/>
      <c r="C30" s="26" t="s">
        <v>25</v>
      </c>
      <c r="D30" s="47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24.75" customHeight="1">
      <c r="A31" s="49" t="s">
        <v>26</v>
      </c>
      <c r="B31" s="49"/>
      <c r="C31" s="50">
        <v>3200</v>
      </c>
      <c r="D31" s="47"/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ht="10.5" customHeight="1">
      <c r="A32" s="51"/>
      <c r="B32" s="52"/>
      <c r="C32" s="53" t="s">
        <v>27</v>
      </c>
      <c r="D32" s="47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ht="38.25" customHeight="1">
      <c r="A33" s="54" t="s">
        <v>28</v>
      </c>
      <c r="B33" s="54"/>
      <c r="C33" s="55">
        <f>C19+C29+C31</f>
        <v>20085.31</v>
      </c>
      <c r="D33" s="1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36.75" customHeight="1" hidden="1">
      <c r="A34" s="56"/>
      <c r="B34" s="56"/>
      <c r="C34" s="56"/>
      <c r="D34" s="1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2.5" customHeight="1" hidden="1">
      <c r="A35" s="57"/>
      <c r="B35" s="56"/>
      <c r="C35" s="56"/>
      <c r="D35" s="1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 customHeight="1" hidden="1">
      <c r="A36" s="4"/>
      <c r="B36" s="56"/>
      <c r="C36" s="56"/>
      <c r="D36" s="1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 customHeight="1" hidden="1">
      <c r="A37" s="56"/>
      <c r="B37" s="56"/>
      <c r="C37" s="56"/>
      <c r="D37" s="16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 customHeight="1" hidden="1">
      <c r="A38" s="56"/>
      <c r="B38" s="56"/>
      <c r="C38" s="56"/>
      <c r="D38" s="16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 customHeight="1" hidden="1">
      <c r="A39" s="56"/>
      <c r="B39" s="56"/>
      <c r="C39" s="56"/>
      <c r="D39" s="16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 customHeight="1" hidden="1">
      <c r="A40" s="56"/>
      <c r="B40" s="56"/>
      <c r="C40" s="56"/>
      <c r="D40" s="16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 customHeight="1" hidden="1">
      <c r="A41" s="56"/>
      <c r="B41" s="56"/>
      <c r="C41" s="56"/>
      <c r="D41" s="16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 customHeight="1" hidden="1">
      <c r="A42" s="56"/>
      <c r="B42" s="56"/>
      <c r="C42" s="56"/>
      <c r="D42" s="16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 customHeight="1" hidden="1">
      <c r="A43" s="56"/>
      <c r="B43" s="56"/>
      <c r="C43" s="56"/>
      <c r="D43" s="1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 customHeight="1" hidden="1">
      <c r="A44" s="56"/>
      <c r="B44" s="56"/>
      <c r="C44" s="56"/>
      <c r="D44" s="16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 customHeight="1" hidden="1">
      <c r="A45" s="56"/>
      <c r="B45" s="56"/>
      <c r="C45" s="56"/>
      <c r="D45" s="16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 customHeight="1" hidden="1">
      <c r="A46" s="56"/>
      <c r="B46" s="56"/>
      <c r="C46" s="56"/>
      <c r="D46" s="16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 customHeight="1" hidden="1">
      <c r="A47" s="56"/>
      <c r="B47" s="56"/>
      <c r="C47" s="56"/>
      <c r="D47" s="16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 customHeight="1" hidden="1">
      <c r="A48" s="56"/>
      <c r="B48" s="56"/>
      <c r="C48" s="56"/>
      <c r="D48" s="1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 customHeight="1" hidden="1">
      <c r="A49" s="56"/>
      <c r="B49" s="56"/>
      <c r="C49" s="56"/>
      <c r="D49" s="16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 customHeight="1" hidden="1">
      <c r="A50" s="56"/>
      <c r="B50" s="56"/>
      <c r="C50" s="56"/>
      <c r="D50" s="16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 customHeight="1" hidden="1">
      <c r="A51" s="56"/>
      <c r="B51" s="56"/>
      <c r="C51" s="5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 customHeight="1" hidden="1">
      <c r="A52" s="56"/>
      <c r="B52" s="56"/>
      <c r="C52" s="56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 customHeight="1" hidden="1">
      <c r="A53" s="56"/>
      <c r="B53" s="56"/>
      <c r="C53" s="56"/>
      <c r="D53" s="1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 customHeight="1" hidden="1">
      <c r="A54" s="56"/>
      <c r="B54" s="56"/>
      <c r="C54" s="56"/>
      <c r="D54" s="1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 customHeight="1" hidden="1">
      <c r="A55" s="56"/>
      <c r="B55" s="56"/>
      <c r="C55" s="56"/>
      <c r="D55" s="16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 customHeight="1" hidden="1">
      <c r="A56" s="56"/>
      <c r="B56" s="56"/>
      <c r="C56" s="56"/>
      <c r="D56" s="1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 customHeight="1" hidden="1">
      <c r="A57" s="56"/>
      <c r="B57" s="56"/>
      <c r="C57" s="56"/>
      <c r="D57" s="16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 customHeight="1" hidden="1">
      <c r="A58" s="56"/>
      <c r="B58" s="56"/>
      <c r="C58" s="56"/>
      <c r="D58" s="16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 customHeight="1" hidden="1">
      <c r="A59" s="56"/>
      <c r="B59" s="56"/>
      <c r="C59" s="56"/>
      <c r="D59" s="16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 customHeight="1" hidden="1">
      <c r="A60" s="56"/>
      <c r="B60" s="56"/>
      <c r="C60" s="56"/>
      <c r="D60" s="1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 customHeight="1" hidden="1">
      <c r="A61" s="56"/>
      <c r="B61" s="56"/>
      <c r="C61" s="56"/>
      <c r="D61" s="1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 hidden="1">
      <c r="A62" s="56"/>
      <c r="B62" s="56"/>
      <c r="C62" s="56"/>
      <c r="D62" s="1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 customHeight="1" hidden="1">
      <c r="A63" s="56"/>
      <c r="B63" s="56"/>
      <c r="C63" s="56"/>
      <c r="D63" s="1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 customHeight="1" hidden="1">
      <c r="A64" s="56"/>
      <c r="B64" s="56"/>
      <c r="C64" s="56"/>
      <c r="D64" s="1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 customHeight="1" hidden="1">
      <c r="A65" s="56"/>
      <c r="B65" s="56"/>
      <c r="C65" s="56"/>
      <c r="D65" s="1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 customHeight="1" hidden="1">
      <c r="A66" s="56"/>
      <c r="B66" s="56"/>
      <c r="C66" s="56"/>
      <c r="D66" s="1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 customHeight="1" hidden="1">
      <c r="A67" s="56"/>
      <c r="B67" s="56"/>
      <c r="C67" s="56"/>
      <c r="D67" s="1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.75" customHeight="1" hidden="1">
      <c r="A68" s="56"/>
      <c r="B68" s="56"/>
      <c r="C68" s="56"/>
      <c r="D68" s="1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.75" customHeight="1" hidden="1">
      <c r="A69" s="56"/>
      <c r="B69" s="56"/>
      <c r="C69" s="56"/>
      <c r="D69" s="1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75" customHeight="1" hidden="1">
      <c r="A70" s="56"/>
      <c r="B70" s="56"/>
      <c r="C70" s="56"/>
      <c r="D70" s="1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 customHeight="1" hidden="1">
      <c r="A71" s="56"/>
      <c r="B71" s="56"/>
      <c r="C71" s="56"/>
      <c r="D71" s="1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.75" customHeight="1" hidden="1">
      <c r="A72" s="56"/>
      <c r="B72" s="56"/>
      <c r="C72" s="56"/>
      <c r="D72" s="1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75" customHeight="1" hidden="1">
      <c r="A73" s="56"/>
      <c r="B73" s="56"/>
      <c r="C73" s="56"/>
      <c r="D73" s="16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 customHeight="1" hidden="1">
      <c r="A74" s="56"/>
      <c r="B74" s="56"/>
      <c r="C74" s="56"/>
      <c r="D74" s="16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.75" customHeight="1" hidden="1">
      <c r="A75" s="56"/>
      <c r="B75" s="56"/>
      <c r="C75" s="56"/>
      <c r="D75" s="16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 customHeight="1" hidden="1">
      <c r="A76" s="56"/>
      <c r="B76" s="56"/>
      <c r="C76" s="56"/>
      <c r="D76" s="16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 customHeight="1" hidden="1">
      <c r="A77" s="56"/>
      <c r="B77" s="56"/>
      <c r="C77" s="56"/>
      <c r="D77" s="16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 customHeight="1" hidden="1">
      <c r="A78" s="56"/>
      <c r="B78" s="56"/>
      <c r="C78" s="56"/>
      <c r="D78" s="16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 customHeight="1" hidden="1">
      <c r="A79" s="56"/>
      <c r="B79" s="56"/>
      <c r="C79" s="56"/>
      <c r="D79" s="16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 customHeight="1" hidden="1">
      <c r="A80" s="56"/>
      <c r="B80" s="56"/>
      <c r="C80" s="56"/>
      <c r="D80" s="16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.75" customHeight="1" hidden="1">
      <c r="A81" s="56"/>
      <c r="B81" s="56"/>
      <c r="C81" s="56"/>
      <c r="D81" s="16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.75" customHeight="1" hidden="1">
      <c r="A82" s="56"/>
      <c r="B82" s="56"/>
      <c r="C82" s="56"/>
      <c r="D82" s="16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75" customHeight="1" hidden="1">
      <c r="A83" s="56"/>
      <c r="B83" s="56"/>
      <c r="C83" s="56"/>
      <c r="D83" s="16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 customHeight="1" hidden="1">
      <c r="A84" s="56"/>
      <c r="B84" s="56"/>
      <c r="C84" s="56"/>
      <c r="D84" s="16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75" customHeight="1" hidden="1">
      <c r="A85" s="56"/>
      <c r="B85" s="56"/>
      <c r="C85" s="56"/>
      <c r="D85" s="16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75" customHeight="1" hidden="1">
      <c r="A86" s="56"/>
      <c r="B86" s="56"/>
      <c r="C86" s="56"/>
      <c r="D86" s="16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 customHeight="1" hidden="1">
      <c r="A87" s="56"/>
      <c r="B87" s="56"/>
      <c r="C87" s="56"/>
      <c r="D87" s="16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 customHeight="1" hidden="1">
      <c r="A88" s="56"/>
      <c r="B88" s="56"/>
      <c r="C88" s="56"/>
      <c r="D88" s="16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.75" customHeight="1" hidden="1">
      <c r="A89" s="56"/>
      <c r="B89" s="56"/>
      <c r="C89" s="56"/>
      <c r="D89" s="16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.75" customHeight="1" hidden="1">
      <c r="A90" s="56"/>
      <c r="B90" s="56"/>
      <c r="C90" s="56"/>
      <c r="D90" s="16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.75" customHeight="1" hidden="1">
      <c r="A91" s="56"/>
      <c r="B91" s="56"/>
      <c r="C91" s="56"/>
      <c r="D91" s="16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.75" customHeight="1" hidden="1">
      <c r="A92" s="56"/>
      <c r="B92" s="56"/>
      <c r="C92" s="56"/>
      <c r="D92" s="16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2.75" customHeight="1" hidden="1">
      <c r="A93" s="56"/>
      <c r="B93" s="56"/>
      <c r="C93" s="56"/>
      <c r="D93" s="16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.75" customHeight="1" hidden="1">
      <c r="A94" s="56"/>
      <c r="B94" s="56"/>
      <c r="C94" s="56"/>
      <c r="D94" s="16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spans="1:3" ht="30.75" customHeight="1">
      <c r="A101" s="58"/>
      <c r="B101" s="58"/>
      <c r="C101" s="58"/>
    </row>
    <row r="102" spans="1:3" ht="12.75" customHeight="1">
      <c r="A102" s="59" t="s">
        <v>29</v>
      </c>
      <c r="C102" s="59" t="s">
        <v>30</v>
      </c>
    </row>
    <row r="103" ht="12.75" customHeight="1"/>
    <row r="65536" ht="12.75" customHeight="1" hidden="1"/>
  </sheetData>
  <sheetProtection password="ED17" sheet="1" objects="1" scenarios="1"/>
  <mergeCells count="14">
    <mergeCell ref="A3:C3"/>
    <mergeCell ref="B4:C4"/>
    <mergeCell ref="B5:C5"/>
    <mergeCell ref="A6:C6"/>
    <mergeCell ref="A7:A8"/>
    <mergeCell ref="B7:B8"/>
    <mergeCell ref="A21:C21"/>
    <mergeCell ref="A22:B22"/>
    <mergeCell ref="A23:B23"/>
    <mergeCell ref="A25:B25"/>
    <mergeCell ref="A27:B27"/>
    <mergeCell ref="A29:B29"/>
    <mergeCell ref="A31:B31"/>
    <mergeCell ref="A33:B33"/>
  </mergeCells>
  <printOptions horizontalCentered="1" verticalCentered="1"/>
  <pageMargins left="0.39375" right="0.2361111111111111" top="0.39375" bottom="0.6694444444444445" header="0.5118055555555555" footer="0.31527777777777777"/>
  <pageSetup horizontalDpi="300" verticalDpi="300" orientation="portrait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RowColHeaders="0" zoomScale="86" zoomScaleNormal="86" zoomScaleSheetLayoutView="100" workbookViewId="0" topLeftCell="A1">
      <selection activeCell="B11" sqref="B11"/>
    </sheetView>
  </sheetViews>
  <sheetFormatPr defaultColWidth="12.57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  <col min="6" max="16384" width="11.57421875" style="0" customWidth="1"/>
  </cols>
  <sheetData>
    <row r="1" spans="5:6" ht="20.25">
      <c r="E1" s="60" t="s">
        <v>0</v>
      </c>
      <c r="F1" s="61"/>
    </row>
    <row r="2" spans="5:6" ht="56.25" customHeight="1">
      <c r="E2" s="62" t="s">
        <v>31</v>
      </c>
      <c r="F2" s="61"/>
    </row>
    <row r="3" spans="1:6" ht="27.75" customHeight="1">
      <c r="A3" s="63" t="s">
        <v>32</v>
      </c>
      <c r="B3" s="63"/>
      <c r="C3" s="63"/>
      <c r="D3" s="63"/>
      <c r="E3" s="63"/>
      <c r="F3" s="61"/>
    </row>
    <row r="4" spans="1:6" ht="24" customHeight="1">
      <c r="A4" s="7" t="s">
        <v>2</v>
      </c>
      <c r="B4" s="64" t="s">
        <v>33</v>
      </c>
      <c r="C4" s="64"/>
      <c r="D4" s="64"/>
      <c r="E4" s="64"/>
      <c r="F4" s="61"/>
    </row>
    <row r="5" spans="1:6" ht="19.5" customHeight="1">
      <c r="A5" s="65" t="s">
        <v>3</v>
      </c>
      <c r="B5" s="66" t="s">
        <v>34</v>
      </c>
      <c r="C5" s="66"/>
      <c r="D5" s="66"/>
      <c r="E5" s="66"/>
      <c r="F5" s="61"/>
    </row>
    <row r="6" spans="1:6" ht="15" customHeight="1">
      <c r="A6" s="65" t="s">
        <v>35</v>
      </c>
      <c r="B6" s="65"/>
      <c r="C6" s="65"/>
      <c r="D6" s="67" t="s">
        <v>36</v>
      </c>
      <c r="E6" s="68"/>
      <c r="F6" s="61"/>
    </row>
    <row r="7" spans="1:6" ht="19.5" customHeight="1">
      <c r="A7" s="65" t="s">
        <v>37</v>
      </c>
      <c r="B7" s="65"/>
      <c r="C7" s="65"/>
      <c r="D7" s="69">
        <v>0.5</v>
      </c>
      <c r="E7" s="70"/>
      <c r="F7" s="61"/>
    </row>
    <row r="8" spans="1:6" ht="21.75" customHeight="1">
      <c r="A8" s="71" t="s">
        <v>38</v>
      </c>
      <c r="B8" s="71"/>
      <c r="C8" s="71"/>
      <c r="D8" s="72"/>
      <c r="E8" s="72"/>
      <c r="F8" s="61"/>
    </row>
    <row r="9" spans="1:6" ht="22.5" customHeight="1">
      <c r="A9" s="73" t="s">
        <v>39</v>
      </c>
      <c r="B9" s="73"/>
      <c r="C9" s="73"/>
      <c r="D9" s="73"/>
      <c r="E9" s="73"/>
      <c r="F9" s="61"/>
    </row>
    <row r="10" spans="1:6" ht="24" customHeight="1">
      <c r="A10" s="74" t="s">
        <v>40</v>
      </c>
      <c r="B10" s="75" t="s">
        <v>41</v>
      </c>
      <c r="C10" s="75" t="s">
        <v>42</v>
      </c>
      <c r="D10" s="76" t="s">
        <v>43</v>
      </c>
      <c r="E10" s="77" t="s">
        <v>44</v>
      </c>
      <c r="F10" s="61"/>
    </row>
    <row r="11" spans="1:6" ht="30" customHeight="1">
      <c r="A11" s="78" t="s">
        <v>45</v>
      </c>
      <c r="B11" s="79">
        <v>26</v>
      </c>
      <c r="C11" s="79" t="s">
        <v>46</v>
      </c>
      <c r="D11" s="80">
        <v>110</v>
      </c>
      <c r="E11" s="81" t="s">
        <v>47</v>
      </c>
      <c r="F11" s="61"/>
    </row>
    <row r="12" spans="1:6" ht="30" customHeight="1">
      <c r="A12" s="82"/>
      <c r="B12" s="83"/>
      <c r="C12" s="83"/>
      <c r="D12" s="84"/>
      <c r="E12" s="85"/>
      <c r="F12" s="61"/>
    </row>
    <row r="13" spans="1:6" ht="30" customHeight="1">
      <c r="A13" s="86"/>
      <c r="B13" s="87"/>
      <c r="C13" s="87"/>
      <c r="D13" s="88"/>
      <c r="E13" s="89"/>
      <c r="F13" s="61"/>
    </row>
    <row r="14" spans="1:6" ht="30" customHeight="1">
      <c r="A14" s="90" t="s">
        <v>48</v>
      </c>
      <c r="B14" s="75" t="s">
        <v>41</v>
      </c>
      <c r="C14" s="75" t="s">
        <v>42</v>
      </c>
      <c r="D14" s="76" t="s">
        <v>43</v>
      </c>
      <c r="E14" s="77" t="s">
        <v>44</v>
      </c>
      <c r="F14" s="61"/>
    </row>
    <row r="15" spans="1:6" ht="30" customHeight="1">
      <c r="A15" s="78" t="s">
        <v>49</v>
      </c>
      <c r="B15" s="91">
        <v>21</v>
      </c>
      <c r="C15" s="91" t="s">
        <v>50</v>
      </c>
      <c r="D15" s="92">
        <v>200</v>
      </c>
      <c r="E15" s="81" t="s">
        <v>51</v>
      </c>
      <c r="F15" s="61"/>
    </row>
    <row r="16" spans="1:6" ht="30" customHeight="1">
      <c r="A16" s="82"/>
      <c r="B16" s="83"/>
      <c r="C16" s="83"/>
      <c r="D16" s="84"/>
      <c r="E16" s="85"/>
      <c r="F16" s="61"/>
    </row>
    <row r="17" spans="1:6" ht="30" customHeight="1">
      <c r="A17" s="82"/>
      <c r="B17" s="83"/>
      <c r="C17" s="83"/>
      <c r="D17" s="84"/>
      <c r="E17" s="85"/>
      <c r="F17" s="61"/>
    </row>
    <row r="18" spans="1:6" ht="30" customHeight="1">
      <c r="A18" s="93"/>
      <c r="B18" s="94"/>
      <c r="C18" s="94"/>
      <c r="D18" s="88"/>
      <c r="E18" s="95"/>
      <c r="F18" s="61"/>
    </row>
    <row r="19" spans="1:6" ht="30" customHeight="1">
      <c r="A19" s="96" t="s">
        <v>52</v>
      </c>
      <c r="B19" s="75" t="s">
        <v>41</v>
      </c>
      <c r="C19" s="75" t="s">
        <v>42</v>
      </c>
      <c r="D19" s="76" t="s">
        <v>43</v>
      </c>
      <c r="E19" s="77" t="s">
        <v>44</v>
      </c>
      <c r="F19" s="61"/>
    </row>
    <row r="20" spans="1:6" ht="30" customHeight="1">
      <c r="A20" s="97"/>
      <c r="B20" s="98" t="s">
        <v>53</v>
      </c>
      <c r="C20" s="98" t="s">
        <v>53</v>
      </c>
      <c r="D20" s="92"/>
      <c r="E20" s="81"/>
      <c r="F20" s="61"/>
    </row>
    <row r="21" spans="1:6" ht="30" customHeight="1">
      <c r="A21" s="99"/>
      <c r="B21" s="98"/>
      <c r="C21" s="98"/>
      <c r="D21" s="88"/>
      <c r="E21" s="89"/>
      <c r="F21" s="61"/>
    </row>
    <row r="22" spans="1:6" ht="30" customHeight="1">
      <c r="A22" s="96" t="s">
        <v>54</v>
      </c>
      <c r="B22" s="75" t="s">
        <v>41</v>
      </c>
      <c r="C22" s="75" t="s">
        <v>42</v>
      </c>
      <c r="D22" s="76" t="s">
        <v>43</v>
      </c>
      <c r="E22" s="77" t="s">
        <v>44</v>
      </c>
      <c r="F22" s="61"/>
    </row>
    <row r="23" spans="1:6" ht="30" customHeight="1">
      <c r="A23" s="100"/>
      <c r="B23" s="98" t="s">
        <v>53</v>
      </c>
      <c r="C23" s="101"/>
      <c r="D23" s="92"/>
      <c r="E23" s="81"/>
      <c r="F23" s="61"/>
    </row>
    <row r="24" spans="1:6" ht="30" customHeight="1">
      <c r="A24" s="86"/>
      <c r="B24" s="98"/>
      <c r="C24" s="102"/>
      <c r="D24" s="88"/>
      <c r="E24" s="89"/>
      <c r="F24" s="61"/>
    </row>
    <row r="25" spans="1:6" ht="30" customHeight="1">
      <c r="A25" s="96" t="s">
        <v>55</v>
      </c>
      <c r="B25" s="75" t="s">
        <v>41</v>
      </c>
      <c r="C25" s="75" t="s">
        <v>42</v>
      </c>
      <c r="D25" s="76" t="s">
        <v>43</v>
      </c>
      <c r="E25" s="77" t="s">
        <v>44</v>
      </c>
      <c r="F25" s="61"/>
    </row>
    <row r="26" spans="1:6" ht="30" customHeight="1">
      <c r="A26" s="100"/>
      <c r="B26" s="98" t="s">
        <v>53</v>
      </c>
      <c r="C26" s="101"/>
      <c r="D26" s="92"/>
      <c r="E26" s="81"/>
      <c r="F26" s="61"/>
    </row>
    <row r="27" spans="1:6" ht="30" customHeight="1">
      <c r="A27" s="86"/>
      <c r="B27" s="98"/>
      <c r="C27" s="102"/>
      <c r="D27" s="88"/>
      <c r="E27" s="89"/>
      <c r="F27" s="61"/>
    </row>
    <row r="28" spans="1:7" ht="15">
      <c r="A28" s="103"/>
      <c r="B28" s="104"/>
      <c r="C28" s="104"/>
      <c r="D28" s="104"/>
      <c r="E28" s="105"/>
      <c r="F28" s="61"/>
      <c r="G28" s="61"/>
    </row>
    <row r="29" spans="1:7" ht="12.75" customHeight="1">
      <c r="A29" s="106" t="s">
        <v>56</v>
      </c>
      <c r="B29" s="106"/>
      <c r="C29" s="106"/>
      <c r="D29" s="106"/>
      <c r="E29" s="106"/>
      <c r="F29" s="61"/>
      <c r="G29" s="61"/>
    </row>
    <row r="30" spans="1:7" ht="12.75" customHeight="1">
      <c r="A30" s="106" t="s">
        <v>57</v>
      </c>
      <c r="B30" s="106"/>
      <c r="C30" s="106"/>
      <c r="D30" s="106"/>
      <c r="E30" s="106"/>
      <c r="F30" s="61"/>
      <c r="G30" s="61"/>
    </row>
  </sheetData>
  <sheetProtection sheet="1" objects="1" scenarios="1" selectLockedCells="1"/>
  <mergeCells count="14">
    <mergeCell ref="A3:E3"/>
    <mergeCell ref="B4:E4"/>
    <mergeCell ref="B5:E5"/>
    <mergeCell ref="A6:C6"/>
    <mergeCell ref="A7:C7"/>
    <mergeCell ref="A8:C8"/>
    <mergeCell ref="D8:E8"/>
    <mergeCell ref="A9:E9"/>
    <mergeCell ref="B20:B21"/>
    <mergeCell ref="C20:C21"/>
    <mergeCell ref="B23:B24"/>
    <mergeCell ref="B26:B27"/>
    <mergeCell ref="A29:E29"/>
    <mergeCell ref="A30:E30"/>
  </mergeCells>
  <printOptions/>
  <pageMargins left="0.7083333333333334" right="0.7083333333333334" top="0.6298611111111111" bottom="0.7486111111111111" header="0.5118055555555555" footer="0.31527777777777777"/>
  <pageSetup horizontalDpi="300" verticalDpi="300" orientation="portrait" scale="75"/>
  <headerFooter alignWithMargins="0"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zoomScale="86" zoomScaleNormal="86" zoomScaleSheetLayoutView="100" workbookViewId="0" topLeftCell="A7">
      <selection activeCell="E30" sqref="E30"/>
    </sheetView>
  </sheetViews>
  <sheetFormatPr defaultColWidth="11.421875" defaultRowHeight="12.75" customHeight="1"/>
  <cols>
    <col min="1" max="1" width="47.7109375" style="107" customWidth="1"/>
    <col min="2" max="14" width="12.8515625" style="107" customWidth="1"/>
    <col min="15" max="16384" width="11.421875" style="108" customWidth="1"/>
  </cols>
  <sheetData>
    <row r="1" spans="1:14" ht="12.7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10"/>
    </row>
    <row r="2" spans="1:14" ht="18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1" t="s">
        <v>0</v>
      </c>
    </row>
    <row r="3" spans="1:14" ht="24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1" t="s">
        <v>58</v>
      </c>
    </row>
    <row r="4" spans="1:14" ht="49.5" customHeight="1">
      <c r="A4" s="112" t="s">
        <v>59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2.5" customHeight="1">
      <c r="A5" s="114" t="s">
        <v>2</v>
      </c>
      <c r="B5" s="115">
        <f>Identification!B4</f>
        <v>0</v>
      </c>
      <c r="C5" s="116"/>
      <c r="D5" s="116"/>
      <c r="E5" s="117"/>
      <c r="F5" s="117"/>
      <c r="G5" s="117"/>
      <c r="H5" s="117"/>
      <c r="I5" s="117"/>
      <c r="J5" s="117"/>
      <c r="K5" s="117"/>
      <c r="L5" s="117"/>
      <c r="M5" s="117"/>
      <c r="N5" s="118"/>
    </row>
    <row r="6" spans="1:14" ht="22.5" customHeight="1">
      <c r="A6" s="119" t="s">
        <v>3</v>
      </c>
      <c r="B6" s="120">
        <f>Identification!B5</f>
        <v>0</v>
      </c>
      <c r="C6" s="121"/>
      <c r="D6" s="121"/>
      <c r="E6" s="122"/>
      <c r="F6" s="122"/>
      <c r="G6" s="122"/>
      <c r="H6" s="122"/>
      <c r="I6" s="122"/>
      <c r="J6" s="122"/>
      <c r="K6" s="122"/>
      <c r="L6" s="122"/>
      <c r="M6" s="122"/>
      <c r="N6" s="123"/>
    </row>
    <row r="7" spans="1:14" ht="22.5" customHeight="1">
      <c r="A7" s="124" t="s">
        <v>60</v>
      </c>
      <c r="B7" s="125" t="s">
        <v>61</v>
      </c>
      <c r="C7" s="125"/>
      <c r="D7" s="125"/>
      <c r="E7" s="125" t="s">
        <v>62</v>
      </c>
      <c r="F7" s="125"/>
      <c r="G7" s="125"/>
      <c r="H7" s="125"/>
      <c r="I7" s="125" t="s">
        <v>63</v>
      </c>
      <c r="J7" s="125"/>
      <c r="K7" s="125" t="s">
        <v>64</v>
      </c>
      <c r="L7" s="125"/>
      <c r="M7" s="125" t="s">
        <v>65</v>
      </c>
      <c r="N7" s="125"/>
    </row>
    <row r="8" spans="1:14" ht="42" customHeight="1">
      <c r="A8" s="126" t="s">
        <v>66</v>
      </c>
      <c r="B8" s="127">
        <f>Identification!A11</f>
        <v>0</v>
      </c>
      <c r="C8" s="127">
        <f>Identification!A12</f>
        <v>0</v>
      </c>
      <c r="D8" s="127">
        <f>Identification!A13</f>
        <v>0</v>
      </c>
      <c r="E8" s="127">
        <f>Identification!A15</f>
        <v>0</v>
      </c>
      <c r="F8" s="128">
        <f>Identification!A16</f>
        <v>0</v>
      </c>
      <c r="G8" s="128">
        <f>Identification!A17</f>
        <v>0</v>
      </c>
      <c r="H8" s="129">
        <f>Identification!A18</f>
        <v>0</v>
      </c>
      <c r="I8" s="127">
        <f>Identification!A20</f>
        <v>0</v>
      </c>
      <c r="J8" s="129">
        <f>Identification!A21</f>
        <v>0</v>
      </c>
      <c r="K8" s="127">
        <f>Identification!A23</f>
        <v>0</v>
      </c>
      <c r="L8" s="129">
        <f>Identification!A24</f>
        <v>0</v>
      </c>
      <c r="M8" s="127">
        <f>Identification!A26</f>
        <v>0</v>
      </c>
      <c r="N8" s="129">
        <f>Identification!A27</f>
        <v>0</v>
      </c>
    </row>
    <row r="9" spans="1:14" ht="24" customHeight="1">
      <c r="A9" s="124" t="s">
        <v>67</v>
      </c>
      <c r="B9" s="130">
        <f>Identification!D11</f>
        <v>110</v>
      </c>
      <c r="C9" s="131">
        <f>Identification!D12</f>
        <v>0</v>
      </c>
      <c r="D9" s="132">
        <f>Identification!D13</f>
        <v>0</v>
      </c>
      <c r="E9" s="130"/>
      <c r="F9" s="131">
        <v>200</v>
      </c>
      <c r="G9" s="131">
        <f>Identification!D17</f>
        <v>0</v>
      </c>
      <c r="H9" s="132">
        <f>Identification!D18</f>
        <v>0</v>
      </c>
      <c r="I9" s="130">
        <f>Identification!D20</f>
        <v>0</v>
      </c>
      <c r="J9" s="132">
        <f>Identification!D21</f>
        <v>0</v>
      </c>
      <c r="K9" s="130">
        <f>Identification!D23</f>
        <v>0</v>
      </c>
      <c r="L9" s="132">
        <f>Identification!D24</f>
        <v>0</v>
      </c>
      <c r="M9" s="130">
        <f>Identification!D26</f>
        <v>0</v>
      </c>
      <c r="N9" s="132">
        <f>Identification!D27</f>
        <v>0</v>
      </c>
    </row>
    <row r="10" spans="1:14" ht="24" customHeight="1">
      <c r="A10" s="133"/>
      <c r="B10" s="134" t="s">
        <v>68</v>
      </c>
      <c r="C10" s="134"/>
      <c r="D10" s="134"/>
      <c r="E10" s="134" t="s">
        <v>68</v>
      </c>
      <c r="F10" s="134"/>
      <c r="G10" s="134"/>
      <c r="H10" s="134"/>
      <c r="I10" s="135" t="s">
        <v>68</v>
      </c>
      <c r="J10" s="135"/>
      <c r="K10" s="134" t="s">
        <v>68</v>
      </c>
      <c r="L10" s="134"/>
      <c r="M10" s="134" t="s">
        <v>68</v>
      </c>
      <c r="N10" s="134"/>
    </row>
    <row r="11" spans="1:14" ht="20.25" customHeight="1">
      <c r="A11" s="136" t="s">
        <v>69</v>
      </c>
      <c r="B11" s="137"/>
      <c r="C11" s="138"/>
      <c r="D11" s="139"/>
      <c r="E11" s="137"/>
      <c r="F11" s="138"/>
      <c r="G11" s="138"/>
      <c r="H11" s="139"/>
      <c r="I11" s="137"/>
      <c r="J11" s="139"/>
      <c r="K11" s="137"/>
      <c r="L11" s="139"/>
      <c r="M11" s="137"/>
      <c r="N11" s="139"/>
    </row>
    <row r="12" spans="1:14" ht="30.75" customHeight="1">
      <c r="A12" s="140" t="s">
        <v>70</v>
      </c>
      <c r="B12" s="141">
        <v>2</v>
      </c>
      <c r="C12" s="142"/>
      <c r="D12" s="143"/>
      <c r="E12" s="144"/>
      <c r="F12" s="145">
        <v>3</v>
      </c>
      <c r="G12" s="145"/>
      <c r="H12" s="143"/>
      <c r="I12" s="146"/>
      <c r="J12" s="143"/>
      <c r="K12" s="146"/>
      <c r="L12" s="143"/>
      <c r="M12" s="146"/>
      <c r="N12" s="143"/>
    </row>
    <row r="13" spans="1:14" ht="30.75" customHeight="1">
      <c r="A13" s="140" t="s">
        <v>71</v>
      </c>
      <c r="B13" s="147">
        <v>1</v>
      </c>
      <c r="C13" s="148"/>
      <c r="D13" s="149"/>
      <c r="E13" s="144"/>
      <c r="F13" s="148">
        <v>2.5</v>
      </c>
      <c r="G13" s="148"/>
      <c r="H13" s="149"/>
      <c r="I13" s="147"/>
      <c r="J13" s="149"/>
      <c r="K13" s="147"/>
      <c r="L13" s="149"/>
      <c r="M13" s="147"/>
      <c r="N13" s="149"/>
    </row>
    <row r="14" spans="1:14" ht="30.75" customHeight="1">
      <c r="A14" s="140" t="s">
        <v>72</v>
      </c>
      <c r="B14" s="147">
        <v>1</v>
      </c>
      <c r="C14" s="148"/>
      <c r="D14" s="149"/>
      <c r="E14" s="144"/>
      <c r="F14" s="148">
        <v>7</v>
      </c>
      <c r="G14" s="148"/>
      <c r="H14" s="149"/>
      <c r="I14" s="147"/>
      <c r="J14" s="149"/>
      <c r="K14" s="147"/>
      <c r="L14" s="149"/>
      <c r="M14" s="147"/>
      <c r="N14" s="149"/>
    </row>
    <row r="15" spans="1:14" ht="30.75" customHeight="1">
      <c r="A15" s="140" t="s">
        <v>73</v>
      </c>
      <c r="B15" s="147">
        <v>2.5</v>
      </c>
      <c r="C15" s="148"/>
      <c r="D15" s="149"/>
      <c r="E15" s="144"/>
      <c r="F15" s="148">
        <v>2.5</v>
      </c>
      <c r="G15" s="148"/>
      <c r="H15" s="149"/>
      <c r="I15" s="147"/>
      <c r="J15" s="149"/>
      <c r="K15" s="147"/>
      <c r="L15" s="149"/>
      <c r="M15" s="147"/>
      <c r="N15" s="149"/>
    </row>
    <row r="16" spans="1:14" ht="30.75" customHeight="1">
      <c r="A16" s="140" t="s">
        <v>74</v>
      </c>
      <c r="B16" s="147">
        <v>4</v>
      </c>
      <c r="C16" s="148"/>
      <c r="D16" s="149"/>
      <c r="E16" s="144"/>
      <c r="F16" s="148">
        <v>21</v>
      </c>
      <c r="G16" s="148"/>
      <c r="H16" s="149"/>
      <c r="I16" s="147"/>
      <c r="J16" s="149"/>
      <c r="K16" s="147"/>
      <c r="L16" s="149"/>
      <c r="M16" s="147"/>
      <c r="N16" s="149"/>
    </row>
    <row r="17" spans="1:14" ht="30.75" customHeight="1">
      <c r="A17" s="140" t="s">
        <v>75</v>
      </c>
      <c r="B17" s="147">
        <v>2.5</v>
      </c>
      <c r="C17" s="148"/>
      <c r="D17" s="149"/>
      <c r="E17" s="144"/>
      <c r="F17" s="148">
        <v>2.5</v>
      </c>
      <c r="G17" s="148"/>
      <c r="H17" s="149"/>
      <c r="I17" s="147"/>
      <c r="J17" s="149"/>
      <c r="K17" s="147"/>
      <c r="L17" s="149"/>
      <c r="M17" s="147"/>
      <c r="N17" s="149"/>
    </row>
    <row r="18" spans="1:14" ht="30.75" customHeight="1">
      <c r="A18" s="140" t="s">
        <v>76</v>
      </c>
      <c r="B18" s="147">
        <v>1</v>
      </c>
      <c r="C18" s="148"/>
      <c r="D18" s="149"/>
      <c r="E18" s="144"/>
      <c r="F18" s="148">
        <v>3</v>
      </c>
      <c r="G18" s="148"/>
      <c r="H18" s="149"/>
      <c r="I18" s="147"/>
      <c r="J18" s="149"/>
      <c r="K18" s="147"/>
      <c r="L18" s="149"/>
      <c r="M18" s="147"/>
      <c r="N18" s="149"/>
    </row>
    <row r="19" spans="1:14" ht="30.75" customHeight="1">
      <c r="A19" s="140" t="s">
        <v>77</v>
      </c>
      <c r="B19" s="147">
        <v>6</v>
      </c>
      <c r="C19" s="148"/>
      <c r="D19" s="149"/>
      <c r="E19" s="144"/>
      <c r="F19" s="148">
        <v>3</v>
      </c>
      <c r="G19" s="148"/>
      <c r="H19" s="149"/>
      <c r="I19" s="147"/>
      <c r="J19" s="149"/>
      <c r="K19" s="147"/>
      <c r="L19" s="149"/>
      <c r="M19" s="147"/>
      <c r="N19" s="149"/>
    </row>
    <row r="20" spans="1:14" ht="30.75" customHeight="1">
      <c r="A20" s="140" t="s">
        <v>78</v>
      </c>
      <c r="B20" s="147">
        <v>6</v>
      </c>
      <c r="C20" s="148"/>
      <c r="D20" s="149"/>
      <c r="E20" s="144"/>
      <c r="F20" s="148">
        <v>3</v>
      </c>
      <c r="G20" s="148"/>
      <c r="H20" s="149"/>
      <c r="I20" s="147"/>
      <c r="J20" s="149"/>
      <c r="K20" s="147"/>
      <c r="L20" s="149"/>
      <c r="M20" s="147"/>
      <c r="N20" s="149"/>
    </row>
    <row r="21" spans="1:14" ht="30.75" customHeight="1">
      <c r="A21" s="140" t="s">
        <v>79</v>
      </c>
      <c r="B21" s="147">
        <v>10</v>
      </c>
      <c r="C21" s="148"/>
      <c r="D21" s="149"/>
      <c r="E21" s="144"/>
      <c r="F21" s="148">
        <v>10</v>
      </c>
      <c r="G21" s="148"/>
      <c r="H21" s="149"/>
      <c r="I21" s="150"/>
      <c r="J21" s="149"/>
      <c r="K21" s="150"/>
      <c r="L21" s="149"/>
      <c r="M21" s="150"/>
      <c r="N21" s="149"/>
    </row>
    <row r="22" spans="1:14" ht="30.75" customHeight="1">
      <c r="A22" s="140" t="s">
        <v>80</v>
      </c>
      <c r="B22" s="147">
        <v>2</v>
      </c>
      <c r="C22" s="148"/>
      <c r="D22" s="149"/>
      <c r="E22" s="144"/>
      <c r="F22" s="148">
        <v>2</v>
      </c>
      <c r="G22" s="148"/>
      <c r="H22" s="149"/>
      <c r="I22" s="147"/>
      <c r="J22" s="149"/>
      <c r="K22" s="147"/>
      <c r="L22" s="149"/>
      <c r="M22" s="147"/>
      <c r="N22" s="149"/>
    </row>
    <row r="23" spans="1:14" ht="30.75" customHeight="1">
      <c r="A23" s="140"/>
      <c r="B23" s="147"/>
      <c r="C23" s="148"/>
      <c r="D23" s="149"/>
      <c r="E23" s="151"/>
      <c r="F23" s="148"/>
      <c r="G23" s="148"/>
      <c r="H23" s="149"/>
      <c r="I23" s="147"/>
      <c r="J23" s="149"/>
      <c r="K23" s="147"/>
      <c r="L23" s="149"/>
      <c r="M23" s="147"/>
      <c r="N23" s="149"/>
    </row>
    <row r="24" spans="1:14" ht="30.75" customHeight="1">
      <c r="A24" s="152"/>
      <c r="B24" s="147"/>
      <c r="C24" s="148"/>
      <c r="D24" s="149"/>
      <c r="E24" s="147"/>
      <c r="F24" s="148"/>
      <c r="G24" s="148"/>
      <c r="H24" s="149"/>
      <c r="I24" s="147"/>
      <c r="J24" s="149"/>
      <c r="K24" s="147"/>
      <c r="L24" s="149"/>
      <c r="M24" s="147"/>
      <c r="N24" s="149"/>
    </row>
    <row r="25" spans="1:14" ht="30.75" customHeight="1">
      <c r="A25" s="153" t="s">
        <v>81</v>
      </c>
      <c r="B25" s="154">
        <f>SUM(B12:B24)</f>
        <v>38</v>
      </c>
      <c r="C25" s="154">
        <f>SUM(C12:C24)</f>
        <v>0</v>
      </c>
      <c r="D25" s="154">
        <f>SUM(D12:D24)</f>
        <v>0</v>
      </c>
      <c r="E25" s="154">
        <f>SUM(E12:E24)</f>
        <v>0</v>
      </c>
      <c r="F25" s="154">
        <f>SUM(F12:F24)</f>
        <v>59.5</v>
      </c>
      <c r="G25" s="154">
        <f>SUM(G12:G24)</f>
        <v>0</v>
      </c>
      <c r="H25" s="154">
        <f>SUM(H12:H24)</f>
        <v>0</v>
      </c>
      <c r="I25" s="154">
        <f>SUM(I12:I24)</f>
        <v>0</v>
      </c>
      <c r="J25" s="154">
        <f>SUM(J12:J24)</f>
        <v>0</v>
      </c>
      <c r="K25" s="154">
        <f>SUM(K12:K24)</f>
        <v>0</v>
      </c>
      <c r="L25" s="154">
        <f>SUM(L12:L24)</f>
        <v>0</v>
      </c>
      <c r="M25" s="154">
        <f>SUM(M12:M24)</f>
        <v>0</v>
      </c>
      <c r="N25" s="154">
        <f>SUM(N12:N24)</f>
        <v>0</v>
      </c>
    </row>
    <row r="26" spans="1:14" ht="30.75" customHeight="1">
      <c r="A26" s="153" t="s">
        <v>82</v>
      </c>
      <c r="B26" s="155">
        <f>B25*B9</f>
        <v>4180</v>
      </c>
      <c r="C26" s="155">
        <f>C25*C9</f>
        <v>0</v>
      </c>
      <c r="D26" s="155">
        <f>D25*D9</f>
        <v>0</v>
      </c>
      <c r="E26" s="155">
        <f>E25*E9</f>
        <v>0</v>
      </c>
      <c r="F26" s="155">
        <f>F25*F9</f>
        <v>11900</v>
      </c>
      <c r="G26" s="155">
        <f>G25*G9</f>
        <v>0</v>
      </c>
      <c r="H26" s="155">
        <f>H25*H9</f>
        <v>0</v>
      </c>
      <c r="I26" s="155">
        <f>I25*I9</f>
        <v>0</v>
      </c>
      <c r="J26" s="155">
        <f>J25*J9</f>
        <v>0</v>
      </c>
      <c r="K26" s="155">
        <f>K25*K9</f>
        <v>0</v>
      </c>
      <c r="L26" s="155">
        <f>L25*L9</f>
        <v>0</v>
      </c>
      <c r="M26" s="155">
        <f>M25*M9</f>
        <v>0</v>
      </c>
      <c r="N26" s="155">
        <f>N25*N9</f>
        <v>0</v>
      </c>
    </row>
    <row r="27" spans="1:14" s="159" customFormat="1" ht="30.75" customHeight="1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8"/>
    </row>
    <row r="28" spans="1:14" ht="30.75" customHeight="1">
      <c r="A28" s="160" t="s">
        <v>83</v>
      </c>
      <c r="B28" s="161">
        <v>313.5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</row>
    <row r="29" spans="1:14" ht="30.75" customHeight="1">
      <c r="A29" s="162"/>
      <c r="B29" s="163"/>
      <c r="C29" s="163"/>
      <c r="D29" s="163"/>
      <c r="E29" s="163" t="s">
        <v>84</v>
      </c>
      <c r="F29" s="163"/>
      <c r="G29" s="163"/>
      <c r="H29" s="163"/>
      <c r="I29" s="163"/>
      <c r="J29" s="163"/>
      <c r="K29" s="163"/>
      <c r="L29" s="163"/>
      <c r="M29" s="163"/>
      <c r="N29" s="164"/>
    </row>
    <row r="30" spans="1:14" s="167" customFormat="1" ht="30.75" customHeight="1">
      <c r="A30" s="165" t="s">
        <v>85</v>
      </c>
      <c r="B30" s="166">
        <f>B26+B28</f>
        <v>4493.5</v>
      </c>
      <c r="C30" s="166">
        <f>C26+C28</f>
        <v>0</v>
      </c>
      <c r="D30" s="166">
        <f>D26+D28</f>
        <v>0</v>
      </c>
      <c r="E30" s="166">
        <f>E26+E28</f>
        <v>0</v>
      </c>
      <c r="F30" s="166">
        <f>F26+F28</f>
        <v>11900</v>
      </c>
      <c r="G30" s="166">
        <f>G26+G28</f>
        <v>0</v>
      </c>
      <c r="H30" s="166">
        <f>H26+H28</f>
        <v>0</v>
      </c>
      <c r="I30" s="166">
        <f>I26+I28</f>
        <v>0</v>
      </c>
      <c r="J30" s="166">
        <f>J26+J28</f>
        <v>0</v>
      </c>
      <c r="K30" s="166">
        <f>K26+K28</f>
        <v>0</v>
      </c>
      <c r="L30" s="166">
        <f>L26+L28</f>
        <v>0</v>
      </c>
      <c r="M30" s="166">
        <f>M26+M28</f>
        <v>0</v>
      </c>
      <c r="N30" s="155">
        <f>N26+N28</f>
        <v>0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sheetProtection selectLockedCells="1" selectUnlockedCells="1"/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69444444444446" right="0.19652777777777777" top="0.31527777777777777" bottom="0.43333333333333335" header="0.5118055555555555" footer="0.31527777777777777"/>
  <pageSetup horizontalDpi="300" verticalDpi="300" orientation="landscape" scale="63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tabSelected="1" zoomScale="86" zoomScaleNormal="86" zoomScaleSheetLayoutView="100" workbookViewId="0" topLeftCell="A1">
      <selection activeCell="A14" sqref="A14"/>
    </sheetView>
  </sheetViews>
  <sheetFormatPr defaultColWidth="12.57421875" defaultRowHeight="12.75"/>
  <cols>
    <col min="1" max="1" width="25.8515625" style="168" customWidth="1"/>
    <col min="2" max="2" width="13.421875" style="168" customWidth="1"/>
    <col min="3" max="3" width="16.28125" style="168" customWidth="1"/>
    <col min="4" max="4" width="13.140625" style="168" customWidth="1"/>
    <col min="5" max="5" width="37.421875" style="169" customWidth="1"/>
    <col min="6" max="16384" width="11.57421875" style="0" customWidth="1"/>
  </cols>
  <sheetData>
    <row r="1" spans="1:5" ht="18.75">
      <c r="A1" s="1"/>
      <c r="B1" s="1"/>
      <c r="C1" s="1"/>
      <c r="D1" s="1"/>
      <c r="E1" s="170" t="s">
        <v>0</v>
      </c>
    </row>
    <row r="2" spans="1:5" ht="18.75">
      <c r="A2" s="1"/>
      <c r="B2" s="1"/>
      <c r="C2" s="1"/>
      <c r="D2" s="1"/>
      <c r="E2" s="170" t="s">
        <v>86</v>
      </c>
    </row>
    <row r="3" spans="1:5" ht="14.25" customHeight="1">
      <c r="A3" s="63"/>
      <c r="B3" s="63"/>
      <c r="C3" s="63"/>
      <c r="D3" s="63"/>
      <c r="E3" s="63"/>
    </row>
    <row r="4" spans="1:5" ht="18" customHeight="1">
      <c r="A4" s="171" t="s">
        <v>2</v>
      </c>
      <c r="B4" s="172">
        <f>Identification!B4</f>
        <v>0</v>
      </c>
      <c r="C4" s="172"/>
      <c r="D4" s="172"/>
      <c r="E4" s="172"/>
    </row>
    <row r="5" spans="1:5" ht="18" customHeight="1">
      <c r="A5" s="173" t="s">
        <v>3</v>
      </c>
      <c r="B5" s="174">
        <f>Identification!B5</f>
        <v>0</v>
      </c>
      <c r="C5" s="174"/>
      <c r="D5" s="174"/>
      <c r="E5" s="174"/>
    </row>
    <row r="6" spans="1:5" ht="25.5" customHeight="1">
      <c r="A6" s="175" t="s">
        <v>87</v>
      </c>
      <c r="B6" s="175"/>
      <c r="C6" s="175"/>
      <c r="D6" s="175"/>
      <c r="E6" s="175"/>
    </row>
    <row r="7" spans="1:5" ht="19.5" customHeight="1">
      <c r="A7" s="176" t="s">
        <v>88</v>
      </c>
      <c r="B7" s="176"/>
      <c r="C7" s="176"/>
      <c r="D7" s="176"/>
      <c r="E7" s="176"/>
    </row>
    <row r="8" spans="1:5" ht="19.5" customHeight="1">
      <c r="A8" s="177" t="s">
        <v>89</v>
      </c>
      <c r="B8" s="177"/>
      <c r="C8" s="177"/>
      <c r="D8" s="177"/>
      <c r="E8" s="177"/>
    </row>
    <row r="9" spans="1:5" ht="19.5" customHeight="1">
      <c r="A9" s="177" t="s">
        <v>90</v>
      </c>
      <c r="B9" s="177"/>
      <c r="C9" s="177"/>
      <c r="D9" s="177"/>
      <c r="E9" s="177"/>
    </row>
    <row r="10" spans="1:5" ht="19.5" customHeight="1">
      <c r="A10" s="177" t="s">
        <v>91</v>
      </c>
      <c r="B10" s="177"/>
      <c r="C10" s="177"/>
      <c r="D10" s="177"/>
      <c r="E10" s="177"/>
    </row>
    <row r="11" spans="1:5" ht="19.5" customHeight="1">
      <c r="A11" s="177" t="s">
        <v>92</v>
      </c>
      <c r="B11" s="177"/>
      <c r="C11" s="177"/>
      <c r="D11" s="177"/>
      <c r="E11" s="177"/>
    </row>
    <row r="12" spans="1:5" ht="19.5" customHeight="1">
      <c r="A12" s="177"/>
      <c r="B12" s="177"/>
      <c r="C12" s="177"/>
      <c r="D12" s="177"/>
      <c r="E12" s="177"/>
    </row>
    <row r="13" spans="1:5" ht="19.5" customHeight="1">
      <c r="A13" s="177" t="s">
        <v>93</v>
      </c>
      <c r="B13" s="177"/>
      <c r="C13" s="177"/>
      <c r="D13" s="177"/>
      <c r="E13" s="177"/>
    </row>
    <row r="14" spans="1:5" ht="19.5" customHeight="1">
      <c r="A14" s="177"/>
      <c r="B14" s="177"/>
      <c r="C14" s="177"/>
      <c r="D14" s="177"/>
      <c r="E14" s="177"/>
    </row>
    <row r="15" spans="1:5" ht="19.5" customHeight="1">
      <c r="A15" s="177"/>
      <c r="B15" s="177"/>
      <c r="C15" s="177"/>
      <c r="D15" s="177"/>
      <c r="E15" s="177"/>
    </row>
    <row r="16" spans="1:5" ht="19.5" customHeight="1">
      <c r="A16" s="177"/>
      <c r="B16" s="177"/>
      <c r="C16" s="177"/>
      <c r="D16" s="177"/>
      <c r="E16" s="177"/>
    </row>
    <row r="17" spans="1:5" ht="19.5" customHeight="1">
      <c r="A17" s="177"/>
      <c r="B17" s="177"/>
      <c r="C17" s="177"/>
      <c r="D17" s="177"/>
      <c r="E17" s="177"/>
    </row>
    <row r="18" spans="1:5" ht="19.5" customHeight="1">
      <c r="A18" s="177"/>
      <c r="B18" s="177"/>
      <c r="C18" s="177"/>
      <c r="D18" s="177"/>
      <c r="E18" s="177"/>
    </row>
    <row r="19" spans="1:5" ht="19.5" customHeight="1">
      <c r="A19" s="177"/>
      <c r="B19" s="177"/>
      <c r="C19" s="177"/>
      <c r="D19" s="177"/>
      <c r="E19" s="177"/>
    </row>
    <row r="20" spans="1:5" ht="19.5" customHeight="1">
      <c r="A20" s="177"/>
      <c r="B20" s="177"/>
      <c r="C20" s="177"/>
      <c r="D20" s="177"/>
      <c r="E20" s="177"/>
    </row>
    <row r="21" spans="1:5" ht="19.5" customHeight="1">
      <c r="A21" s="177"/>
      <c r="B21" s="177"/>
      <c r="C21" s="177"/>
      <c r="D21" s="177"/>
      <c r="E21" s="177"/>
    </row>
    <row r="22" spans="1:5" ht="19.5" customHeight="1">
      <c r="A22" s="177"/>
      <c r="B22" s="177"/>
      <c r="C22" s="177"/>
      <c r="D22" s="177"/>
      <c r="E22" s="177"/>
    </row>
    <row r="23" spans="1:5" ht="19.5" customHeight="1">
      <c r="A23" s="177"/>
      <c r="B23" s="177"/>
      <c r="C23" s="177"/>
      <c r="D23" s="177"/>
      <c r="E23" s="177"/>
    </row>
    <row r="24" spans="1:5" ht="19.5" customHeight="1">
      <c r="A24" s="177"/>
      <c r="B24" s="177"/>
      <c r="C24" s="177"/>
      <c r="D24" s="177"/>
      <c r="E24" s="177"/>
    </row>
    <row r="25" spans="1:5" ht="19.5" customHeight="1">
      <c r="A25" s="177"/>
      <c r="B25" s="177"/>
      <c r="C25" s="177"/>
      <c r="D25" s="177"/>
      <c r="E25" s="177"/>
    </row>
    <row r="26" spans="1:5" ht="19.5" customHeight="1">
      <c r="A26" s="177"/>
      <c r="B26" s="177"/>
      <c r="C26" s="177"/>
      <c r="D26" s="177"/>
      <c r="E26" s="177"/>
    </row>
    <row r="27" spans="1:5" ht="19.5" customHeight="1">
      <c r="A27" s="177"/>
      <c r="B27" s="177"/>
      <c r="C27" s="177"/>
      <c r="D27" s="177"/>
      <c r="E27" s="177"/>
    </row>
    <row r="28" spans="1:5" ht="19.5" customHeight="1">
      <c r="A28" s="177"/>
      <c r="B28" s="177"/>
      <c r="C28" s="177"/>
      <c r="D28" s="177"/>
      <c r="E28" s="177"/>
    </row>
    <row r="29" spans="1:5" ht="19.5" customHeight="1">
      <c r="A29" s="177"/>
      <c r="B29" s="177"/>
      <c r="C29" s="177"/>
      <c r="D29" s="177"/>
      <c r="E29" s="177"/>
    </row>
    <row r="30" spans="1:5" ht="19.5" customHeight="1">
      <c r="A30" s="177"/>
      <c r="B30" s="177"/>
      <c r="C30" s="177"/>
      <c r="D30" s="177"/>
      <c r="E30" s="177"/>
    </row>
    <row r="31" spans="1:5" ht="19.5" customHeight="1">
      <c r="A31" s="177"/>
      <c r="B31" s="177"/>
      <c r="C31" s="177"/>
      <c r="D31" s="177"/>
      <c r="E31" s="177"/>
    </row>
    <row r="32" spans="1:5" ht="19.5" customHeight="1">
      <c r="A32" s="177"/>
      <c r="B32" s="177"/>
      <c r="C32" s="177"/>
      <c r="D32" s="177"/>
      <c r="E32" s="177"/>
    </row>
    <row r="33" spans="1:5" ht="19.5" customHeight="1">
      <c r="A33" s="177"/>
      <c r="B33" s="177"/>
      <c r="C33" s="177"/>
      <c r="D33" s="177"/>
      <c r="E33" s="177"/>
    </row>
    <row r="34" spans="1:5" ht="19.5" customHeight="1">
      <c r="A34" s="177"/>
      <c r="B34" s="177"/>
      <c r="C34" s="177"/>
      <c r="D34" s="177"/>
      <c r="E34" s="177"/>
    </row>
    <row r="35" spans="1:5" ht="19.5" customHeight="1">
      <c r="A35" s="177"/>
      <c r="B35" s="177"/>
      <c r="C35" s="177"/>
      <c r="D35" s="177"/>
      <c r="E35" s="177"/>
    </row>
    <row r="36" spans="1:5" ht="19.5" customHeight="1">
      <c r="A36" s="177"/>
      <c r="B36" s="177"/>
      <c r="C36" s="177"/>
      <c r="D36" s="177"/>
      <c r="E36" s="177"/>
    </row>
    <row r="37" spans="1:5" ht="19.5" customHeight="1">
      <c r="A37" s="177"/>
      <c r="B37" s="177"/>
      <c r="C37" s="177"/>
      <c r="D37" s="177"/>
      <c r="E37" s="177"/>
    </row>
    <row r="38" spans="1:5" ht="19.5" customHeight="1">
      <c r="A38" s="177"/>
      <c r="B38" s="177"/>
      <c r="C38" s="177"/>
      <c r="D38" s="177"/>
      <c r="E38" s="177"/>
    </row>
    <row r="39" spans="1:5" ht="19.5" customHeight="1">
      <c r="A39" s="177"/>
      <c r="B39" s="177"/>
      <c r="C39" s="177"/>
      <c r="D39" s="177"/>
      <c r="E39" s="177"/>
    </row>
    <row r="40" spans="1:5" ht="19.5" customHeight="1">
      <c r="A40" s="178"/>
      <c r="B40" s="178"/>
      <c r="C40" s="178"/>
      <c r="D40" s="178"/>
      <c r="E40" s="178"/>
    </row>
  </sheetData>
  <sheetProtection sheet="1" objects="1" scenarios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</mergeCells>
  <printOptions/>
  <pageMargins left="0.5118055555555555" right="0.4722222222222222" top="0.6298611111111111" bottom="0.7486111111111111" header="0.5118055555555555" footer="0.31527777777777777"/>
  <pageSetup horizontalDpi="300" verticalDpi="300" orientation="portrait" scale="92"/>
  <headerFooter alignWithMargins="0">
    <oddFooter>&amp;L&amp;"Times New Roman,Gras"BP / 2009-11-06&amp;C&amp;"Times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l'ACEFQ</dc:subject>
  <dc:creator>JFB</dc:creator>
  <cp:keywords/>
  <dc:description/>
  <cp:lastModifiedBy/>
  <dcterms:created xsi:type="dcterms:W3CDTF">2018-02-15T15:54:42Z</dcterms:created>
  <dcterms:modified xsi:type="dcterms:W3CDTF">2018-02-15T16:49:55Z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venance">
    <vt:lpwstr>2</vt:lpwstr>
  </property>
  <property fmtid="{D5CDD505-2E9C-101B-9397-08002B2CF9AE}" pid="3" name="Phase">
    <vt:lpwstr>1</vt:lpwstr>
  </property>
  <property fmtid="{D5CDD505-2E9C-101B-9397-08002B2CF9AE}" pid="4" name="Accèsrestreint">
    <vt:lpwstr>0</vt:lpwstr>
  </property>
  <property fmtid="{D5CDD505-2E9C-101B-9397-08002B2CF9AE}" pid="5" name="Confidentiel">
    <vt:lpwstr>3</vt:lpwstr>
  </property>
  <property fmtid="{D5CDD505-2E9C-101B-9397-08002B2CF9AE}" pid="6" name="Catégoriededocument">
    <vt:lpwstr>4</vt:lpwstr>
  </property>
  <property fmtid="{D5CDD505-2E9C-101B-9397-08002B2CF9AE}" pid="7" name="Sous-catégorie">
    <vt:lpwstr>24</vt:lpwstr>
  </property>
  <property fmtid="{D5CDD505-2E9C-101B-9397-08002B2CF9AE}" pid="8" name="Copiepapierreçue">
    <vt:lpwstr>0</vt:lpwstr>
  </property>
  <property fmtid="{D5CDD505-2E9C-101B-9397-08002B2CF9AE}" pid="9" name="Projet">
    <vt:lpwstr>983</vt:lpwstr>
  </property>
  <property fmtid="{D5CDD505-2E9C-101B-9397-08002B2CF9AE}" pid="10" name="Deposant">
    <vt:lpwstr>129</vt:lpwstr>
  </property>
  <property fmtid="{D5CDD505-2E9C-101B-9397-08002B2CF9AE}" pid="11" name="Cotedeposant">
    <vt:lpwstr/>
  </property>
  <property fmtid="{D5CDD505-2E9C-101B-9397-08002B2CF9AE}" pid="12" name="Inscritauplumitif">
    <vt:lpwstr>1</vt:lpwstr>
  </property>
  <property fmtid="{D5CDD505-2E9C-101B-9397-08002B2CF9AE}" pid="13" name="DiffusablesurleWeb">
    <vt:lpwstr>0</vt:lpwstr>
  </property>
  <property fmtid="{D5CDD505-2E9C-101B-9397-08002B2CF9AE}" pid="14" name="Order">
    <vt:lpwstr>3297600.00000000</vt:lpwstr>
  </property>
  <property fmtid="{D5CDD505-2E9C-101B-9397-08002B2CF9AE}" pid="15" name="Nombredephaseauprojet">
    <vt:lpwstr>1.00000000000000</vt:lpwstr>
  </property>
  <property fmtid="{D5CDD505-2E9C-101B-9397-08002B2CF9AE}" pid="16" name="NonenvoiAlerte">
    <vt:lpwstr>1</vt:lpwstr>
  </property>
  <property fmtid="{D5CDD505-2E9C-101B-9397-08002B2CF9AE}" pid="17" name="Déposant">
    <vt:lpwstr>17</vt:lpwstr>
  </property>
  <property fmtid="{D5CDD505-2E9C-101B-9397-08002B2CF9AE}" pid="18" name="Sujet">
    <vt:lpwstr>Budget de participation de l'ACEFQ</vt:lpwstr>
  </property>
  <property fmtid="{D5CDD505-2E9C-101B-9397-08002B2CF9AE}" pid="19" name="Numéroplumitif">
    <vt:lpwstr>0041</vt:lpwstr>
  </property>
  <property fmtid="{D5CDD505-2E9C-101B-9397-08002B2CF9AE}" pid="20" name="Cotedepièce">
    <vt:lpwstr>C-ACEFQ-0003</vt:lpwstr>
  </property>
  <property fmtid="{D5CDD505-2E9C-101B-9397-08002B2CF9AE}" pid="21" name="Anciennomdudocument">
    <vt:lpwstr>R-4008-2017 ACEF de Québec Budget de participation 15 février 2017.xls</vt:lpwstr>
  </property>
  <property fmtid="{D5CDD505-2E9C-101B-9397-08002B2CF9AE}" pid="22" name="_dlc_DocId">
    <vt:lpwstr>W2HFWTQUJJY6-1914211019-5314</vt:lpwstr>
  </property>
  <property fmtid="{D5CDD505-2E9C-101B-9397-08002B2CF9AE}" pid="23" name="_dlc_DocIdItemGuid">
    <vt:lpwstr>1f59cd82-2418-4866-8de7-0860f079534c</vt:lpwstr>
  </property>
  <property fmtid="{D5CDD505-2E9C-101B-9397-08002B2CF9AE}" pid="24" name="_dlc_DocIdUrl">
    <vt:lpwstr>http://s10mtlweb:8081/983/_layouts/15/DocIdRedir.aspx?ID=W2HFWTQUJJY6-1914211019-5314, W2HFWTQUJJY6-1914211019-5314</vt:lpwstr>
  </property>
  <property fmtid="{D5CDD505-2E9C-101B-9397-08002B2CF9AE}" pid="25" name="display_urn:schemas-microsoft-com:office:office#Editor">
    <vt:lpwstr>Neo</vt:lpwstr>
  </property>
  <property fmtid="{D5CDD505-2E9C-101B-9397-08002B2CF9AE}" pid="26" name="Cote de piéce">
    <vt:lpwstr>C-ACEFQ-0003</vt:lpwstr>
  </property>
  <property fmtid="{D5CDD505-2E9C-101B-9397-08002B2CF9AE}" pid="27" name="Inscrit au plumitif">
    <vt:lpwstr>1</vt:lpwstr>
  </property>
  <property fmtid="{D5CDD505-2E9C-101B-9397-08002B2CF9AE}" pid="28" name="Ne pas envoyer d'alerte">
    <vt:lpwstr>1</vt:lpwstr>
  </property>
  <property fmtid="{D5CDD505-2E9C-101B-9397-08002B2CF9AE}" pid="29" name="Numéro plumitif">
    <vt:lpwstr>41.0000000000000</vt:lpwstr>
  </property>
  <property fmtid="{D5CDD505-2E9C-101B-9397-08002B2CF9AE}" pid="30" name="display_urn:schemas-microsoft-com:office:office#Author">
    <vt:lpwstr>Compte système</vt:lpwstr>
  </property>
  <property fmtid="{D5CDD505-2E9C-101B-9397-08002B2CF9AE}" pid="31" name="Diffusable sur le Web">
    <vt:lpwstr>1</vt:lpwstr>
  </property>
  <property fmtid="{D5CDD505-2E9C-101B-9397-08002B2CF9AE}" pid="32" name="Copie papier reçue">
    <vt:lpwstr>0</vt:lpwstr>
  </property>
  <property fmtid="{D5CDD505-2E9C-101B-9397-08002B2CF9AE}" pid="33" name="Catégorie de document">
    <vt:lpwstr>17</vt:lpwstr>
  </property>
  <property fmtid="{D5CDD505-2E9C-101B-9397-08002B2CF9AE}" pid="34" name="Cote de déposant">
    <vt:lpwstr/>
  </property>
</Properties>
</file>