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<sst xmlns="http://schemas.openxmlformats.org/spreadsheetml/2006/main" count="263" uniqueCount="189">
  <si>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</si>
  <si>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</si>
  <si>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</si>
  <si>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</si>
  <si>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</si>
  <si>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</si>
  <si>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</si>
  <si>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</si>
  <si>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</si>
  <si>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</si>
  <si>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</si>
  <si>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</si>
  <si>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</si>
  <si>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</si>
  <si>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</si>
  <si>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</si>
  <si>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</si>
  <si>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</si>
  <si>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</si>
  <si>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</si>
  <si>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</si>
  <si>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</si>
  <si>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</si>
  <si>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</si>
  <si>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</si>
  <si>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</si>
  <si>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</si>
  <si>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</si>
  <si>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</si>
  <si>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</si>
  <si>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</si>
  <si>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</si>
  <si>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</si>
  <si>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</si>
  <si>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</si>
  <si>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</si>
  <si>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</si>
  <si>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</si>
  <si>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</si>
  <si>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</si>
  <si>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</si>
  <si>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</si>
  <si>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</si>
  <si>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</si>
  <si>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</si>
  <si>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</si>
  <si>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</si>
  <si>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</si>
  <si>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</si>
  <si>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</si>
  <si>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</si>
  <si>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</si>
  <si>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</si>
  <si>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</si>
  <si>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</si>
  <si>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</si>
  <si>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</si>
  <si>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</si>
  <si>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</si>
  <si>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</si>
  <si>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</si>
  <si>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</si>
  <si>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</si>
  <si>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</si>
  <si>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</si>
  <si>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</si>
  <si>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</si>
  <si>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</si>
  <si>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</si>
  <si>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</si>
  <si>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</si>
  <si>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</si>
  <si>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</si>
  <si>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</si>
  <si>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</si>
  <si>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</si>
  <si>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</si>
  <si>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</si>
  <si>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</si>
  <si>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</si>
  <si>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</si>
  <si>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</si>
  <si>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</si>
  <si>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</si>
  <si>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</si>
  <si>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</si>
  <si>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</si>
  <si>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</si>
  <si>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</si>
  <si>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</si>
  <si>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</si>
  <si>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</si>
  <si>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</si>
  <si>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</si>
  <si>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</si>
  <si>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</si>
  <si>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</si>
  <si>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</si>
  <si>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</si>
  <si>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</si>
  <si>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</si>
  <si>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</si>
  <si>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</si>
  <si>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</si>
  <si>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</si>
  <si>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</si>
  <si>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</si>
  <si>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</si>
  <si>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</si>
  <si>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</si>
  <si>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</si>
  <si>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</si>
  <si>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</si>
  <si>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</si>
  <si>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</si>
  <si>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</si>
  <si>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</si>
  <si>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</si>
  <si>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</si>
  <si>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</si>
  <si>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</si>
  <si>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</si>
  <si>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</si>
  <si>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</si>
  <si>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</si>
  <si>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</si>
  <si>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</si>
  <si>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</si>
  <si>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</si>
  <si>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</si>
  <si>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</si>
  <si>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</si>
  <si>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</si>
  <si>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</si>
  <si>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</si>
  <si>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</si>
  <si>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</si>
  <si>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</si>
  <si>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</si>
  <si>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</si>
  <si>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</si>
  <si>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</si>
  <si>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</si>
  <si>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</si>
  <si>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</si>
  <si>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</si>
  <si>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</si>
  <si>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</si>
  <si>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</si>
  <si>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</si>
  <si>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</si>
  <si>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</si>
  <si>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</si>
  <si>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</si>
  <si>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</si>
  <si>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</si>
  <si>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</si>
  <si>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</si>
  <si>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</si>
  <si>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</si>
  <si>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</si>
  <si>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</si>
  <si>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</si>
  <si>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</si>
  <si>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</si>
  <si>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</si>
  <si>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</si>
  <si>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</si>
  <si>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</si>
  <si>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</si>
  <si>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</si>
  <si>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</si>
  <si>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</si>
  <si>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 xml:space="preserve">Fédération canadienne de l'entreprise indépendante (FCEI) </t>
  </si>
  <si>
    <t>non</t>
  </si>
  <si>
    <t>Francois Vincent</t>
  </si>
  <si>
    <t xml:space="preserve">Jean-Philippe Therriault </t>
  </si>
  <si>
    <t>externe</t>
  </si>
  <si>
    <t>800, rue du Square Victoria, bureau 3500, Montréal, Québec  H4Z 1E9</t>
  </si>
  <si>
    <t>Antoine Gosselin</t>
  </si>
  <si>
    <t>1039 rue de Dijon, Québec, G1W 4M3</t>
  </si>
  <si>
    <t>Montréal</t>
  </si>
  <si>
    <t>Jean-Philippe Therriault, avocat</t>
  </si>
  <si>
    <t>9 ans</t>
  </si>
  <si>
    <t>Étape D</t>
  </si>
  <si>
    <t>Gaëlle Obadia</t>
  </si>
  <si>
    <t xml:space="preserve">4 ans </t>
  </si>
  <si>
    <t>22 ans</t>
  </si>
  <si>
    <t>janvier</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</si>
</sst>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9">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69" fillId="27" borderId="1" applyNumberFormat="0" applyAlignment="0" applyProtection="0"/>
    <xf numFmtId="0" fontId="70" fillId="28"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8"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3"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4" fillId="0" borderId="0" xfId="0" applyFont="1" applyAlignment="1" applyProtection="1">
      <alignment horizontal="right"/>
      <protection/>
    </xf>
    <xf numFmtId="164" fontId="85" fillId="0" borderId="24" xfId="0" applyNumberFormat="1" applyFont="1" applyFill="1" applyBorder="1" applyAlignment="1" applyProtection="1">
      <alignment horizontal="left" vertical="center" indent="1"/>
      <protection locked="0"/>
    </xf>
    <xf numFmtId="164" fontId="85" fillId="0" borderId="25" xfId="0" applyNumberFormat="1" applyFont="1" applyFill="1" applyBorder="1" applyAlignment="1" applyProtection="1">
      <alignment horizontal="left" vertical="center" indent="1"/>
      <protection locked="0"/>
    </xf>
    <xf numFmtId="0" fontId="85" fillId="0" borderId="59" xfId="0" applyFont="1" applyFill="1" applyBorder="1" applyAlignment="1" applyProtection="1">
      <alignment horizontal="left" vertical="center" indent="1"/>
      <protection locked="0"/>
    </xf>
    <xf numFmtId="9" fontId="85" fillId="0" borderId="60" xfId="0" applyNumberFormat="1" applyFont="1" applyBorder="1" applyAlignment="1" applyProtection="1">
      <alignment horizontal="left" vertical="center" indent="1"/>
      <protection locked="0"/>
    </xf>
    <xf numFmtId="0" fontId="85" fillId="0" borderId="61" xfId="0" applyFont="1" applyBorder="1" applyAlignment="1" applyProtection="1">
      <alignment horizontal="left" vertical="center" indent="1"/>
      <protection locked="0"/>
    </xf>
    <xf numFmtId="0" fontId="85" fillId="0" borderId="19" xfId="0" applyFont="1" applyBorder="1" applyAlignment="1" applyProtection="1">
      <alignment vertical="center"/>
      <protection locked="0"/>
    </xf>
    <xf numFmtId="0" fontId="85" fillId="0" borderId="24" xfId="0" applyFont="1" applyBorder="1" applyAlignment="1" applyProtection="1">
      <alignment horizontal="center" vertical="center" wrapText="1"/>
      <protection locked="0"/>
    </xf>
    <xf numFmtId="0" fontId="85" fillId="0" borderId="25" xfId="0" applyFont="1" applyFill="1" applyBorder="1" applyAlignment="1" applyProtection="1">
      <alignment horizontal="left" vertical="center" wrapText="1" indent="1"/>
      <protection locked="0"/>
    </xf>
    <xf numFmtId="0" fontId="85" fillId="0" borderId="32" xfId="0" applyFont="1" applyBorder="1" applyAlignment="1" applyProtection="1">
      <alignment vertical="center"/>
      <protection locked="0"/>
    </xf>
    <xf numFmtId="0" fontId="85" fillId="0" borderId="35" xfId="0" applyFont="1" applyBorder="1" applyAlignment="1" applyProtection="1">
      <alignment horizontal="center" vertical="center" wrapText="1"/>
      <protection locked="0"/>
    </xf>
    <xf numFmtId="0" fontId="85" fillId="0" borderId="26" xfId="0" applyFont="1" applyFill="1" applyBorder="1" applyAlignment="1" applyProtection="1">
      <alignment horizontal="left" vertical="center" wrapText="1" indent="1"/>
      <protection locked="0"/>
    </xf>
    <xf numFmtId="0" fontId="85" fillId="0" borderId="28" xfId="0" applyFont="1" applyBorder="1" applyAlignment="1" applyProtection="1">
      <alignment vertical="center"/>
      <protection locked="0"/>
    </xf>
    <xf numFmtId="0" fontId="85" fillId="0" borderId="30" xfId="0" applyFont="1" applyBorder="1" applyAlignment="1" applyProtection="1">
      <alignment horizontal="center" vertical="center" wrapText="1"/>
      <protection locked="0"/>
    </xf>
    <xf numFmtId="0" fontId="85" fillId="0" borderId="27" xfId="0" applyFont="1" applyFill="1" applyBorder="1" applyAlignment="1" applyProtection="1">
      <alignment horizontal="left" vertical="center" wrapText="1" indent="1"/>
      <protection locked="0"/>
    </xf>
    <xf numFmtId="0" fontId="85" fillId="0" borderId="39" xfId="0" applyFont="1" applyBorder="1" applyAlignment="1" applyProtection="1">
      <alignment vertical="center"/>
      <protection locked="0"/>
    </xf>
    <xf numFmtId="0" fontId="85" fillId="0" borderId="13" xfId="0" applyFont="1" applyBorder="1" applyAlignment="1" applyProtection="1">
      <alignment vertical="center"/>
      <protection locked="0"/>
    </xf>
    <xf numFmtId="0" fontId="85" fillId="0" borderId="47" xfId="0" applyFont="1" applyFill="1" applyBorder="1" applyAlignment="1" applyProtection="1">
      <alignment horizontal="left" vertical="center" wrapText="1" indent="1"/>
      <protection locked="0"/>
    </xf>
    <xf numFmtId="0" fontId="85" fillId="0" borderId="59" xfId="0" applyFont="1" applyFill="1" applyBorder="1" applyAlignment="1" applyProtection="1">
      <alignment horizontal="left" vertical="center" wrapText="1" indent="1"/>
      <protection locked="0"/>
    </xf>
    <xf numFmtId="0" fontId="85" fillId="0" borderId="12" xfId="0" applyFont="1" applyBorder="1" applyAlignment="1" applyProtection="1">
      <alignment vertical="center"/>
      <protection locked="0"/>
    </xf>
    <xf numFmtId="0" fontId="85" fillId="0" borderId="17" xfId="0" applyFont="1" applyBorder="1" applyAlignment="1" applyProtection="1">
      <alignment vertical="center"/>
      <protection locked="0"/>
    </xf>
    <xf numFmtId="0" fontId="85" fillId="0" borderId="24" xfId="0" applyFont="1" applyFill="1" applyBorder="1" applyAlignment="1" applyProtection="1">
      <alignment horizontal="center" vertical="center" wrapText="1"/>
      <protection locked="0"/>
    </xf>
    <xf numFmtId="0" fontId="85" fillId="0" borderId="62" xfId="0" applyFont="1" applyFill="1" applyBorder="1" applyAlignment="1" applyProtection="1">
      <alignment horizontal="center" vertical="center" wrapText="1"/>
      <protection locked="0"/>
    </xf>
    <xf numFmtId="0" fontId="85" fillId="0" borderId="61" xfId="0" applyFont="1" applyFill="1" applyBorder="1" applyAlignment="1" applyProtection="1">
      <alignment horizontal="left" vertical="center" wrapText="1" indent="1"/>
      <protection locked="0"/>
    </xf>
    <xf numFmtId="44" fontId="86" fillId="0" borderId="48"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7" fillId="0" borderId="69" xfId="0" applyNumberFormat="1" applyFont="1" applyFill="1" applyBorder="1" applyAlignment="1" applyProtection="1">
      <alignment horizontal="right" vertical="center" wrapText="1" indent="2"/>
      <protection locked="0"/>
    </xf>
    <xf numFmtId="44" fontId="87" fillId="0" borderId="69" xfId="0" applyNumberFormat="1" applyFont="1" applyBorder="1" applyAlignment="1" applyProtection="1">
      <alignment vertical="center" wrapText="1"/>
      <protection locked="0"/>
    </xf>
    <xf numFmtId="4" fontId="87" fillId="0" borderId="70" xfId="0" applyNumberFormat="1" applyFont="1" applyFill="1" applyBorder="1" applyAlignment="1" applyProtection="1">
      <alignment horizontal="right" vertical="center" wrapText="1" indent="2"/>
      <protection locked="0"/>
    </xf>
    <xf numFmtId="44" fontId="87" fillId="0" borderId="70" xfId="0" applyNumberFormat="1" applyFont="1" applyBorder="1" applyAlignment="1" applyProtection="1">
      <alignment vertical="center" wrapText="1"/>
      <protection locked="0"/>
    </xf>
    <xf numFmtId="4" fontId="87" fillId="0" borderId="62" xfId="0" applyNumberFormat="1" applyFont="1" applyFill="1" applyBorder="1" applyAlignment="1" applyProtection="1">
      <alignment horizontal="right" vertical="center" wrapText="1" indent="2"/>
      <protection locked="0"/>
    </xf>
    <xf numFmtId="44" fontId="87" fillId="0" borderId="62" xfId="0" applyNumberFormat="1" applyFont="1" applyBorder="1" applyAlignment="1" applyProtection="1">
      <alignment vertical="center" wrapText="1"/>
      <protection locked="0"/>
    </xf>
    <xf numFmtId="0" fontId="84" fillId="0" borderId="0" xfId="0" applyFont="1" applyBorder="1" applyAlignment="1" applyProtection="1">
      <alignment horizontal="right"/>
      <protection/>
    </xf>
    <xf numFmtId="166" fontId="87" fillId="0" borderId="20" xfId="0" applyNumberFormat="1" applyFont="1" applyBorder="1" applyAlignment="1" applyProtection="1">
      <alignment horizontal="right" vertical="center" wrapText="1"/>
      <protection locked="0"/>
    </xf>
    <xf numFmtId="166" fontId="87" fillId="0" borderId="71" xfId="0" applyNumberFormat="1" applyFont="1" applyBorder="1" applyAlignment="1" applyProtection="1">
      <alignment vertical="center" wrapText="1"/>
      <protection locked="0"/>
    </xf>
    <xf numFmtId="166" fontId="87" fillId="0" borderId="35" xfId="0" applyNumberFormat="1" applyFont="1" applyBorder="1" applyAlignment="1" applyProtection="1">
      <alignment horizontal="right" vertical="center" wrapText="1"/>
      <protection locked="0"/>
    </xf>
    <xf numFmtId="166" fontId="87" fillId="0" borderId="62" xfId="0" applyNumberFormat="1" applyFont="1" applyBorder="1" applyAlignment="1" applyProtection="1">
      <alignment horizontal="right" vertical="center" wrapText="1"/>
      <protection locked="0"/>
    </xf>
    <xf numFmtId="166" fontId="87" fillId="0" borderId="62" xfId="0" applyNumberFormat="1" applyFont="1" applyBorder="1" applyAlignment="1" applyProtection="1">
      <alignment vertical="center" wrapText="1"/>
      <protection locked="0"/>
    </xf>
    <xf numFmtId="167" fontId="87" fillId="0" borderId="24" xfId="0" applyNumberFormat="1" applyFont="1" applyFill="1" applyBorder="1" applyAlignment="1" applyProtection="1">
      <alignment horizontal="center" vertical="center" wrapText="1"/>
      <protection locked="0"/>
    </xf>
    <xf numFmtId="44" fontId="87" fillId="0" borderId="24" xfId="0" applyNumberFormat="1" applyFont="1" applyBorder="1" applyAlignment="1" applyProtection="1">
      <alignment vertical="center" wrapText="1"/>
      <protection locked="0"/>
    </xf>
    <xf numFmtId="44" fontId="87" fillId="0" borderId="35" xfId="0" applyNumberFormat="1" applyFont="1" applyBorder="1" applyAlignment="1" applyProtection="1">
      <alignment vertical="center" wrapText="1"/>
      <protection locked="0"/>
    </xf>
    <xf numFmtId="167" fontId="87" fillId="0" borderId="20" xfId="0" applyNumberFormat="1" applyFont="1" applyFill="1" applyBorder="1" applyAlignment="1" applyProtection="1">
      <alignment horizontal="center" vertical="center" wrapText="1"/>
      <protection locked="0"/>
    </xf>
    <xf numFmtId="167" fontId="87" fillId="0" borderId="35" xfId="0" applyNumberFormat="1" applyFont="1" applyFill="1" applyBorder="1" applyAlignment="1" applyProtection="1">
      <alignment horizontal="center" vertical="center" wrapText="1"/>
      <protection locked="0"/>
    </xf>
    <xf numFmtId="167" fontId="87" fillId="0" borderId="62" xfId="0" applyNumberFormat="1" applyFont="1" applyFill="1" applyBorder="1" applyAlignment="1" applyProtection="1">
      <alignment horizontal="center" vertical="center" wrapText="1"/>
      <protection locked="0"/>
    </xf>
    <xf numFmtId="0" fontId="88" fillId="0" borderId="0" xfId="0" applyFont="1" applyFill="1" applyAlignment="1" applyProtection="1">
      <alignment/>
      <protection/>
    </xf>
    <xf numFmtId="0" fontId="84" fillId="0" borderId="0" xfId="0" applyFont="1" applyAlignment="1" applyProtection="1">
      <alignment horizontal="right" vertical="center"/>
      <protection/>
    </xf>
    <xf numFmtId="170" fontId="87" fillId="0" borderId="12" xfId="0" applyNumberFormat="1" applyFont="1" applyBorder="1" applyAlignment="1" applyProtection="1">
      <alignment horizontal="center" vertical="center"/>
      <protection locked="0"/>
    </xf>
    <xf numFmtId="168" fontId="87" fillId="0" borderId="24" xfId="0" applyNumberFormat="1" applyFont="1" applyBorder="1" applyAlignment="1" applyProtection="1">
      <alignment horizontal="center" vertical="center"/>
      <protection locked="0"/>
    </xf>
    <xf numFmtId="0" fontId="87" fillId="0" borderId="24" xfId="0" applyFont="1" applyBorder="1" applyAlignment="1" applyProtection="1">
      <alignment horizontal="left" vertical="center" wrapText="1" indent="1"/>
      <protection locked="0"/>
    </xf>
    <xf numFmtId="0" fontId="87" fillId="0" borderId="46" xfId="0" applyFont="1" applyBorder="1" applyAlignment="1" applyProtection="1">
      <alignment horizontal="left" vertical="center" indent="1"/>
      <protection locked="0"/>
    </xf>
    <xf numFmtId="44" fontId="87" fillId="0" borderId="46" xfId="0" applyNumberFormat="1" applyFont="1" applyBorder="1" applyAlignment="1" applyProtection="1">
      <alignment horizontal="center" vertical="center"/>
      <protection locked="0"/>
    </xf>
    <xf numFmtId="44" fontId="87" fillId="0" borderId="25" xfId="0" applyNumberFormat="1" applyFont="1" applyBorder="1" applyAlignment="1" applyProtection="1">
      <alignment horizontal="center" vertical="center"/>
      <protection/>
    </xf>
    <xf numFmtId="170" fontId="87" fillId="0" borderId="53" xfId="0" applyNumberFormat="1" applyFont="1" applyBorder="1" applyAlignment="1" applyProtection="1">
      <alignment horizontal="center" vertical="center"/>
      <protection locked="0"/>
    </xf>
    <xf numFmtId="168" fontId="87" fillId="0" borderId="34" xfId="0" applyNumberFormat="1" applyFont="1" applyBorder="1" applyAlignment="1" applyProtection="1">
      <alignment horizontal="center" vertical="center"/>
      <protection locked="0"/>
    </xf>
    <xf numFmtId="0" fontId="87" fillId="0" borderId="34" xfId="0" applyFont="1" applyBorder="1" applyAlignment="1" applyProtection="1">
      <alignment horizontal="left" vertical="center" wrapText="1" indent="1"/>
      <protection locked="0"/>
    </xf>
    <xf numFmtId="0" fontId="87" fillId="0" borderId="54" xfId="0" applyFont="1" applyBorder="1" applyAlignment="1" applyProtection="1">
      <alignment horizontal="left" vertical="center" indent="1"/>
      <protection locked="0"/>
    </xf>
    <xf numFmtId="165" fontId="87" fillId="0" borderId="54" xfId="0" applyNumberFormat="1" applyFont="1" applyBorder="1" applyAlignment="1" applyProtection="1">
      <alignment horizontal="center" vertical="center"/>
      <protection locked="0"/>
    </xf>
    <xf numFmtId="165" fontId="87" fillId="0" borderId="11" xfId="0" applyNumberFormat="1" applyFont="1" applyBorder="1" applyAlignment="1" applyProtection="1">
      <alignment horizontal="center" vertical="center"/>
      <protection/>
    </xf>
    <xf numFmtId="170" fontId="87" fillId="0" borderId="32" xfId="0" applyNumberFormat="1" applyFont="1" applyBorder="1" applyAlignment="1" applyProtection="1">
      <alignment horizontal="center" vertical="center"/>
      <protection locked="0"/>
    </xf>
    <xf numFmtId="168" fontId="87" fillId="0" borderId="35" xfId="0" applyNumberFormat="1" applyFont="1" applyBorder="1" applyAlignment="1" applyProtection="1">
      <alignment horizontal="center" vertical="center"/>
      <protection locked="0"/>
    </xf>
    <xf numFmtId="0" fontId="87" fillId="0" borderId="35" xfId="0" applyFont="1" applyBorder="1" applyAlignment="1" applyProtection="1">
      <alignment horizontal="left" vertical="center" wrapText="1" indent="1"/>
      <protection locked="0"/>
    </xf>
    <xf numFmtId="0" fontId="87"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7"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5" fillId="0" borderId="25"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7" fillId="0" borderId="15" xfId="0" applyFont="1" applyFill="1" applyBorder="1" applyAlignment="1" applyProtection="1">
      <alignment horizontal="left" vertical="center" wrapText="1"/>
      <protection/>
    </xf>
    <xf numFmtId="0" fontId="88" fillId="0" borderId="15" xfId="0" applyFont="1" applyBorder="1" applyAlignment="1" applyProtection="1">
      <alignment/>
      <protection/>
    </xf>
    <xf numFmtId="164" fontId="85" fillId="0" borderId="72" xfId="0" applyNumberFormat="1" applyFont="1" applyFill="1" applyBorder="1" applyAlignment="1" applyProtection="1">
      <alignment horizontal="left" vertical="center" wrapText="1" indent="1"/>
      <protection locked="0"/>
    </xf>
    <xf numFmtId="164" fontId="85" fillId="0" borderId="74" xfId="0" applyNumberFormat="1" applyFont="1" applyFill="1" applyBorder="1" applyAlignment="1" applyProtection="1">
      <alignment horizontal="left" vertical="center" wrapText="1" indent="1"/>
      <protection locked="0"/>
    </xf>
    <xf numFmtId="164" fontId="85"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4"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7" fillId="0" borderId="14" xfId="0" applyFont="1" applyBorder="1" applyAlignment="1" applyProtection="1">
      <alignment vertical="center" wrapText="1"/>
      <protection locked="0"/>
    </xf>
    <xf numFmtId="0" fontId="88" fillId="0" borderId="15" xfId="0" applyFont="1" applyBorder="1" applyAlignment="1">
      <alignment wrapText="1"/>
    </xf>
    <xf numFmtId="0" fontId="88"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5"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5" fillId="0" borderId="78" xfId="0" applyNumberFormat="1" applyFont="1" applyFill="1" applyBorder="1" applyAlignment="1" applyProtection="1">
      <alignment vertical="center" wrapText="1"/>
      <protection locked="0"/>
    </xf>
    <xf numFmtId="0" fontId="85" fillId="0" borderId="75" xfId="0" applyFont="1" applyBorder="1" applyAlignment="1" applyProtection="1">
      <alignment vertical="center" wrapText="1"/>
      <protection locked="0"/>
    </xf>
    <xf numFmtId="0" fontId="85" fillId="0" borderId="61" xfId="0" applyFont="1" applyBorder="1" applyAlignment="1" applyProtection="1">
      <alignment vertical="center" wrapText="1"/>
      <protection locked="0"/>
    </xf>
    <xf numFmtId="0" fontId="87" fillId="0" borderId="0" xfId="0" applyFont="1" applyFill="1" applyBorder="1" applyAlignment="1" applyProtection="1">
      <alignment horizontal="left" vertical="center" wrapText="1"/>
      <protection/>
    </xf>
    <xf numFmtId="0" fontId="88" fillId="0" borderId="0" xfId="0" applyFont="1" applyBorder="1" applyAlignment="1" applyProtection="1">
      <alignment wrapText="1"/>
      <protection/>
    </xf>
    <xf numFmtId="0" fontId="88"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2"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59" xfId="0" applyFont="1" applyFill="1" applyBorder="1" applyAlignment="1">
      <alignment vertical="center"/>
    </xf>
    <xf numFmtId="44" fontId="7" fillId="33" borderId="81" xfId="48"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6"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6"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6" xfId="0" applyFont="1" applyFill="1" applyBorder="1" applyAlignment="1" applyProtection="1">
      <alignment/>
      <protection locked="0"/>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63" fillId="0" borderId="0" xfId="0" applyFont="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18" sqref="B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184</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183</v>
      </c>
      <c r="C12" s="186" t="s">
        <v>177</v>
      </c>
      <c r="D12" s="187" t="s">
        <v>178</v>
      </c>
      <c r="E12" s="9"/>
      <c r="F12" s="4"/>
      <c r="G12" s="4"/>
      <c r="H12" s="4"/>
      <c r="I12" s="4"/>
      <c r="J12" s="4"/>
      <c r="K12" s="4"/>
      <c r="L12" s="4"/>
      <c r="M12" s="4"/>
      <c r="N12" s="4"/>
      <c r="O12" s="4"/>
      <c r="P12" s="4"/>
    </row>
    <row r="13" spans="1:16" ht="27" customHeight="1">
      <c r="A13" s="188" t="s">
        <v>185</v>
      </c>
      <c r="B13" s="189" t="s">
        <v>186</v>
      </c>
      <c r="C13" s="186" t="s">
        <v>177</v>
      </c>
      <c r="D13" s="187" t="s">
        <v>178</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179</v>
      </c>
      <c r="B17" s="186" t="s">
        <v>187</v>
      </c>
      <c r="C17" s="186" t="s">
        <v>177</v>
      </c>
      <c r="D17" s="300" t="s">
        <v>180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87"/>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R-4008-2017</v>
      </c>
      <c r="C4" s="204" t="s">
        <v>16</v>
      </c>
      <c r="D4" s="127" t="str">
        <f>Identification!D5</f>
        <v>Étape D</v>
      </c>
      <c r="E4" s="11"/>
      <c r="F4" s="4"/>
      <c r="G4" s="4"/>
      <c r="H4" s="4"/>
      <c r="I4" s="4"/>
      <c r="J4" s="4"/>
      <c r="K4" s="4"/>
      <c r="L4" s="4"/>
      <c r="M4" s="4"/>
      <c r="N4" s="4"/>
      <c r="O4" s="4"/>
      <c r="P4" s="4"/>
    </row>
    <row r="5" spans="1:16" ht="26.25" customHeight="1">
      <c r="A5" s="175" t="s">
        <v>1</v>
      </c>
      <c r="B5" s="341" t="str">
        <f>Identification!B6:D6</f>
        <v>Fédération canadienne de l'entreprise indépendante (FCEI) </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5" t="s">
        <v>2</v>
      </c>
      <c r="B7" s="353" t="s">
        <v>131</v>
      </c>
      <c r="C7" s="35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109.9</v>
      </c>
      <c r="C9" s="296">
        <f>Honoraires!D14</f>
        <v>50</v>
      </c>
      <c r="D9" s="128">
        <f>Honoraires!H14</f>
        <v>31765.5</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147</v>
      </c>
      <c r="C11" s="296">
        <f>Honoraires!D20</f>
        <v>44.5</v>
      </c>
      <c r="D11" s="128">
        <f>Honoraires!H20</f>
        <v>45960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256.9</v>
      </c>
      <c r="C17" s="239">
        <f>C9+C11+C13+C15</f>
        <v>94.5</v>
      </c>
      <c r="D17" s="240">
        <f>D9+D11+D13+D15</f>
        <v>77725.5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8" t="s">
        <v>4</v>
      </c>
      <c r="E20" s="4"/>
      <c r="F20" s="4"/>
      <c r="G20" s="4"/>
      <c r="H20" s="4"/>
      <c r="I20" s="4"/>
      <c r="J20" s="4"/>
      <c r="K20" s="4"/>
      <c r="L20" s="4"/>
      <c r="M20" s="4"/>
      <c r="N20" s="4"/>
      <c r="O20" s="4"/>
      <c r="P20" s="4"/>
    </row>
    <row r="21" spans="1:16" ht="19.5" customHeight="1">
      <c r="A21" s="330" t="s">
        <v>22</v>
      </c>
      <c r="B21" s="331"/>
      <c r="C21" s="332"/>
      <c r="D21" s="129">
        <f>ROUND(0.03*D17,2)</f>
        <v>2331.77</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7" t="s">
        <v>59</v>
      </c>
      <c r="B27" s="328"/>
      <c r="C27" s="329"/>
      <c r="D27" s="241">
        <f>D21+D23+D25</f>
        <v>2331.77</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4" t="s">
        <v>126</v>
      </c>
      <c r="B29" s="345"/>
      <c r="C29" s="346"/>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8" t="s">
        <v>111</v>
      </c>
      <c r="B31" s="339"/>
      <c r="C31" s="340"/>
      <c r="D31" s="242">
        <f>D17+D27+D29</f>
        <v>80057.27</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457">
        <v>54960.8</v>
      </c>
      <c r="D35" s="243">
        <f>ROUND((D31-C35)/C35,4)</f>
        <v>0.457</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R-4008-2017</v>
      </c>
      <c r="D4" s="372" t="s">
        <v>16</v>
      </c>
      <c r="E4" s="373"/>
      <c r="F4" s="367" t="str">
        <f>Identification!D5</f>
        <v>Étape D</v>
      </c>
      <c r="G4" s="368"/>
      <c r="H4" s="369"/>
      <c r="I4" s="11"/>
      <c r="J4" s="11"/>
      <c r="K4" s="11"/>
      <c r="L4" s="11"/>
      <c r="M4" s="11"/>
      <c r="N4" s="11"/>
      <c r="O4" s="11"/>
      <c r="P4" s="11"/>
      <c r="Q4" s="11"/>
    </row>
    <row r="5" spans="1:17" ht="26.25" customHeight="1">
      <c r="A5" s="131" t="s">
        <v>1</v>
      </c>
      <c r="B5" s="132"/>
      <c r="C5" s="341" t="str">
        <f>Identification!B6</f>
        <v>Fédération canadienne de l'entreprise indépendante (FCEI) </v>
      </c>
      <c r="D5" s="370"/>
      <c r="E5" s="370"/>
      <c r="F5" s="370"/>
      <c r="G5" s="370"/>
      <c r="H5" s="371"/>
      <c r="I5" s="11"/>
      <c r="J5" s="11"/>
      <c r="K5" s="11"/>
      <c r="L5" s="11"/>
      <c r="M5" s="11"/>
      <c r="N5" s="11"/>
      <c r="O5" s="11"/>
      <c r="P5" s="11"/>
      <c r="Q5" s="11"/>
    </row>
    <row r="6" spans="1:17" ht="20.25" customHeight="1">
      <c r="A6" s="232"/>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Jean-Philippe Therriault </v>
      </c>
      <c r="C10" s="244">
        <v>106.6</v>
      </c>
      <c r="D10" s="244">
        <v>50</v>
      </c>
      <c r="E10" s="245">
        <v>200</v>
      </c>
      <c r="F10" s="169">
        <f>ROUND(((D10*E10)+(C10*E10)),2)</f>
        <v>31320</v>
      </c>
      <c r="G10" s="251"/>
      <c r="H10" s="166">
        <f>ROUND(F10+G10,2)</f>
        <v>31320</v>
      </c>
      <c r="I10" s="11"/>
      <c r="J10" s="11"/>
      <c r="K10" s="11"/>
      <c r="L10" s="11"/>
      <c r="M10" s="11"/>
      <c r="N10" s="11"/>
      <c r="O10" s="11"/>
      <c r="P10" s="11"/>
      <c r="Q10" s="11"/>
    </row>
    <row r="11" spans="1:17" ht="20.25" customHeight="1">
      <c r="A11" s="364"/>
      <c r="B11" s="147" t="str">
        <f>Identification!A13</f>
        <v>Gaëlle Obadia</v>
      </c>
      <c r="C11" s="246">
        <v>3.3</v>
      </c>
      <c r="D11" s="246"/>
      <c r="E11" s="247">
        <v>135</v>
      </c>
      <c r="F11" s="170">
        <f>ROUND(((D11*E11)+(C11*E11)),2)</f>
        <v>445.5</v>
      </c>
      <c r="G11" s="252"/>
      <c r="H11" s="167">
        <f>ROUND(F11+G11,2)</f>
        <v>445.5</v>
      </c>
      <c r="I11" s="11"/>
      <c r="J11" s="11"/>
      <c r="K11" s="11"/>
      <c r="L11" s="11"/>
      <c r="M11" s="11"/>
      <c r="N11" s="11"/>
      <c r="O11" s="11"/>
      <c r="P11" s="11"/>
      <c r="Q11" s="11"/>
    </row>
    <row r="12" spans="1:17" ht="20.25" customHeight="1">
      <c r="A12" s="364"/>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4"/>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5"/>
      <c r="B14" s="158" t="s">
        <v>18</v>
      </c>
      <c r="C14" s="159">
        <f>SUM(C10:C13)</f>
        <v>109.9</v>
      </c>
      <c r="D14" s="159">
        <f>SUM(D10:D13)</f>
        <v>50</v>
      </c>
      <c r="E14" s="361"/>
      <c r="F14" s="160">
        <f>F10+F11+F12+F13</f>
        <v>31765.5</v>
      </c>
      <c r="G14" s="160">
        <f>G10+G11+G12+G13</f>
        <v>0</v>
      </c>
      <c r="H14" s="161">
        <f>ROUND(F14+G14,2)</f>
        <v>31765.5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4">
        <v>147</v>
      </c>
      <c r="D16" s="244">
        <v>44.5</v>
      </c>
      <c r="E16" s="245">
        <v>240</v>
      </c>
      <c r="F16" s="169">
        <f>ROUND(((D16*E16)+(C16*E16)),2)</f>
        <v>45960</v>
      </c>
      <c r="G16" s="251"/>
      <c r="H16" s="166">
        <f>ROUND(F16+G16,2)</f>
        <v>45960</v>
      </c>
      <c r="I16" s="11"/>
      <c r="J16" s="11"/>
      <c r="K16" s="11"/>
      <c r="L16" s="11"/>
      <c r="M16" s="11"/>
      <c r="N16" s="11"/>
      <c r="O16" s="11"/>
      <c r="P16" s="11"/>
      <c r="Q16" s="11"/>
    </row>
    <row r="17" spans="1:17" ht="20.25" customHeight="1">
      <c r="A17" s="364"/>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64"/>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4"/>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5"/>
      <c r="B20" s="158" t="s">
        <v>18</v>
      </c>
      <c r="C20" s="159">
        <f>SUM(C16:C19)</f>
        <v>147</v>
      </c>
      <c r="D20" s="159">
        <f>SUM(D16:D19)</f>
        <v>44.5</v>
      </c>
      <c r="E20" s="361"/>
      <c r="F20" s="160">
        <f>F16+F17+F18+F19</f>
        <v>45960</v>
      </c>
      <c r="G20" s="160">
        <f>G16+G17+G18+G19</f>
        <v>0</v>
      </c>
      <c r="H20" s="161">
        <f>ROUND(F20+G20,2)</f>
        <v>45960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64"/>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64"/>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6">
        <f>F14+F20+F24+F28</f>
        <v>77725.5</v>
      </c>
      <c r="G30" s="236">
        <f>G14+G20+G24+G28</f>
        <v>0</v>
      </c>
      <c r="H30" s="237">
        <f>H14+H20+H24+H28</f>
        <v>77725.5</v>
      </c>
      <c r="I30" s="11"/>
      <c r="J30" s="11"/>
      <c r="K30" s="11"/>
      <c r="L30" s="11"/>
      <c r="M30" s="11"/>
      <c r="N30" s="11"/>
      <c r="O30" s="11"/>
      <c r="P30" s="11"/>
      <c r="Q30" s="11"/>
    </row>
    <row r="31" spans="1:17" ht="12" customHeight="1">
      <c r="A31" s="376"/>
      <c r="B31" s="377"/>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R-4008-2017</v>
      </c>
      <c r="C4" s="400" t="s">
        <v>16</v>
      </c>
      <c r="D4" s="401"/>
      <c r="E4" s="402" t="str">
        <f>Identification!D5</f>
        <v>Étape D</v>
      </c>
      <c r="F4" s="403"/>
      <c r="G4" s="11"/>
      <c r="H4" s="11"/>
      <c r="I4" s="11"/>
      <c r="J4" s="11"/>
      <c r="K4" s="11"/>
      <c r="L4" s="11"/>
      <c r="M4" s="11"/>
      <c r="N4" s="11"/>
      <c r="O4" s="11"/>
      <c r="P4" s="11"/>
    </row>
    <row r="5" spans="1:16" ht="26.25" customHeight="1">
      <c r="A5" s="10" t="s">
        <v>1</v>
      </c>
      <c r="B5" s="404" t="str">
        <f>Identification!B6:D6</f>
        <v>Fédération canadienne de l'entreprise indépendante (FCEI) </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7" t="s">
        <v>10</v>
      </c>
      <c r="C11" s="59"/>
      <c r="D11" s="258"/>
      <c r="E11" s="258"/>
      <c r="F11" s="37">
        <f>ROUND(D11+E11,2)</f>
        <v>0</v>
      </c>
      <c r="G11" s="11"/>
      <c r="H11" s="11"/>
      <c r="I11" s="11"/>
      <c r="J11" s="11"/>
      <c r="K11" s="11"/>
      <c r="L11" s="11"/>
      <c r="M11" s="11"/>
      <c r="N11" s="11"/>
      <c r="O11" s="11"/>
      <c r="P11" s="11"/>
    </row>
    <row r="12" spans="1:16" ht="27" customHeight="1">
      <c r="A12" s="44" t="s">
        <v>11</v>
      </c>
      <c r="B12" s="408"/>
      <c r="C12" s="60"/>
      <c r="D12" s="258"/>
      <c r="E12" s="258"/>
      <c r="F12" s="37">
        <f>ROUND(D12+E12,2)</f>
        <v>0</v>
      </c>
      <c r="G12" s="11"/>
      <c r="H12" s="11"/>
      <c r="I12" s="11"/>
      <c r="J12" s="11"/>
      <c r="K12" s="11"/>
      <c r="L12" s="11"/>
      <c r="M12" s="11"/>
      <c r="N12" s="11"/>
      <c r="O12" s="11"/>
      <c r="P12" s="11"/>
    </row>
    <row r="13" spans="1:16" ht="26.25" customHeight="1">
      <c r="A13" s="45" t="s">
        <v>12</v>
      </c>
      <c r="B13" s="40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R-4008-2017</v>
      </c>
      <c r="D4" s="428" t="s">
        <v>16</v>
      </c>
      <c r="E4" s="429"/>
      <c r="F4" s="424" t="str">
        <f>Identification!D5</f>
        <v>Étape D</v>
      </c>
      <c r="G4" s="425"/>
      <c r="H4" s="11"/>
      <c r="I4" s="4"/>
      <c r="J4" s="4"/>
      <c r="K4" s="4"/>
      <c r="L4" s="4"/>
      <c r="M4" s="4"/>
      <c r="N4" s="4"/>
      <c r="O4" s="4"/>
      <c r="P4" s="4"/>
    </row>
    <row r="5" spans="1:16" ht="26.25" customHeight="1">
      <c r="A5" s="416" t="s">
        <v>1</v>
      </c>
      <c r="B5" s="417"/>
      <c r="C5" s="418" t="str">
        <f>Identification!B6</f>
        <v>Fédération canadienne de l'entreprise indépendante (FCEI) </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R-4008-2017</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 (FCEI) </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182</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181</v>
      </c>
      <c r="C12" s="446"/>
      <c r="D12" s="446"/>
      <c r="E12" s="446"/>
      <c r="F12" s="87" t="s">
        <v>95</v>
      </c>
      <c r="G12" s="112"/>
      <c r="H12" s="112"/>
      <c r="I12" s="82"/>
      <c r="J12" s="82"/>
      <c r="K12" s="98"/>
      <c r="L12" s="98"/>
      <c r="M12" s="98"/>
      <c r="N12" s="98"/>
      <c r="O12" s="98"/>
      <c r="P12" s="98"/>
    </row>
    <row r="13" spans="1:16" ht="21" customHeight="1">
      <c r="A13" s="78" t="s">
        <v>96</v>
      </c>
      <c r="B13" s="91">
        <v>3</v>
      </c>
      <c r="C13" s="88" t="s">
        <v>97</v>
      </c>
      <c r="D13" s="113" t="s">
        <v>188</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Étape D (GNR)</dc:subject>
  <dc:creator>Bouthillette, Annie</dc:creator>
  <cp:keywords/>
  <dc:description/>
  <cp:lastModifiedBy>Diane </cp:lastModifiedBy>
  <cp:lastPrinted>2022-04-11T17:49:46Z</cp:lastPrinted>
  <dcterms:created xsi:type="dcterms:W3CDTF">2003-06-11T13:22:16Z</dcterms:created>
  <dcterms:modified xsi:type="dcterms:W3CDTF">2023-01-03T18:28:01Z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7021800.00000000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 - Étape D (GNR)</vt:lpwstr>
  </property>
  <property fmtid="{D5CDD505-2E9C-101B-9397-08002B2CF9AE}" pid="20" name="Numéroplumit">
    <vt:lpwstr>2569</vt:lpwstr>
  </property>
  <property fmtid="{D5CDD505-2E9C-101B-9397-08002B2CF9AE}" pid="21" name="Cotedepiè">
    <vt:lpwstr>C-FCEI-0196</vt:lpwstr>
  </property>
  <property fmtid="{D5CDD505-2E9C-101B-9397-08002B2CF9AE}" pid="22" name="Anciennomdudocume">
    <vt:lpwstr>R-4008-2017 (Étape D) - Demande de paiement de frais de la FCEI.xls</vt:lpwstr>
  </property>
  <property fmtid="{D5CDD505-2E9C-101B-9397-08002B2CF9AE}" pid="23" name="_dlc_Doc">
    <vt:lpwstr>W2HFWTQUJJY6-1914211019-5864</vt:lpwstr>
  </property>
  <property fmtid="{D5CDD505-2E9C-101B-9397-08002B2CF9AE}" pid="24" name="_dlc_DocIdItemGu">
    <vt:lpwstr>d3875970-ffb3-406a-afac-eadd6c64bf42</vt:lpwstr>
  </property>
  <property fmtid="{D5CDD505-2E9C-101B-9397-08002B2CF9AE}" pid="25" name="_dlc_DocIdU">
    <vt:lpwstr>http://s10mtlweb:8081/983/_layouts/15/DocIdRedir.aspx?ID=W2HFWTQUJJY6-1914211019-5864, W2HFWTQUJJY6-1914211019-5864</vt:lpwstr>
  </property>
  <property fmtid="{D5CDD505-2E9C-101B-9397-08002B2CF9AE}" pid="26" name="display_urn:schemas-microsoft-com:office:office#Edit">
    <vt:lpwstr>Eccles, Natalie</vt:lpwstr>
  </property>
  <property fmtid="{D5CDD505-2E9C-101B-9397-08002B2CF9AE}" pid="27" name="Cote de pié">
    <vt:lpwstr>C-FCEI-0196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2569.00000000000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