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987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<sst xmlns="http://schemas.openxmlformats.org/spreadsheetml/2006/main" count="107" uniqueCount="80">
  <si>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</si>
  <si>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</si>
  <si>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</si>
  <si>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</si>
  <si>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</si>
  <si>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</si>
  <si>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</si>
  <si>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</si>
  <si>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</si>
  <si>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</si>
  <si>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</si>
  <si>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</si>
  <si>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</si>
  <si>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</si>
  <si>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</si>
  <si>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</si>
  <si>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</si>
  <si>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</si>
  <si>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</si>
  <si>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</si>
  <si>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</si>
  <si>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</si>
  <si>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</si>
  <si>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</si>
  <si>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</si>
  <si>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</si>
  <si>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</si>
  <si>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</si>
  <si>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</si>
  <si>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</si>
  <si>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</si>
  <si>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</si>
  <si>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</si>
  <si>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</si>
  <si>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</si>
  <si>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</si>
  <si>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</si>
  <si>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</si>
  <si>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</si>
  <si>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</si>
  <si>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</si>
  <si>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</si>
  <si>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</si>
  <si>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</si>
  <si>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</si>
  <si>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</si>
  <si>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</si>
  <si>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</si>
  <si>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</si>
  <si>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</si>
  <si>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</si>
  <si>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</si>
  <si>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</si>
  <si>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</si>
  <si>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</si>
  <si>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</si>
  <si>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</si>
  <si>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</si>
  <si>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</si>
  <si>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</si>
  <si>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</si>
  <si>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</si>
  <si>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</si>
  <si>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</si>
  <si>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</si>
  <si>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</si>
  <si>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</si>
  <si>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</si>
  <si>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</si>
  <si>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</si>
  <si>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R-4008-2017</t>
  </si>
  <si>
    <t>Fédération canadienne de l'entreprise indépendante</t>
  </si>
  <si>
    <t>non</t>
  </si>
  <si>
    <t>François Vincent</t>
  </si>
  <si>
    <t>Antoine Gosselin</t>
  </si>
  <si>
    <t>externe</t>
  </si>
  <si>
    <t>Jean-Philippe Therriault</t>
  </si>
  <si>
    <t>6 à 10</t>
  </si>
  <si>
    <t>800, rue du Square-Victoria, bureau 3500, Montréal, Québec H4Z 1E9</t>
  </si>
  <si>
    <t>1039 rue de Dijon, Québec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</si>
</sst>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 * #,##0.00_)&quot; $&quot;_ ;_ * \(#,##0.00&quot;) $&quot;_ ;_ * \-??_)&quot; 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82" fontId="0" fillId="0" borderId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9" xfId="0" applyNumberFormat="1" applyFont="1" applyFill="1" applyBorder="1" applyAlignment="1" applyProtection="1">
      <alignment vertical="center" wrapText="1"/>
      <protection/>
    </xf>
    <xf numFmtId="172" fontId="70" fillId="0" borderId="50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9" fontId="70" fillId="0" borderId="50" xfId="52" applyFont="1" applyBorder="1" applyAlignment="1" applyProtection="1">
      <alignment horizontal="left" vertical="center" indent="1"/>
      <protection locked="0"/>
    </xf>
    <xf numFmtId="0" fontId="24" fillId="0" borderId="51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2" xfId="0" applyFont="1" applyFill="1" applyBorder="1" applyAlignment="1" applyProtection="1">
      <alignment vertical="center" wrapText="1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2" fontId="75" fillId="0" borderId="54" xfId="0" applyNumberFormat="1" applyFont="1" applyFill="1" applyBorder="1" applyAlignment="1" applyProtection="1">
      <alignment horizontal="left" vertical="center" indent="1"/>
      <protection/>
    </xf>
    <xf numFmtId="172" fontId="75" fillId="0" borderId="59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7" fontId="4" fillId="37" borderId="60" xfId="46" applyNumberFormat="1" applyFont="1" applyFill="1" applyBorder="1" applyAlignment="1" applyProtection="1">
      <alignment vertical="center" wrapText="1"/>
      <protection/>
    </xf>
    <xf numFmtId="177" fontId="4" fillId="37" borderId="61" xfId="46" applyNumberFormat="1" applyFont="1" applyFill="1" applyBorder="1" applyAlignment="1" applyProtection="1">
      <alignment vertical="center" wrapTex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0" fontId="0" fillId="0" borderId="63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3" xfId="0" applyNumberFormat="1" applyFont="1" applyFill="1" applyBorder="1" applyAlignment="1" applyProtection="1">
      <alignment vertical="center"/>
      <protection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3" xfId="0" applyFont="1" applyFill="1" applyBorder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65" xfId="0" applyFont="1" applyBorder="1" applyAlignment="1" applyProtection="1">
      <alignment horizontal="center" vertical="center" wrapText="1"/>
      <protection locked="0"/>
    </xf>
    <xf numFmtId="0" fontId="69" fillId="0" borderId="69" xfId="48" applyNumberFormat="1" applyFont="1" applyBorder="1" applyAlignment="1" applyProtection="1">
      <alignment horizontal="center" vertical="center" wrapText="1"/>
      <protection locked="0"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1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3" xfId="0" applyFont="1" applyFill="1" applyBorder="1" applyAlignment="1" applyProtection="1">
      <alignment horizontal="left" vertical="center" wrapText="1"/>
      <protection/>
    </xf>
    <xf numFmtId="0" fontId="0" fillId="36" borderId="64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0" fillId="36" borderId="64" xfId="0" applyFill="1" applyBorder="1" applyAlignment="1" applyProtection="1">
      <alignment horizontal="center"/>
      <protection/>
    </xf>
    <xf numFmtId="0" fontId="0" fillId="36" borderId="49" xfId="0" applyFill="1" applyBorder="1" applyAlignment="1" applyProtection="1">
      <alignment horizontal="center"/>
      <protection/>
    </xf>
    <xf numFmtId="0" fontId="5" fillId="1" borderId="65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1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3" xfId="49"/>
    <cellStyle name="Neutre" xfId="50"/>
    <cellStyle name="Not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A1" sqref="A1"/>
    </sheetView>
  </sheetViews>
  <sheetFormatPr defaultColWidth="0.2890625" defaultRowHeight="12.75" customHeight="1" zeroHeight="1"/>
  <cols>
    <col min="1" max="1" width="47.281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9"/>
      <c r="B3" s="150"/>
      <c r="C3" s="15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1" t="str">
        <f>Identification!B4</f>
        <v>R-4008-2017</v>
      </c>
      <c r="C4" s="16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51" t="str">
        <f>Identification!B5</f>
        <v>Fédération canadienne de l'entreprise indépendante</v>
      </c>
      <c r="C5" s="15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3" t="s">
        <v>2</v>
      </c>
      <c r="B6" s="154"/>
      <c r="C6" s="15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5" t="s">
        <v>3</v>
      </c>
      <c r="B7" s="16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6"/>
      <c r="B8" s="164"/>
      <c r="C8" s="136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7">
        <f>Répartition!B25+Répartition!C25+Répartition!D25</f>
        <v>93</v>
      </c>
      <c r="C9" s="138">
        <f>Répartition!B30+Répartition!C30+Répartition!D30</f>
        <v>18600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9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7">
        <f>Répartition!E25+Répartition!F25+Répartition!G25+Répartition!H25</f>
        <v>111</v>
      </c>
      <c r="C11" s="138">
        <f>Répartition!E30+Répartition!F30+Répartition!G30+Répartition!H30</f>
        <v>26640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9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7">
        <f>Répartition!I25+Répartition!J25</f>
        <v>0</v>
      </c>
      <c r="C13" s="138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9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7">
        <f>Répartition!K25+Répartition!L25</f>
        <v>0</v>
      </c>
      <c r="C15" s="138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9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204</v>
      </c>
      <c r="C17" s="36">
        <f>C9+C11+C13+C15</f>
        <v>45240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6" t="s">
        <v>12</v>
      </c>
      <c r="B19" s="157"/>
      <c r="C19" s="15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9" t="s">
        <v>13</v>
      </c>
      <c r="B20" s="16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9" t="s">
        <v>15</v>
      </c>
      <c r="B21" s="170"/>
      <c r="C21" s="27">
        <f>ROUND(0.03*C17,2)</f>
        <v>1357.2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1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56</v>
      </c>
      <c r="B25" s="173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4" t="s">
        <v>17</v>
      </c>
      <c r="B27" s="175"/>
      <c r="C27" s="19">
        <f>C21+C23+C25</f>
        <v>1357.2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6" t="s">
        <v>18</v>
      </c>
      <c r="B29" s="177"/>
      <c r="C29" s="142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7" t="s">
        <v>48</v>
      </c>
      <c r="B31" s="168"/>
      <c r="C31" s="83">
        <f>C17+C27+C29</f>
        <v>46597.2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141" t="s">
        <v>32</v>
      </c>
      <c r="C100" s="141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6" sqref="E16"/>
    </sheetView>
  </sheetViews>
  <sheetFormatPr defaultColWidth="10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85" t="s">
        <v>55</v>
      </c>
      <c r="B3" s="186"/>
      <c r="C3" s="186"/>
      <c r="D3" s="186"/>
      <c r="E3" s="186"/>
      <c r="F3" s="90"/>
    </row>
    <row r="4" spans="1:6" ht="24" customHeight="1">
      <c r="A4" s="5" t="s">
        <v>0</v>
      </c>
      <c r="B4" s="187" t="s">
        <v>70</v>
      </c>
      <c r="C4" s="188"/>
      <c r="D4" s="188"/>
      <c r="E4" s="189"/>
      <c r="F4" s="90"/>
    </row>
    <row r="5" spans="1:6" ht="19.5" customHeight="1">
      <c r="A5" s="6" t="s">
        <v>1</v>
      </c>
      <c r="B5" s="190" t="s">
        <v>71</v>
      </c>
      <c r="C5" s="191"/>
      <c r="D5" s="191"/>
      <c r="E5" s="192"/>
      <c r="F5" s="90"/>
    </row>
    <row r="6" spans="1:6" ht="15.75">
      <c r="A6" s="193" t="s">
        <v>20</v>
      </c>
      <c r="B6" s="194"/>
      <c r="C6" s="195"/>
      <c r="D6" s="84" t="s">
        <v>72</v>
      </c>
      <c r="E6" s="85"/>
      <c r="F6" s="90"/>
    </row>
    <row r="7" spans="1:6" ht="19.5" customHeight="1">
      <c r="A7" s="193" t="s">
        <v>34</v>
      </c>
      <c r="B7" s="196"/>
      <c r="C7" s="197"/>
      <c r="D7" s="86">
        <v>1</v>
      </c>
      <c r="E7" s="87"/>
      <c r="F7" s="90"/>
    </row>
    <row r="8" spans="1:6" ht="21.75" customHeight="1">
      <c r="A8" s="198" t="s">
        <v>35</v>
      </c>
      <c r="B8" s="199"/>
      <c r="C8" s="200"/>
      <c r="D8" s="201" t="s">
        <v>73</v>
      </c>
      <c r="E8" s="202"/>
      <c r="F8" s="90"/>
    </row>
    <row r="9" spans="1:6" ht="22.5" customHeight="1">
      <c r="A9" s="180" t="s">
        <v>45</v>
      </c>
      <c r="B9" s="181"/>
      <c r="C9" s="181"/>
      <c r="D9" s="181"/>
      <c r="E9" s="182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44" t="s">
        <v>76</v>
      </c>
      <c r="B11" s="147" t="s">
        <v>77</v>
      </c>
      <c r="C11" s="147" t="s">
        <v>75</v>
      </c>
      <c r="D11" s="148">
        <v>200</v>
      </c>
      <c r="E11" s="146" t="s">
        <v>78</v>
      </c>
      <c r="F11" s="90"/>
    </row>
    <row r="12" spans="1:6" ht="30" customHeight="1">
      <c r="A12" s="45"/>
      <c r="B12" s="68"/>
      <c r="C12" s="68"/>
      <c r="D12" s="93"/>
      <c r="E12" s="73"/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3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4" t="s">
        <v>74</v>
      </c>
      <c r="B15" s="67">
        <v>23</v>
      </c>
      <c r="C15" s="67" t="s">
        <v>75</v>
      </c>
      <c r="D15" s="95">
        <v>240</v>
      </c>
      <c r="E15" s="72" t="s">
        <v>79</v>
      </c>
      <c r="F15" s="90"/>
    </row>
    <row r="16" spans="1:6" ht="30" customHeight="1">
      <c r="A16" s="45"/>
      <c r="B16" s="68"/>
      <c r="C16" s="68"/>
      <c r="D16" s="93"/>
      <c r="E16" s="73"/>
      <c r="F16" s="90"/>
    </row>
    <row r="17" spans="1:6" ht="30" customHeight="1">
      <c r="A17" s="45"/>
      <c r="B17" s="68"/>
      <c r="C17" s="68"/>
      <c r="D17" s="93"/>
      <c r="E17" s="73"/>
      <c r="F17" s="90"/>
    </row>
    <row r="18" spans="1:6" ht="30" customHeight="1">
      <c r="A18" s="46"/>
      <c r="B18" s="69"/>
      <c r="C18" s="69"/>
      <c r="D18" s="94"/>
      <c r="E18" s="76"/>
      <c r="F18" s="90"/>
    </row>
    <row r="19" spans="1:6" ht="30" customHeight="1">
      <c r="A19" s="144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/>
      <c r="B20" s="183" t="s">
        <v>9</v>
      </c>
      <c r="C20" s="183" t="s">
        <v>9</v>
      </c>
      <c r="D20" s="95"/>
      <c r="E20" s="72"/>
      <c r="F20" s="90"/>
    </row>
    <row r="21" spans="1:6" ht="30" customHeight="1">
      <c r="A21" s="53"/>
      <c r="B21" s="184"/>
      <c r="C21" s="184"/>
      <c r="D21" s="94"/>
      <c r="E21" s="75"/>
      <c r="F21" s="90"/>
    </row>
    <row r="22" spans="1:6" ht="30" customHeight="1">
      <c r="A22" s="144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/>
      <c r="B23" s="183" t="s">
        <v>9</v>
      </c>
      <c r="C23" s="70"/>
      <c r="D23" s="95"/>
      <c r="E23" s="72"/>
      <c r="F23" s="90"/>
    </row>
    <row r="24" spans="1:6" ht="30" customHeight="1">
      <c r="A24" s="49"/>
      <c r="B24" s="184"/>
      <c r="C24" s="71"/>
      <c r="D24" s="94"/>
      <c r="E24" s="75"/>
      <c r="F24" s="90"/>
    </row>
    <row r="25" spans="1:7" ht="15">
      <c r="A25" s="54"/>
      <c r="B25" s="32"/>
      <c r="C25" s="32"/>
      <c r="D25" s="32"/>
      <c r="E25" s="89"/>
      <c r="F25" s="90"/>
      <c r="G25" s="90"/>
    </row>
    <row r="26" spans="1:7" ht="12.75">
      <c r="A26" s="178" t="s">
        <v>28</v>
      </c>
      <c r="B26" s="179"/>
      <c r="C26" s="179"/>
      <c r="D26" s="179"/>
      <c r="E26" s="179"/>
      <c r="F26" s="90"/>
      <c r="G26" s="90"/>
    </row>
    <row r="27" spans="1:7" ht="12.75">
      <c r="A27" s="178" t="s">
        <v>29</v>
      </c>
      <c r="B27" s="179"/>
      <c r="C27" s="179"/>
      <c r="D27" s="179"/>
      <c r="E27" s="179"/>
      <c r="F27" s="90"/>
      <c r="G27" s="90"/>
    </row>
    <row r="28" ht="12.75">
      <c r="F28" s="90"/>
    </row>
    <row r="29" ht="12.75">
      <c r="F29" s="90"/>
    </row>
    <row r="30" ht="12.75">
      <c r="F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21">
      <selection activeCell="E23" sqref="E23"/>
    </sheetView>
  </sheetViews>
  <sheetFormatPr defaultColWidth="11.421875" defaultRowHeight="12.75" customHeight="1"/>
  <cols>
    <col min="1" max="1" width="47.7109375" style="37" customWidth="1"/>
    <col min="2" max="12" width="12.710937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R-4008-2017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Fédération canadienne de l'entreprise indépendante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Jean-Philippe Therriault</v>
      </c>
      <c r="C8" s="50">
        <f>Identification!A12</f>
        <v>0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200</v>
      </c>
      <c r="C9" s="115">
        <f>Identification!D12</f>
        <v>0</v>
      </c>
      <c r="D9" s="116">
        <f>Identification!D13</f>
        <v>0</v>
      </c>
      <c r="E9" s="114">
        <f>Identification!D15</f>
        <v>240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45">
        <v>10</v>
      </c>
      <c r="C12" s="123"/>
      <c r="D12" s="124"/>
      <c r="E12" s="125">
        <v>7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4" t="s">
        <v>36</v>
      </c>
      <c r="B13" s="127">
        <v>2</v>
      </c>
      <c r="C13" s="128"/>
      <c r="D13" s="129"/>
      <c r="E13" s="127">
        <v>2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4" t="s">
        <v>37</v>
      </c>
      <c r="B14" s="127">
        <v>4</v>
      </c>
      <c r="C14" s="128"/>
      <c r="D14" s="129"/>
      <c r="E14" s="127">
        <v>12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4" t="s">
        <v>38</v>
      </c>
      <c r="B15" s="127">
        <v>4</v>
      </c>
      <c r="C15" s="128"/>
      <c r="D15" s="129"/>
      <c r="E15" s="127">
        <v>8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4" t="s">
        <v>65</v>
      </c>
      <c r="B16" s="127">
        <v>8</v>
      </c>
      <c r="C16" s="128"/>
      <c r="D16" s="129"/>
      <c r="E16" s="127">
        <v>32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4" t="s">
        <v>66</v>
      </c>
      <c r="B17" s="127">
        <v>2</v>
      </c>
      <c r="C17" s="128"/>
      <c r="D17" s="129"/>
      <c r="E17" s="127">
        <v>3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4" t="s">
        <v>68</v>
      </c>
      <c r="B18" s="127">
        <v>1</v>
      </c>
      <c r="C18" s="128"/>
      <c r="D18" s="129"/>
      <c r="E18" s="127">
        <v>3</v>
      </c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4" t="s">
        <v>67</v>
      </c>
      <c r="B19" s="127">
        <v>20</v>
      </c>
      <c r="C19" s="128"/>
      <c r="D19" s="129"/>
      <c r="E19" s="127">
        <v>10</v>
      </c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4" t="s">
        <v>61</v>
      </c>
      <c r="B20" s="127">
        <v>10</v>
      </c>
      <c r="C20" s="128"/>
      <c r="D20" s="129"/>
      <c r="E20" s="127">
        <v>2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4" t="s">
        <v>39</v>
      </c>
      <c r="B21" s="127">
        <v>25</v>
      </c>
      <c r="C21" s="128"/>
      <c r="D21" s="129"/>
      <c r="E21" s="128">
        <v>25</v>
      </c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4" t="s">
        <v>63</v>
      </c>
      <c r="B22" s="127">
        <v>7</v>
      </c>
      <c r="C22" s="128"/>
      <c r="D22" s="129"/>
      <c r="E22" s="127">
        <v>7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4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5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7" t="s">
        <v>54</v>
      </c>
      <c r="B25" s="120">
        <f aca="true" t="shared" si="0" ref="B25:L25">SUM(B12:B24)</f>
        <v>93</v>
      </c>
      <c r="C25" s="120">
        <f t="shared" si="0"/>
        <v>0</v>
      </c>
      <c r="D25" s="120">
        <f>SUM(D12:D24)</f>
        <v>0</v>
      </c>
      <c r="E25" s="120">
        <f t="shared" si="0"/>
        <v>111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>SUM(K12:K24)</f>
        <v>0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18600</v>
      </c>
      <c r="C26" s="121">
        <f t="shared" si="1"/>
        <v>0</v>
      </c>
      <c r="D26" s="121">
        <f t="shared" si="1"/>
        <v>0</v>
      </c>
      <c r="E26" s="121">
        <f t="shared" si="1"/>
        <v>26640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0</v>
      </c>
      <c r="J26" s="121">
        <f t="shared" si="1"/>
        <v>0</v>
      </c>
      <c r="K26" s="121">
        <f t="shared" si="1"/>
        <v>0</v>
      </c>
      <c r="L26" s="121">
        <f t="shared" si="1"/>
        <v>0</v>
      </c>
    </row>
    <row r="27" spans="1:12" s="41" customFormat="1" ht="30.75" customHeight="1">
      <c r="A27" s="107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60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8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40" customFormat="1" ht="30.75" customHeight="1">
      <c r="A30" s="59" t="s">
        <v>59</v>
      </c>
      <c r="B30" s="122">
        <f>B26+B28</f>
        <v>18600</v>
      </c>
      <c r="C30" s="122">
        <f aca="true" t="shared" si="2" ref="C30:L30">C26+C28</f>
        <v>0</v>
      </c>
      <c r="D30" s="122">
        <f t="shared" si="2"/>
        <v>0</v>
      </c>
      <c r="E30" s="122">
        <f t="shared" si="2"/>
        <v>26640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0.8515625" defaultRowHeight="12.75"/>
  <cols>
    <col min="1" max="1" width="25.7109375" style="77" customWidth="1"/>
    <col min="2" max="2" width="13.421875" style="77" customWidth="1"/>
    <col min="3" max="3" width="16.28125" style="77" customWidth="1"/>
    <col min="4" max="4" width="13.28125" style="77" customWidth="1"/>
    <col min="5" max="5" width="37.421875" style="78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96" t="s">
        <v>0</v>
      </c>
      <c r="B4" s="217" t="str">
        <f>Identification!B4</f>
        <v>R-4008-2017</v>
      </c>
      <c r="C4" s="218"/>
      <c r="D4" s="218"/>
      <c r="E4" s="219"/>
    </row>
    <row r="5" spans="1:5" ht="18" customHeight="1" thickBot="1">
      <c r="A5" s="97" t="s">
        <v>1</v>
      </c>
      <c r="B5" s="220" t="str">
        <f>Identification!B5</f>
        <v>Fédération canadienne de l'entreprise indépendante</v>
      </c>
      <c r="C5" s="220"/>
      <c r="D5" s="220"/>
      <c r="E5" s="221"/>
    </row>
    <row r="6" spans="1:5" ht="25.5" customHeight="1" thickBot="1">
      <c r="A6" s="222" t="s">
        <v>69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 - Étape E</dc:subject>
  <dc:creator>Régie de l'énergie</dc:creator>
  <cp:keywords/>
  <dc:description/>
  <cp:lastModifiedBy>JPT</cp:lastModifiedBy>
  <cp:lastPrinted>2010-02-25T20:19:41Z</cp:lastPrinted>
  <dcterms:created xsi:type="dcterms:W3CDTF">2009-06-30T18:48:08Z</dcterms:created>
  <dcterms:modified xsi:type="dcterms:W3CDTF">2023-02-24T16:46:50Z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983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7104400.00000000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 - Étape E</vt:lpwstr>
  </property>
  <property fmtid="{D5CDD505-2E9C-101B-9397-08002B2CF9AE}" pid="20" name="Numéroplumit">
    <vt:lpwstr>2601</vt:lpwstr>
  </property>
  <property fmtid="{D5CDD505-2E9C-101B-9397-08002B2CF9AE}" pid="21" name="Cotedepiè">
    <vt:lpwstr>C-FCEI-0201</vt:lpwstr>
  </property>
  <property fmtid="{D5CDD505-2E9C-101B-9397-08002B2CF9AE}" pid="22" name="Anciennomdudocume">
    <vt:lpwstr>Formulaire_Budget de participation_Étape E.xls</vt:lpwstr>
  </property>
  <property fmtid="{D5CDD505-2E9C-101B-9397-08002B2CF9AE}" pid="23" name="_dlc_Doc">
    <vt:lpwstr>W2HFWTQUJJY6-1914211019-5868</vt:lpwstr>
  </property>
  <property fmtid="{D5CDD505-2E9C-101B-9397-08002B2CF9AE}" pid="24" name="_dlc_DocIdItemGu">
    <vt:lpwstr>bf814738-1835-47a5-9a85-f0cddd5dc40e</vt:lpwstr>
  </property>
  <property fmtid="{D5CDD505-2E9C-101B-9397-08002B2CF9AE}" pid="25" name="_dlc_DocIdU">
    <vt:lpwstr>http://s10mtlweb:8081/983/_layouts/15/DocIdRedir.aspx?ID=W2HFWTQUJJY6-1914211019-5868, W2HFWTQUJJY6-1914211019-5868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C-FCEI-0201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2601.00000000000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