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tchen\Documents\Quebec\AQCIE\Phase 3\IR Responses Jan 2018\"/>
    </mc:Choice>
  </mc:AlternateContent>
  <bookViews>
    <workbookView xWindow="0" yWindow="0" windowWidth="20490" windowHeight="6600" xr2:uid="{71222F6C-95E1-4827-BAF9-8F7DE34A9F03}"/>
  </bookViews>
  <sheets>
    <sheet name="Sheet1" sheetId="1" r:id="rId1"/>
    <sheet name="Sheet2" sheetId="2" r:id="rId2"/>
  </sheets>
  <definedNames>
    <definedName name="_xlnm.Print_Area" localSheetId="0">Sheet1!$A$1:$R$82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1" l="1"/>
  <c r="R36" i="1"/>
  <c r="R37" i="1"/>
  <c r="R72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73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73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72" i="1"/>
  <c r="O36" i="1"/>
  <c r="O35" i="1"/>
  <c r="O77" i="1"/>
  <c r="R74" i="1"/>
  <c r="O74" i="1"/>
  <c r="R77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25" i="1"/>
  <c r="I74" i="1"/>
  <c r="L77" i="1"/>
  <c r="F74" i="1"/>
  <c r="I77" i="1"/>
  <c r="C74" i="1"/>
  <c r="L74" i="1"/>
  <c r="C77" i="1"/>
  <c r="F77" i="1"/>
  <c r="F72" i="1"/>
  <c r="C72" i="1"/>
  <c r="C73" i="1"/>
  <c r="L72" i="1"/>
  <c r="I73" i="1"/>
  <c r="F73" i="1"/>
  <c r="I72" i="1"/>
  <c r="L73" i="1"/>
</calcChain>
</file>

<file path=xl/sharedStrings.xml><?xml version="1.0" encoding="utf-8"?>
<sst xmlns="http://schemas.openxmlformats.org/spreadsheetml/2006/main" count="33" uniqueCount="18">
  <si>
    <t>Year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</si>
  <si>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All growth rates are logarithmic.</t>
    </r>
  </si>
  <si>
    <t>Québec</t>
  </si>
  <si>
    <t>Diesel</t>
  </si>
  <si>
    <t>Canada</t>
  </si>
  <si>
    <t>Heavy Fuel Oils</t>
  </si>
  <si>
    <t>Average Annual Growth Rates</t>
  </si>
  <si>
    <t>1982-2016</t>
  </si>
  <si>
    <t>1997-2016</t>
  </si>
  <si>
    <t>Standard Deviations</t>
  </si>
  <si>
    <t>Growth Rate</t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</si>
  <si>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Industrial product price indexes, by region, for selected groups within the North American Product Classification System (Statistics Canada, Table 329-0076).</t>
    </r>
  </si>
  <si>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</rPr>
      <t xml:space="preserve"> Industrial product price index, by North American Product Classification System  (Statistics Canada, Table 329-0075).</t>
    </r>
  </si>
  <si>
    <t>Level</t>
  </si>
  <si>
    <t>Gasoline</t>
  </si>
  <si>
    <t>2007-2016</t>
  </si>
  <si>
    <r>
      <t>Petroleum Fuel Price Indexes for Canada and Québec</t>
    </r>
    <r>
      <rPr>
        <b/>
        <vertAlign val="superscript"/>
        <sz val="36"/>
        <rFont val="Calibri"/>
        <family val="2"/>
        <scheme val="minor"/>
      </rPr>
      <t>1 2 3</t>
    </r>
  </si>
  <si>
    <t>Attachment Regie-AQCIE-CIFQ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</si>
</sst>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18"/>
      <name val="Calibri"/>
      <family val="2"/>
    </font>
    <font>
      <sz val="11"/>
      <color indexed="8"/>
      <name val="Calibri"/>
      <family val="2"/>
    </font>
    <font>
      <vertAlign val="superscript"/>
      <sz val="11"/>
      <name val="Calibri"/>
      <family val="2"/>
    </font>
    <font>
      <sz val="1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vertAlign val="superscript"/>
      <sz val="36"/>
      <name val="Calibri"/>
      <family val="2"/>
      <scheme val="minor"/>
    </font>
    <font>
      <sz val="2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9" fillId="0" borderId="0"/>
  </cellStyleXfs>
  <cellXfs count="22">
    <xf numFmtId="0" fontId="0" fillId="0" borderId="0" xfId="0"/>
    <xf numFmtId="0" fontId="26" fillId="0" borderId="0" xfId="0" applyFont="1"/>
    <xf numFmtId="0" fontId="20" fillId="0" borderId="0" xfId="0" applyFont="1"/>
    <xf numFmtId="0" fontId="23" fillId="0" borderId="0" xfId="53" applyFont="1" applyFill="1" applyAlignment="1">
      <alignment horizontal="left"/>
    </xf>
    <xf numFmtId="164" fontId="26" fillId="0" borderId="0" xfId="0" applyNumberFormat="1" applyFont="1" applyAlignment="1">
      <alignment horizontal="center"/>
    </xf>
    <xf numFmtId="10" fontId="26" fillId="0" borderId="0" xfId="0" applyNumberFormat="1" applyFont="1" applyAlignment="1">
      <alignment horizontal="center"/>
    </xf>
    <xf numFmtId="165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65" fontId="20" fillId="0" borderId="0" xfId="0" applyNumberFormat="1" applyFont="1"/>
    <xf numFmtId="0" fontId="22" fillId="0" borderId="0" xfId="53" applyFont="1" applyFill="1" applyAlignment="1">
      <alignment vertical="top" wrapText="1"/>
    </xf>
    <xf numFmtId="165" fontId="20" fillId="0" borderId="0" xfId="0" applyNumberFormat="1" applyFont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0" xfId="53" applyFont="1" applyFill="1" applyAlignment="1">
      <alignment horizontal="center"/>
    </xf>
    <xf numFmtId="0" fontId="29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2" fillId="0" borderId="0" xfId="53" applyFont="1" applyFill="1" applyAlignment="1">
      <alignment horizontal="left" vertical="top" wrapText="1"/>
    </xf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3" fillId="0" borderId="0" xfId="53" applyFont="1" applyFill="1" applyAlignment="1">
      <alignment horizontal="left"/>
    </xf>
  </cellXfs>
  <cellStyles count="6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5" xr:uid="{875BF955-0ACB-4146-9E7F-DA3B6445659F}"/>
    <cellStyle name="Comma 2 2" xfId="50" xr:uid="{7E9F9A5F-78F5-48FD-9AE7-5E66DD8479AA}"/>
    <cellStyle name="Comma 3" xfId="51" xr:uid="{E2626383-E52B-4E6E-A09B-9C2798758BA6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290F742F-83D1-4E21-8EE0-2C337B4C558D}"/>
    <cellStyle name="Normal 2 2" xfId="59" xr:uid="{00000000-0005-0000-0000-000001000000}"/>
    <cellStyle name="Normal 3" xfId="46" xr:uid="{69DB3FC0-4C9B-4F74-BC01-00F77FEF0025}"/>
    <cellStyle name="Normal 3 2" xfId="62" xr:uid="{00000000-0005-0000-0000-000002000000}"/>
    <cellStyle name="Normal 4" xfId="47" xr:uid="{D9AF42FC-FFAF-4533-917E-5D49D5E926D4}"/>
    <cellStyle name="Normal 5" xfId="49" xr:uid="{BC4E07D6-1B78-442B-8449-B37670FE5C9E}"/>
    <cellStyle name="Normal 6" xfId="52" xr:uid="{01A882E8-8A7D-43D8-9E1A-83FBD1EFE9CF}"/>
    <cellStyle name="Normal 6 3" xfId="53" xr:uid="{9ADAB49F-193F-4BB5-BA08-5CE365861238}"/>
    <cellStyle name="Normal 7" xfId="57" xr:uid="{00000000-0005-0000-0000-00003E000000}"/>
    <cellStyle name="Normal 8" xfId="41" xr:uid="{00000000-0005-0000-0000-000032000000}"/>
    <cellStyle name="Note 2" xfId="61" xr:uid="{00000000-0005-0000-0000-00003F000000}"/>
    <cellStyle name="Output" xfId="10" builtinId="21" customBuiltin="1"/>
    <cellStyle name="Percent 2" xfId="44" xr:uid="{1EA0EA97-CEC7-419B-BD7B-943BD9AB0158}"/>
    <cellStyle name="Percent 2 2" xfId="55" xr:uid="{B96A45E5-AD99-44AA-8225-D16836A3FCC2}"/>
    <cellStyle name="Percent 3" xfId="48" xr:uid="{123E5608-9CD9-4732-B5A6-9EB551481390}"/>
    <cellStyle name="Percent 4" xfId="56" xr:uid="{9F2C243E-365C-4C0A-9155-CF8B96B1CC39}"/>
    <cellStyle name="Percent 5" xfId="54" xr:uid="{073E20D5-13BD-4037-AAF7-FDC8BB65ACDD}"/>
    <cellStyle name="Percent 6" xfId="58" xr:uid="{00000000-0005-0000-0000-000040000000}"/>
    <cellStyle name="Percent 7" xfId="42" xr:uid="{00000000-0005-0000-0000-00003E000000}"/>
    <cellStyle name="Pourcentage 2" xfId="60" xr:uid="{00000000-0005-0000-0000-000003000000}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C17D9-01EE-42A0-8552-917F753371F6}">
  <sheetPr>
    <pageSetUpPr fitToPage="1"/>
  </sheetPr>
  <dimension ref="A1:AD82"/>
  <sheetViews>
    <sheetView showGridLines="0" tabSelected="1" zoomScale="55" zoomScaleNormal="55" workbookViewId="0">
      <selection activeCell="Y38" sqref="Y38"/>
    </sheetView>
  </sheetViews>
  <sheetFormatPr defaultRowHeight="15" x14ac:dyDescent="0.25"/>
  <cols>
    <col min="1" max="1" width="14" customWidth="1"/>
    <col min="2" max="2" width="20.42578125" bestFit="1" customWidth="1"/>
    <col min="3" max="3" width="19.42578125" bestFit="1" customWidth="1"/>
    <col min="4" max="4" width="2.140625" customWidth="1"/>
    <col min="5" max="5" width="20.7109375" bestFit="1" customWidth="1"/>
    <col min="6" max="6" width="19.42578125" bestFit="1" customWidth="1"/>
    <col min="7" max="7" width="2.140625" customWidth="1"/>
    <col min="8" max="8" width="20.42578125" bestFit="1" customWidth="1"/>
    <col min="9" max="9" width="19.42578125" bestFit="1" customWidth="1"/>
    <col min="10" max="10" width="2.140625" customWidth="1"/>
    <col min="11" max="11" width="20.7109375" bestFit="1" customWidth="1"/>
    <col min="12" max="12" width="19.42578125" bestFit="1" customWidth="1"/>
    <col min="13" max="13" width="2.140625" customWidth="1"/>
    <col min="14" max="14" width="17.7109375" bestFit="1" customWidth="1"/>
    <col min="15" max="15" width="19.42578125" bestFit="1" customWidth="1"/>
    <col min="16" max="16" width="2.140625" customWidth="1"/>
    <col min="17" max="17" width="17.7109375" customWidth="1"/>
    <col min="18" max="18" width="19.42578125" bestFit="1" customWidth="1"/>
  </cols>
  <sheetData>
    <row r="1" spans="1:18" ht="28.5" x14ac:dyDescent="0.45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53.25" thickBot="1" x14ac:dyDescent="0.75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9.75" customHeight="1" thickTop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8" ht="23.25" x14ac:dyDescent="0.35">
      <c r="A4" s="7"/>
      <c r="B4" s="19" t="s">
        <v>3</v>
      </c>
      <c r="C4" s="19"/>
      <c r="D4" s="20"/>
      <c r="E4" s="19"/>
      <c r="F4" s="19"/>
      <c r="G4" s="7"/>
      <c r="H4" s="19" t="s">
        <v>5</v>
      </c>
      <c r="I4" s="19"/>
      <c r="J4" s="20"/>
      <c r="K4" s="19"/>
      <c r="L4" s="19"/>
      <c r="M4" s="14"/>
      <c r="N4" s="19" t="s">
        <v>14</v>
      </c>
      <c r="O4" s="19"/>
      <c r="P4" s="20"/>
      <c r="Q4" s="19"/>
      <c r="R4" s="19"/>
    </row>
    <row r="5" spans="1:18" ht="9.75" customHeight="1" x14ac:dyDescent="0.35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ht="23.25" customHeight="1" x14ac:dyDescent="0.35">
      <c r="A6" s="7" t="s">
        <v>0</v>
      </c>
      <c r="B6" s="20" t="s">
        <v>2</v>
      </c>
      <c r="C6" s="20"/>
      <c r="D6" s="7"/>
      <c r="E6" s="20" t="s">
        <v>4</v>
      </c>
      <c r="F6" s="20"/>
      <c r="G6" s="7"/>
      <c r="H6" s="20" t="s">
        <v>2</v>
      </c>
      <c r="I6" s="20"/>
      <c r="J6" s="7"/>
      <c r="K6" s="20" t="s">
        <v>4</v>
      </c>
      <c r="L6" s="20"/>
      <c r="M6" s="7"/>
      <c r="N6" s="20" t="s">
        <v>2</v>
      </c>
      <c r="O6" s="20"/>
      <c r="P6" s="7"/>
      <c r="Q6" s="20" t="s">
        <v>4</v>
      </c>
      <c r="R6" s="20"/>
    </row>
    <row r="7" spans="1:18" ht="9.75" customHeight="1" x14ac:dyDescent="0.35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23.25" x14ac:dyDescent="0.35">
      <c r="A8" s="7"/>
      <c r="B8" s="13" t="s">
        <v>13</v>
      </c>
      <c r="C8" s="13" t="s">
        <v>10</v>
      </c>
      <c r="D8" s="7"/>
      <c r="E8" s="13" t="s">
        <v>13</v>
      </c>
      <c r="F8" s="13" t="s">
        <v>10</v>
      </c>
      <c r="G8" s="7"/>
      <c r="H8" s="13" t="s">
        <v>13</v>
      </c>
      <c r="I8" s="13" t="s">
        <v>10</v>
      </c>
      <c r="J8" s="7"/>
      <c r="K8" s="13" t="s">
        <v>13</v>
      </c>
      <c r="L8" s="13" t="s">
        <v>10</v>
      </c>
      <c r="M8" s="14"/>
      <c r="N8" s="13" t="s">
        <v>13</v>
      </c>
      <c r="O8" s="13" t="s">
        <v>10</v>
      </c>
      <c r="P8" s="7"/>
      <c r="Q8" s="13" t="s">
        <v>13</v>
      </c>
      <c r="R8" s="13" t="s">
        <v>10</v>
      </c>
    </row>
    <row r="9" spans="1:18" ht="23.25" hidden="1" x14ac:dyDescent="0.35">
      <c r="A9" s="7">
        <v>1956</v>
      </c>
      <c r="B9" s="7"/>
      <c r="C9" s="7"/>
      <c r="D9" s="7"/>
      <c r="E9" s="7">
        <v>5.8</v>
      </c>
      <c r="F9" s="7"/>
      <c r="G9" s="7"/>
      <c r="H9" s="7"/>
      <c r="I9" s="7"/>
      <c r="J9" s="7"/>
      <c r="K9" s="7">
        <v>4</v>
      </c>
      <c r="L9" s="7"/>
      <c r="M9" s="7"/>
    </row>
    <row r="10" spans="1:18" ht="23.25" hidden="1" x14ac:dyDescent="0.35">
      <c r="A10" s="7">
        <v>1957</v>
      </c>
      <c r="B10" s="7"/>
      <c r="C10" s="7"/>
      <c r="D10" s="7"/>
      <c r="E10" s="7">
        <v>5.9</v>
      </c>
      <c r="F10" s="7"/>
      <c r="G10" s="7"/>
      <c r="H10" s="7"/>
      <c r="I10" s="7"/>
      <c r="J10" s="7"/>
      <c r="K10" s="7">
        <v>4.3</v>
      </c>
      <c r="L10" s="7"/>
      <c r="M10" s="7"/>
    </row>
    <row r="11" spans="1:18" ht="23.25" hidden="1" x14ac:dyDescent="0.35">
      <c r="A11" s="7">
        <v>1958</v>
      </c>
      <c r="B11" s="7"/>
      <c r="C11" s="7"/>
      <c r="D11" s="7"/>
      <c r="E11" s="7">
        <v>5.7</v>
      </c>
      <c r="F11" s="7"/>
      <c r="G11" s="7"/>
      <c r="H11" s="7"/>
      <c r="I11" s="7"/>
      <c r="J11" s="7"/>
      <c r="K11" s="7">
        <v>3.6</v>
      </c>
      <c r="L11" s="7"/>
      <c r="M11" s="7"/>
    </row>
    <row r="12" spans="1:18" ht="23.25" hidden="1" x14ac:dyDescent="0.35">
      <c r="A12" s="7">
        <v>1959</v>
      </c>
      <c r="B12" s="7"/>
      <c r="C12" s="7"/>
      <c r="D12" s="7"/>
      <c r="E12" s="7">
        <v>5.7</v>
      </c>
      <c r="F12" s="7"/>
      <c r="G12" s="7"/>
      <c r="H12" s="7"/>
      <c r="I12" s="7"/>
      <c r="J12" s="7"/>
      <c r="K12" s="7">
        <v>3.5</v>
      </c>
      <c r="L12" s="7"/>
      <c r="M12" s="7"/>
    </row>
    <row r="13" spans="1:18" ht="23.25" hidden="1" x14ac:dyDescent="0.35">
      <c r="A13" s="7">
        <v>1960</v>
      </c>
      <c r="B13" s="7"/>
      <c r="C13" s="7"/>
      <c r="D13" s="7"/>
      <c r="E13" s="7">
        <v>5.7</v>
      </c>
      <c r="F13" s="7"/>
      <c r="G13" s="7"/>
      <c r="H13" s="7"/>
      <c r="I13" s="7"/>
      <c r="J13" s="7"/>
      <c r="K13" s="7">
        <v>3.5</v>
      </c>
      <c r="L13" s="7"/>
      <c r="M13" s="7"/>
    </row>
    <row r="14" spans="1:18" ht="23.25" hidden="1" x14ac:dyDescent="0.35">
      <c r="A14" s="7">
        <v>1961</v>
      </c>
      <c r="B14" s="7"/>
      <c r="C14" s="7"/>
      <c r="D14" s="7"/>
      <c r="E14" s="7">
        <v>5.7</v>
      </c>
      <c r="F14" s="7"/>
      <c r="G14" s="7"/>
      <c r="H14" s="7"/>
      <c r="I14" s="7"/>
      <c r="J14" s="7"/>
      <c r="K14" s="7">
        <v>3.5</v>
      </c>
      <c r="L14" s="7"/>
      <c r="M14" s="7"/>
    </row>
    <row r="15" spans="1:18" ht="23.25" hidden="1" x14ac:dyDescent="0.35">
      <c r="A15" s="7">
        <v>1962</v>
      </c>
      <c r="B15" s="7"/>
      <c r="C15" s="7"/>
      <c r="D15" s="7"/>
      <c r="E15" s="7">
        <v>5.8</v>
      </c>
      <c r="F15" s="7"/>
      <c r="G15" s="7"/>
      <c r="H15" s="7"/>
      <c r="I15" s="7"/>
      <c r="J15" s="7"/>
      <c r="K15" s="7">
        <v>3.5</v>
      </c>
      <c r="L15" s="7"/>
      <c r="M15" s="7"/>
    </row>
    <row r="16" spans="1:18" ht="23.25" hidden="1" x14ac:dyDescent="0.35">
      <c r="A16" s="7">
        <v>1963</v>
      </c>
      <c r="B16" s="7"/>
      <c r="C16" s="7"/>
      <c r="D16" s="7"/>
      <c r="E16" s="7">
        <v>5.9</v>
      </c>
      <c r="F16" s="7"/>
      <c r="G16" s="7"/>
      <c r="H16" s="7"/>
      <c r="I16" s="7"/>
      <c r="J16" s="7"/>
      <c r="K16" s="7">
        <v>3.5</v>
      </c>
      <c r="L16" s="7"/>
      <c r="M16" s="7"/>
    </row>
    <row r="17" spans="1:13" ht="23.25" hidden="1" x14ac:dyDescent="0.35">
      <c r="A17" s="7">
        <v>1964</v>
      </c>
      <c r="B17" s="7"/>
      <c r="C17" s="7"/>
      <c r="D17" s="7"/>
      <c r="E17" s="7">
        <v>5.8</v>
      </c>
      <c r="F17" s="7"/>
      <c r="G17" s="7"/>
      <c r="H17" s="7"/>
      <c r="I17" s="7"/>
      <c r="J17" s="7"/>
      <c r="K17" s="7">
        <v>3.5</v>
      </c>
      <c r="L17" s="7"/>
      <c r="M17" s="7"/>
    </row>
    <row r="18" spans="1:13" ht="23.25" hidden="1" x14ac:dyDescent="0.35">
      <c r="A18" s="7">
        <v>1965</v>
      </c>
      <c r="B18" s="7"/>
      <c r="C18" s="7"/>
      <c r="D18" s="7"/>
      <c r="E18" s="7">
        <v>5.6</v>
      </c>
      <c r="F18" s="7"/>
      <c r="G18" s="7"/>
      <c r="H18" s="7"/>
      <c r="I18" s="7"/>
      <c r="J18" s="7"/>
      <c r="K18" s="7">
        <v>3.5</v>
      </c>
      <c r="L18" s="7"/>
      <c r="M18" s="7"/>
    </row>
    <row r="19" spans="1:13" ht="23.25" hidden="1" x14ac:dyDescent="0.35">
      <c r="A19" s="7">
        <v>1966</v>
      </c>
      <c r="B19" s="7"/>
      <c r="C19" s="7"/>
      <c r="D19" s="7"/>
      <c r="E19" s="7">
        <v>5.6</v>
      </c>
      <c r="F19" s="7"/>
      <c r="G19" s="7"/>
      <c r="H19" s="7"/>
      <c r="I19" s="7"/>
      <c r="J19" s="7"/>
      <c r="K19" s="7">
        <v>3.5</v>
      </c>
      <c r="L19" s="7"/>
      <c r="M19" s="7"/>
    </row>
    <row r="20" spans="1:13" ht="23.25" hidden="1" x14ac:dyDescent="0.35">
      <c r="A20" s="7">
        <v>1967</v>
      </c>
      <c r="B20" s="7"/>
      <c r="C20" s="7"/>
      <c r="D20" s="7"/>
      <c r="E20" s="7">
        <v>5.6</v>
      </c>
      <c r="F20" s="7"/>
      <c r="G20" s="7"/>
      <c r="H20" s="7"/>
      <c r="I20" s="7"/>
      <c r="J20" s="7"/>
      <c r="K20" s="7">
        <v>3.5</v>
      </c>
      <c r="L20" s="7"/>
      <c r="M20" s="7"/>
    </row>
    <row r="21" spans="1:13" ht="23.25" hidden="1" x14ac:dyDescent="0.35">
      <c r="A21" s="7">
        <v>1968</v>
      </c>
      <c r="B21" s="7"/>
      <c r="C21" s="7"/>
      <c r="D21" s="7"/>
      <c r="E21" s="7">
        <v>5.8</v>
      </c>
      <c r="F21" s="7"/>
      <c r="G21" s="7"/>
      <c r="H21" s="7"/>
      <c r="I21" s="7"/>
      <c r="J21" s="7"/>
      <c r="K21" s="7">
        <v>3.5</v>
      </c>
      <c r="L21" s="7"/>
      <c r="M21" s="7"/>
    </row>
    <row r="22" spans="1:13" ht="23.25" hidden="1" x14ac:dyDescent="0.35">
      <c r="A22" s="7">
        <v>1969</v>
      </c>
      <c r="B22" s="7"/>
      <c r="C22" s="7"/>
      <c r="D22" s="7"/>
      <c r="E22" s="7">
        <v>5.9</v>
      </c>
      <c r="F22" s="7"/>
      <c r="G22" s="7"/>
      <c r="H22" s="7"/>
      <c r="I22" s="7"/>
      <c r="J22" s="7"/>
      <c r="K22" s="7">
        <v>3.5</v>
      </c>
      <c r="L22" s="7"/>
      <c r="M22" s="7"/>
    </row>
    <row r="23" spans="1:13" ht="23.25" hidden="1" x14ac:dyDescent="0.35">
      <c r="A23" s="7">
        <v>1970</v>
      </c>
      <c r="B23" s="7"/>
      <c r="C23" s="7"/>
      <c r="D23" s="7"/>
      <c r="E23" s="7">
        <v>6.1</v>
      </c>
      <c r="F23" s="7"/>
      <c r="G23" s="7"/>
      <c r="H23" s="7"/>
      <c r="I23" s="7"/>
      <c r="J23" s="7"/>
      <c r="K23" s="7">
        <v>3.5</v>
      </c>
      <c r="L23" s="7"/>
      <c r="M23" s="7"/>
    </row>
    <row r="24" spans="1:13" ht="23.25" hidden="1" x14ac:dyDescent="0.35">
      <c r="A24" s="7">
        <v>1971</v>
      </c>
      <c r="B24" s="7">
        <v>6.8</v>
      </c>
      <c r="C24" s="7"/>
      <c r="D24" s="7"/>
      <c r="E24" s="7">
        <v>6.6</v>
      </c>
      <c r="F24" s="7"/>
      <c r="G24" s="7"/>
      <c r="H24" s="7">
        <v>4.8</v>
      </c>
      <c r="I24" s="7"/>
      <c r="J24" s="7"/>
      <c r="K24" s="7">
        <v>4.4000000000000004</v>
      </c>
      <c r="L24" s="7"/>
      <c r="M24" s="7"/>
    </row>
    <row r="25" spans="1:13" ht="23.25" hidden="1" x14ac:dyDescent="0.35">
      <c r="A25" s="7">
        <v>1972</v>
      </c>
      <c r="B25" s="7">
        <v>7.3</v>
      </c>
      <c r="C25" s="5">
        <f>LN(B25/B24)</f>
        <v>7.0951735972284394E-2</v>
      </c>
      <c r="D25" s="5"/>
      <c r="E25" s="7">
        <v>6.9</v>
      </c>
      <c r="F25" s="5">
        <f>LN(E25/E24)</f>
        <v>4.4451762570834011E-2</v>
      </c>
      <c r="G25" s="5"/>
      <c r="H25" s="7">
        <v>4</v>
      </c>
      <c r="I25" s="5">
        <f>LN(H25/H24)</f>
        <v>-0.18232155679395459</v>
      </c>
      <c r="J25" s="5"/>
      <c r="K25" s="7">
        <v>4.0999999999999996</v>
      </c>
      <c r="L25" s="5">
        <f>LN(K25/K24)</f>
        <v>-7.0617567213953528E-2</v>
      </c>
      <c r="M25" s="5"/>
    </row>
    <row r="26" spans="1:13" ht="23.25" hidden="1" x14ac:dyDescent="0.35">
      <c r="A26" s="7">
        <v>1973</v>
      </c>
      <c r="B26" s="7">
        <v>8.4</v>
      </c>
      <c r="C26" s="5">
        <f t="shared" ref="C26:F69" si="0">LN(B26/B25)</f>
        <v>0.14035735769492264</v>
      </c>
      <c r="D26" s="5"/>
      <c r="E26" s="7">
        <v>7.9</v>
      </c>
      <c r="F26" s="5">
        <f t="shared" si="0"/>
        <v>0.1353413478697621</v>
      </c>
      <c r="G26" s="5"/>
      <c r="H26" s="7">
        <v>5.4</v>
      </c>
      <c r="I26" s="5">
        <f t="shared" ref="I26" si="1">LN(H26/H25)</f>
        <v>0.30010459245033816</v>
      </c>
      <c r="J26" s="5"/>
      <c r="K26" s="7">
        <v>5.2</v>
      </c>
      <c r="L26" s="5">
        <f t="shared" ref="L26" si="2">LN(K26/K25)</f>
        <v>0.23767165187711975</v>
      </c>
      <c r="M26" s="5"/>
    </row>
    <row r="27" spans="1:13" ht="23.25" hidden="1" x14ac:dyDescent="0.35">
      <c r="A27" s="7">
        <v>1974</v>
      </c>
      <c r="B27" s="7">
        <v>11.1</v>
      </c>
      <c r="C27" s="5">
        <f t="shared" si="0"/>
        <v>0.27871340246902049</v>
      </c>
      <c r="D27" s="5"/>
      <c r="E27" s="7">
        <v>10.3</v>
      </c>
      <c r="F27" s="5">
        <f t="shared" si="0"/>
        <v>0.26528113576261431</v>
      </c>
      <c r="G27" s="5"/>
      <c r="H27" s="7">
        <v>10.3</v>
      </c>
      <c r="I27" s="5">
        <f t="shared" ref="I27" si="3">LN(H27/H26)</f>
        <v>0.64574494166536145</v>
      </c>
      <c r="J27" s="5"/>
      <c r="K27" s="7">
        <v>9.1999999999999993</v>
      </c>
      <c r="L27" s="5">
        <f t="shared" ref="L27" si="4">LN(K27/K26)</f>
        <v>0.57054485846761283</v>
      </c>
      <c r="M27" s="5"/>
    </row>
    <row r="28" spans="1:13" ht="23.25" hidden="1" x14ac:dyDescent="0.35">
      <c r="A28" s="7">
        <v>1975</v>
      </c>
      <c r="B28" s="7">
        <v>12.6</v>
      </c>
      <c r="C28" s="5">
        <f t="shared" si="0"/>
        <v>0.12675170563914381</v>
      </c>
      <c r="D28" s="5"/>
      <c r="E28" s="7">
        <v>12.1</v>
      </c>
      <c r="F28" s="5">
        <f t="shared" si="0"/>
        <v>0.16106155736710526</v>
      </c>
      <c r="G28" s="5"/>
      <c r="H28" s="7">
        <v>11.7</v>
      </c>
      <c r="I28" s="5">
        <f t="shared" ref="I28" si="5">LN(H28/H27)</f>
        <v>0.1274449465681203</v>
      </c>
      <c r="J28" s="5"/>
      <c r="K28" s="7">
        <v>10.3</v>
      </c>
      <c r="L28" s="5">
        <f t="shared" ref="L28" si="6">LN(K28/K27)</f>
        <v>0.11294041118059554</v>
      </c>
      <c r="M28" s="5"/>
    </row>
    <row r="29" spans="1:13" ht="23.25" hidden="1" x14ac:dyDescent="0.35">
      <c r="A29" s="7">
        <v>1976</v>
      </c>
      <c r="B29" s="7">
        <v>14.2</v>
      </c>
      <c r="C29" s="5">
        <f t="shared" si="0"/>
        <v>0.11954515064978273</v>
      </c>
      <c r="D29" s="5"/>
      <c r="E29" s="7">
        <v>13.9</v>
      </c>
      <c r="F29" s="5">
        <f t="shared" si="0"/>
        <v>0.13868338753395082</v>
      </c>
      <c r="G29" s="5"/>
      <c r="H29" s="7">
        <v>13.3</v>
      </c>
      <c r="I29" s="5">
        <f t="shared" ref="I29" si="7">LN(H29/H28)</f>
        <v>0.1281751934239978</v>
      </c>
      <c r="J29" s="5"/>
      <c r="K29" s="7">
        <v>12</v>
      </c>
      <c r="L29" s="5">
        <f t="shared" ref="L29" si="8">LN(K29/K28)</f>
        <v>0.15276275455241017</v>
      </c>
      <c r="M29" s="5"/>
    </row>
    <row r="30" spans="1:13" ht="23.25" hidden="1" x14ac:dyDescent="0.35">
      <c r="A30" s="7">
        <v>1977</v>
      </c>
      <c r="B30" s="7">
        <v>16.7</v>
      </c>
      <c r="C30" s="5">
        <f t="shared" si="0"/>
        <v>0.16216675481549436</v>
      </c>
      <c r="D30" s="5"/>
      <c r="E30" s="7">
        <v>16.2</v>
      </c>
      <c r="F30" s="5">
        <f t="shared" si="0"/>
        <v>0.1531224021016922</v>
      </c>
      <c r="G30" s="5"/>
      <c r="H30" s="7">
        <v>16</v>
      </c>
      <c r="I30" s="5">
        <f t="shared" ref="I30" si="9">LN(H30/H29)</f>
        <v>0.18482468701207311</v>
      </c>
      <c r="J30" s="5"/>
      <c r="K30" s="7">
        <v>14.6</v>
      </c>
      <c r="L30" s="5">
        <f t="shared" ref="L30" si="10">LN(K30/K29)</f>
        <v>0.19611487892629037</v>
      </c>
      <c r="M30" s="5"/>
    </row>
    <row r="31" spans="1:13" ht="23.25" hidden="1" x14ac:dyDescent="0.35">
      <c r="A31" s="7">
        <v>1978</v>
      </c>
      <c r="B31" s="7">
        <v>19.100000000000001</v>
      </c>
      <c r="C31" s="5">
        <f t="shared" si="0"/>
        <v>0.13427961562987498</v>
      </c>
      <c r="D31" s="5"/>
      <c r="E31" s="7">
        <v>18.3</v>
      </c>
      <c r="F31" s="5">
        <f t="shared" si="0"/>
        <v>0.12188981760903699</v>
      </c>
      <c r="G31" s="5"/>
      <c r="H31" s="7">
        <v>18.7</v>
      </c>
      <c r="I31" s="5">
        <f t="shared" ref="I31" si="11">LN(H31/H30)</f>
        <v>0.15593480162075968</v>
      </c>
      <c r="J31" s="5"/>
      <c r="K31" s="7">
        <v>17</v>
      </c>
      <c r="L31" s="5">
        <f t="shared" ref="L31" si="12">LN(K31/K30)</f>
        <v>0.15219181534192533</v>
      </c>
      <c r="M31" s="5"/>
    </row>
    <row r="32" spans="1:13" ht="23.25" hidden="1" x14ac:dyDescent="0.35">
      <c r="A32" s="7">
        <v>1979</v>
      </c>
      <c r="B32" s="7">
        <v>22.9</v>
      </c>
      <c r="C32" s="5">
        <f t="shared" si="0"/>
        <v>0.18144857550760968</v>
      </c>
      <c r="D32" s="5"/>
      <c r="E32" s="7">
        <v>22</v>
      </c>
      <c r="F32" s="5">
        <f t="shared" si="0"/>
        <v>0.18414139351094061</v>
      </c>
      <c r="G32" s="5"/>
      <c r="H32" s="7">
        <v>23.1</v>
      </c>
      <c r="I32" s="5">
        <f t="shared" ref="I32" si="13">LN(H32/H31)</f>
        <v>0.21130909366720696</v>
      </c>
      <c r="J32" s="5"/>
      <c r="K32" s="7">
        <v>20.6</v>
      </c>
      <c r="L32" s="5">
        <f t="shared" ref="L32" si="14">LN(K32/K31)</f>
        <v>0.19207773173931944</v>
      </c>
      <c r="M32" s="5"/>
    </row>
    <row r="33" spans="1:18" ht="23.25" hidden="1" x14ac:dyDescent="0.35">
      <c r="A33" s="7">
        <v>1980</v>
      </c>
      <c r="B33" s="7">
        <v>30.8</v>
      </c>
      <c r="C33" s="5">
        <f t="shared" si="0"/>
        <v>0.29637777941933485</v>
      </c>
      <c r="D33" s="5"/>
      <c r="E33" s="7">
        <v>28.9</v>
      </c>
      <c r="F33" s="5">
        <f t="shared" si="0"/>
        <v>0.27279914176007053</v>
      </c>
      <c r="G33" s="5"/>
      <c r="H33" s="7">
        <v>28.3</v>
      </c>
      <c r="I33" s="5">
        <f t="shared" ref="I33" si="15">LN(H33/H32)</f>
        <v>0.20302918712144402</v>
      </c>
      <c r="J33" s="5"/>
      <c r="K33" s="7">
        <v>25.1</v>
      </c>
      <c r="L33" s="5">
        <f t="shared" ref="L33" si="16">LN(K33/K32)</f>
        <v>0.19757677034220272</v>
      </c>
      <c r="M33" s="5"/>
    </row>
    <row r="34" spans="1:18" ht="23.25" hidden="1" x14ac:dyDescent="0.35">
      <c r="A34" s="7">
        <v>1981</v>
      </c>
      <c r="B34" s="7">
        <v>40.700000000000003</v>
      </c>
      <c r="C34" s="5">
        <f t="shared" si="0"/>
        <v>0.27871340246902049</v>
      </c>
      <c r="D34" s="5"/>
      <c r="E34" s="7">
        <v>39.5</v>
      </c>
      <c r="F34" s="5">
        <f t="shared" si="0"/>
        <v>0.31245907678868978</v>
      </c>
      <c r="G34" s="5"/>
      <c r="H34" s="7">
        <v>35.9</v>
      </c>
      <c r="I34" s="5">
        <f t="shared" ref="I34" si="17">LN(H34/H33)</f>
        <v>0.23787549084504117</v>
      </c>
      <c r="J34" s="5"/>
      <c r="K34" s="7">
        <v>33.299999999999997</v>
      </c>
      <c r="L34" s="5">
        <f t="shared" ref="L34" si="18">LN(K34/K33)</f>
        <v>0.28268955084865971</v>
      </c>
      <c r="M34" s="5"/>
      <c r="N34" s="7">
        <v>41.2</v>
      </c>
      <c r="P34" s="7"/>
      <c r="Q34" s="7">
        <v>42.8</v>
      </c>
    </row>
    <row r="35" spans="1:18" ht="23.25" x14ac:dyDescent="0.35">
      <c r="A35" s="7">
        <v>1982</v>
      </c>
      <c r="B35" s="4">
        <v>45.9</v>
      </c>
      <c r="C35" s="6">
        <f t="shared" si="0"/>
        <v>0.12023702461795012</v>
      </c>
      <c r="D35" s="5"/>
      <c r="E35" s="4">
        <v>45.4</v>
      </c>
      <c r="F35" s="6">
        <f t="shared" si="0"/>
        <v>0.13921143314022605</v>
      </c>
      <c r="G35" s="5"/>
      <c r="H35" s="4">
        <v>39.1</v>
      </c>
      <c r="I35" s="6">
        <f t="shared" ref="I35" si="19">LN(H35/H34)</f>
        <v>8.5385171497086881E-2</v>
      </c>
      <c r="J35" s="5"/>
      <c r="K35" s="4">
        <v>41.2</v>
      </c>
      <c r="L35" s="6">
        <f t="shared" ref="L35" si="20">LN(K35/K34)</f>
        <v>0.21288085936908263</v>
      </c>
      <c r="M35" s="6"/>
      <c r="N35" s="4">
        <v>48.6</v>
      </c>
      <c r="O35" s="6">
        <f t="shared" ref="O35:O69" si="21">LN(N35/N34)</f>
        <v>0.16518527455096732</v>
      </c>
      <c r="P35" s="4"/>
      <c r="Q35" s="4">
        <v>50.5</v>
      </c>
      <c r="R35" s="6">
        <f t="shared" ref="R35:R69" si="22">LN(Q35/Q34)</f>
        <v>0.16543523369356308</v>
      </c>
    </row>
    <row r="36" spans="1:18" ht="23.25" x14ac:dyDescent="0.35">
      <c r="A36" s="7">
        <v>1983</v>
      </c>
      <c r="B36" s="4">
        <v>46.5</v>
      </c>
      <c r="C36" s="6">
        <f t="shared" si="0"/>
        <v>1.2987195526811112E-2</v>
      </c>
      <c r="D36" s="5"/>
      <c r="E36" s="4">
        <v>46.2</v>
      </c>
      <c r="F36" s="6">
        <f t="shared" si="0"/>
        <v>1.7467693040390999E-2</v>
      </c>
      <c r="G36" s="5"/>
      <c r="H36" s="4">
        <v>46</v>
      </c>
      <c r="I36" s="6">
        <f t="shared" ref="I36" si="23">LN(H36/H35)</f>
        <v>0.16251892949777494</v>
      </c>
      <c r="J36" s="5"/>
      <c r="K36" s="4">
        <v>45.1</v>
      </c>
      <c r="L36" s="6">
        <f t="shared" ref="L36" si="24">LN(K36/K35)</f>
        <v>9.0443990153152021E-2</v>
      </c>
      <c r="M36" s="6"/>
      <c r="N36" s="4">
        <v>49.8</v>
      </c>
      <c r="O36" s="6">
        <f t="shared" si="21"/>
        <v>2.4391453124159048E-2</v>
      </c>
      <c r="P36" s="4"/>
      <c r="Q36" s="4">
        <v>53.1</v>
      </c>
      <c r="R36" s="6">
        <f t="shared" si="22"/>
        <v>5.0203591966579052E-2</v>
      </c>
    </row>
    <row r="37" spans="1:18" ht="23.25" x14ac:dyDescent="0.35">
      <c r="A37" s="7">
        <v>1984</v>
      </c>
      <c r="B37" s="4">
        <v>49</v>
      </c>
      <c r="C37" s="6">
        <f t="shared" si="0"/>
        <v>5.2367985517315939E-2</v>
      </c>
      <c r="D37" s="5"/>
      <c r="E37" s="4">
        <v>47.3</v>
      </c>
      <c r="F37" s="6">
        <f t="shared" si="0"/>
        <v>2.3530497410194036E-2</v>
      </c>
      <c r="G37" s="5"/>
      <c r="H37" s="4">
        <v>51.9</v>
      </c>
      <c r="I37" s="6">
        <f t="shared" ref="I37" si="25">LN(H37/H36)</f>
        <v>0.12067739368274799</v>
      </c>
      <c r="J37" s="5"/>
      <c r="K37" s="4">
        <v>47.9</v>
      </c>
      <c r="L37" s="6">
        <f t="shared" ref="L37" si="26">LN(K37/K36)</f>
        <v>6.0233257908236824E-2</v>
      </c>
      <c r="M37" s="6"/>
      <c r="N37" s="4">
        <v>55.8</v>
      </c>
      <c r="O37" s="6">
        <f t="shared" si="21"/>
        <v>0.11375888535665796</v>
      </c>
      <c r="P37" s="4"/>
      <c r="Q37" s="4">
        <v>56.6</v>
      </c>
      <c r="R37" s="6">
        <f t="shared" si="22"/>
        <v>6.3832056961244124E-2</v>
      </c>
    </row>
    <row r="38" spans="1:18" ht="23.25" x14ac:dyDescent="0.35">
      <c r="A38" s="7">
        <v>1985</v>
      </c>
      <c r="B38" s="4">
        <v>52.5</v>
      </c>
      <c r="C38" s="6">
        <f t="shared" si="0"/>
        <v>6.8992871486951421E-2</v>
      </c>
      <c r="D38" s="5"/>
      <c r="E38" s="4">
        <v>50.7</v>
      </c>
      <c r="F38" s="6">
        <f t="shared" si="0"/>
        <v>6.941561509925033E-2</v>
      </c>
      <c r="G38" s="5"/>
      <c r="H38" s="4">
        <v>54.1</v>
      </c>
      <c r="I38" s="6">
        <f t="shared" ref="I38" si="27">LN(H38/H37)</f>
        <v>4.1515395680593044E-2</v>
      </c>
      <c r="J38" s="5"/>
      <c r="K38" s="4">
        <v>49.9</v>
      </c>
      <c r="L38" s="6">
        <f t="shared" ref="L38" si="28">LN(K38/K37)</f>
        <v>4.0905498340603537E-2</v>
      </c>
      <c r="M38" s="6"/>
      <c r="N38" s="4">
        <v>56.6</v>
      </c>
      <c r="O38" s="6">
        <f t="shared" si="21"/>
        <v>1.4235115821872129E-2</v>
      </c>
      <c r="P38" s="4"/>
      <c r="Q38" s="4">
        <v>59.5</v>
      </c>
      <c r="R38" s="6">
        <f t="shared" si="22"/>
        <v>4.996732734244675E-2</v>
      </c>
    </row>
    <row r="39" spans="1:18" ht="23.25" x14ac:dyDescent="0.35">
      <c r="A39" s="7">
        <v>1986</v>
      </c>
      <c r="B39" s="4">
        <v>40</v>
      </c>
      <c r="C39" s="6">
        <f t="shared" si="0"/>
        <v>-0.27193371548364181</v>
      </c>
      <c r="D39" s="5"/>
      <c r="E39" s="4">
        <v>40.799999999999997</v>
      </c>
      <c r="F39" s="6">
        <f t="shared" si="0"/>
        <v>-0.21724382918702159</v>
      </c>
      <c r="G39" s="5"/>
      <c r="H39" s="4">
        <v>36.5</v>
      </c>
      <c r="I39" s="6">
        <f t="shared" ref="I39" si="29">LN(H39/H38)</f>
        <v>-0.39352192526399005</v>
      </c>
      <c r="J39" s="5"/>
      <c r="K39" s="4">
        <v>32.6</v>
      </c>
      <c r="L39" s="6">
        <f t="shared" ref="L39" si="30">LN(K39/K38)</f>
        <v>-0.42570871438481089</v>
      </c>
      <c r="M39" s="6"/>
      <c r="N39" s="4">
        <v>45.3</v>
      </c>
      <c r="O39" s="6">
        <f t="shared" si="21"/>
        <v>-0.22270195272014903</v>
      </c>
      <c r="P39" s="4"/>
      <c r="Q39" s="4">
        <v>48.6</v>
      </c>
      <c r="R39" s="6">
        <f t="shared" si="22"/>
        <v>-0.20235278164513601</v>
      </c>
    </row>
    <row r="40" spans="1:18" ht="23.25" x14ac:dyDescent="0.35">
      <c r="A40" s="7">
        <v>1987</v>
      </c>
      <c r="B40" s="4">
        <v>37.299999999999997</v>
      </c>
      <c r="C40" s="6">
        <f t="shared" si="0"/>
        <v>-6.9886127464166573E-2</v>
      </c>
      <c r="D40" s="5"/>
      <c r="E40" s="4">
        <v>36.700000000000003</v>
      </c>
      <c r="F40" s="6">
        <f t="shared" si="0"/>
        <v>-0.10590532634959128</v>
      </c>
      <c r="G40" s="5"/>
      <c r="H40" s="4">
        <v>34.5</v>
      </c>
      <c r="I40" s="6">
        <f t="shared" ref="I40" si="31">LN(H40/H39)</f>
        <v>-5.6352936551131744E-2</v>
      </c>
      <c r="J40" s="5"/>
      <c r="K40" s="4">
        <v>33.9</v>
      </c>
      <c r="L40" s="6">
        <f t="shared" ref="L40" si="32">LN(K40/K39)</f>
        <v>3.9102726013742609E-2</v>
      </c>
      <c r="M40" s="6"/>
      <c r="N40" s="4">
        <v>46</v>
      </c>
      <c r="O40" s="6">
        <f t="shared" si="21"/>
        <v>1.5334364000106742E-2</v>
      </c>
      <c r="P40" s="4"/>
      <c r="Q40" s="4">
        <v>47.1</v>
      </c>
      <c r="R40" s="6">
        <f t="shared" si="22"/>
        <v>-3.1350529884076044E-2</v>
      </c>
    </row>
    <row r="41" spans="1:18" ht="23.25" x14ac:dyDescent="0.35">
      <c r="A41" s="7">
        <v>1988</v>
      </c>
      <c r="B41" s="4">
        <v>33.9</v>
      </c>
      <c r="C41" s="6">
        <f t="shared" si="0"/>
        <v>-9.5578312263365231E-2</v>
      </c>
      <c r="D41" s="5"/>
      <c r="E41" s="4">
        <v>34.1</v>
      </c>
      <c r="F41" s="6">
        <f t="shared" si="0"/>
        <v>-7.3479370771053529E-2</v>
      </c>
      <c r="G41" s="5"/>
      <c r="H41" s="4">
        <v>30.3</v>
      </c>
      <c r="I41" s="6">
        <f t="shared" ref="I41" si="33">LN(H41/H40)</f>
        <v>-0.12981161152199058</v>
      </c>
      <c r="J41" s="5"/>
      <c r="K41" s="4">
        <v>28.7</v>
      </c>
      <c r="L41" s="6">
        <f t="shared" ref="L41" si="34">LN(K41/K40)</f>
        <v>-0.16651789162082908</v>
      </c>
      <c r="M41" s="6"/>
      <c r="N41" s="4">
        <v>42.9</v>
      </c>
      <c r="O41" s="6">
        <f t="shared" si="21"/>
        <v>-6.9769570555123769E-2</v>
      </c>
      <c r="P41" s="4"/>
      <c r="Q41" s="4">
        <v>43.6</v>
      </c>
      <c r="R41" s="6">
        <f t="shared" si="22"/>
        <v>-7.7215850667383415E-2</v>
      </c>
    </row>
    <row r="42" spans="1:18" ht="23.25" x14ac:dyDescent="0.35">
      <c r="A42" s="7">
        <v>1989</v>
      </c>
      <c r="B42" s="4">
        <v>34.200000000000003</v>
      </c>
      <c r="C42" s="6">
        <f t="shared" si="0"/>
        <v>8.8106296821551262E-3</v>
      </c>
      <c r="D42" s="5"/>
      <c r="E42" s="4">
        <v>34.1</v>
      </c>
      <c r="F42" s="6">
        <f t="shared" si="0"/>
        <v>0</v>
      </c>
      <c r="G42" s="5"/>
      <c r="H42" s="4">
        <v>30.2</v>
      </c>
      <c r="I42" s="6">
        <f t="shared" ref="I42" si="35">LN(H42/H41)</f>
        <v>-3.3057881344995439E-3</v>
      </c>
      <c r="J42" s="5"/>
      <c r="K42" s="4">
        <v>30</v>
      </c>
      <c r="L42" s="6">
        <f t="shared" ref="L42" si="36">LN(K42/K41)</f>
        <v>4.4300258896580021E-2</v>
      </c>
      <c r="M42" s="6"/>
      <c r="N42" s="4">
        <v>43.5</v>
      </c>
      <c r="O42" s="6">
        <f t="shared" si="21"/>
        <v>1.3889112160667093E-2</v>
      </c>
      <c r="P42" s="4"/>
      <c r="Q42" s="4">
        <v>44.3</v>
      </c>
      <c r="R42" s="6">
        <f t="shared" si="22"/>
        <v>1.5927526696101278E-2</v>
      </c>
    </row>
    <row r="43" spans="1:18" ht="23.25" x14ac:dyDescent="0.35">
      <c r="A43" s="7">
        <v>1990</v>
      </c>
      <c r="B43" s="4">
        <v>40.1</v>
      </c>
      <c r="C43" s="6">
        <f t="shared" si="0"/>
        <v>0.15915069024396405</v>
      </c>
      <c r="D43" s="5"/>
      <c r="E43" s="4">
        <v>39.4</v>
      </c>
      <c r="F43" s="6">
        <f t="shared" si="0"/>
        <v>0.14446843201441692</v>
      </c>
      <c r="G43" s="5"/>
      <c r="H43" s="4">
        <v>32.200000000000003</v>
      </c>
      <c r="I43" s="6">
        <f t="shared" ref="I43" si="37">LN(H43/H42)</f>
        <v>6.4124528169538772E-2</v>
      </c>
      <c r="J43" s="5"/>
      <c r="K43" s="4">
        <v>32.700000000000003</v>
      </c>
      <c r="L43" s="6">
        <f t="shared" ref="L43" si="38">LN(K43/K42)</f>
        <v>8.6177696241052412E-2</v>
      </c>
      <c r="M43" s="6"/>
      <c r="N43" s="4">
        <v>48.9</v>
      </c>
      <c r="O43" s="6">
        <f t="shared" si="21"/>
        <v>0.11701645838618796</v>
      </c>
      <c r="P43" s="4"/>
      <c r="Q43" s="4">
        <v>49.7</v>
      </c>
      <c r="R43" s="6">
        <f t="shared" si="22"/>
        <v>0.11502025605149326</v>
      </c>
    </row>
    <row r="44" spans="1:18" ht="23.25" x14ac:dyDescent="0.35">
      <c r="A44" s="7">
        <v>1991</v>
      </c>
      <c r="B44" s="4">
        <v>41.7</v>
      </c>
      <c r="C44" s="6">
        <f t="shared" si="0"/>
        <v>3.9124794492232225E-2</v>
      </c>
      <c r="D44" s="5"/>
      <c r="E44" s="4">
        <v>40.6</v>
      </c>
      <c r="F44" s="6">
        <f t="shared" si="0"/>
        <v>3.0002250303798914E-2</v>
      </c>
      <c r="G44" s="5"/>
      <c r="H44" s="4">
        <v>29.4</v>
      </c>
      <c r="I44" s="6">
        <f t="shared" ref="I44" si="39">LN(H44/H43)</f>
        <v>-9.0971778205726869E-2</v>
      </c>
      <c r="J44" s="5"/>
      <c r="K44" s="4">
        <v>30.2</v>
      </c>
      <c r="L44" s="6">
        <f t="shared" ref="L44" si="40">LN(K44/K43)</f>
        <v>-7.9533153522383895E-2</v>
      </c>
      <c r="M44" s="6"/>
      <c r="N44" s="4">
        <v>46</v>
      </c>
      <c r="O44" s="6">
        <f t="shared" si="21"/>
        <v>-6.1135999991731374E-2</v>
      </c>
      <c r="P44" s="4"/>
      <c r="Q44" s="4">
        <v>45.1</v>
      </c>
      <c r="R44" s="6">
        <f t="shared" si="22"/>
        <v>-9.712268659395043E-2</v>
      </c>
    </row>
    <row r="45" spans="1:18" ht="23.25" x14ac:dyDescent="0.35">
      <c r="A45" s="7">
        <v>1992</v>
      </c>
      <c r="B45" s="4">
        <v>38.299999999999997</v>
      </c>
      <c r="C45" s="6">
        <f t="shared" si="0"/>
        <v>-8.5051232618155628E-2</v>
      </c>
      <c r="D45" s="5"/>
      <c r="E45" s="4">
        <v>37.200000000000003</v>
      </c>
      <c r="F45" s="6">
        <f t="shared" si="0"/>
        <v>-8.745930532858609E-2</v>
      </c>
      <c r="G45" s="5"/>
      <c r="H45" s="4">
        <v>28.9</v>
      </c>
      <c r="I45" s="6">
        <f t="shared" ref="I45" si="41">LN(H45/H44)</f>
        <v>-1.7153079226249469E-2</v>
      </c>
      <c r="J45" s="5"/>
      <c r="K45" s="4">
        <v>29.4</v>
      </c>
      <c r="L45" s="6">
        <f t="shared" ref="L45" si="42">LN(K45/K44)</f>
        <v>-2.6847250036188052E-2</v>
      </c>
      <c r="M45" s="6"/>
      <c r="N45" s="4">
        <v>40.200000000000003</v>
      </c>
      <c r="O45" s="6">
        <f t="shared" si="21"/>
        <v>-0.13477440086411954</v>
      </c>
      <c r="P45" s="4"/>
      <c r="Q45" s="4">
        <v>40.299999999999997</v>
      </c>
      <c r="R45" s="6">
        <f t="shared" si="22"/>
        <v>-0.11253077755599551</v>
      </c>
    </row>
    <row r="46" spans="1:18" ht="23.25" x14ac:dyDescent="0.35">
      <c r="A46" s="7">
        <v>1993</v>
      </c>
      <c r="B46" s="4">
        <v>37.799999999999997</v>
      </c>
      <c r="C46" s="6">
        <f t="shared" si="0"/>
        <v>-1.3140793561058255E-2</v>
      </c>
      <c r="D46" s="5"/>
      <c r="E46" s="4">
        <v>37.200000000000003</v>
      </c>
      <c r="F46" s="6">
        <f t="shared" si="0"/>
        <v>0</v>
      </c>
      <c r="G46" s="5"/>
      <c r="H46" s="4">
        <v>30.3</v>
      </c>
      <c r="I46" s="6">
        <f t="shared" ref="I46" si="43">LN(H46/H45)</f>
        <v>4.7306117396937054E-2</v>
      </c>
      <c r="J46" s="5"/>
      <c r="K46" s="4">
        <v>28.7</v>
      </c>
      <c r="L46" s="6">
        <f t="shared" ref="L46" si="44">LN(K46/K45)</f>
        <v>-2.409755157906053E-2</v>
      </c>
      <c r="M46" s="6"/>
      <c r="N46" s="4">
        <v>38.1</v>
      </c>
      <c r="O46" s="6">
        <f t="shared" si="21"/>
        <v>-5.3652713492320141E-2</v>
      </c>
      <c r="P46" s="4"/>
      <c r="Q46" s="4">
        <v>39.299999999999997</v>
      </c>
      <c r="R46" s="6">
        <f t="shared" si="22"/>
        <v>-2.5126950077421759E-2</v>
      </c>
    </row>
    <row r="47" spans="1:18" ht="23.25" x14ac:dyDescent="0.35">
      <c r="A47" s="7">
        <v>1994</v>
      </c>
      <c r="B47" s="4">
        <v>36.799999999999997</v>
      </c>
      <c r="C47" s="6">
        <f t="shared" si="0"/>
        <v>-2.6811257450656815E-2</v>
      </c>
      <c r="D47" s="5"/>
      <c r="E47" s="4">
        <v>36.9</v>
      </c>
      <c r="F47" s="6">
        <f t="shared" si="0"/>
        <v>-8.0972102326194745E-3</v>
      </c>
      <c r="G47" s="5"/>
      <c r="H47" s="4">
        <v>32.1</v>
      </c>
      <c r="I47" s="6">
        <f t="shared" ref="I47" si="45">LN(H47/H46)</f>
        <v>5.7708317620646772E-2</v>
      </c>
      <c r="J47" s="5"/>
      <c r="K47" s="4">
        <v>30.2</v>
      </c>
      <c r="L47" s="6">
        <f t="shared" ref="L47" si="46">LN(K47/K46)</f>
        <v>5.0944801615248544E-2</v>
      </c>
      <c r="M47" s="6"/>
      <c r="N47" s="4">
        <v>36.299999999999997</v>
      </c>
      <c r="O47" s="6">
        <f t="shared" si="21"/>
        <v>-4.8396540861850329E-2</v>
      </c>
      <c r="P47" s="4"/>
      <c r="Q47" s="4">
        <v>38.700000000000003</v>
      </c>
      <c r="R47" s="6">
        <f t="shared" si="22"/>
        <v>-1.538491883947923E-2</v>
      </c>
    </row>
    <row r="48" spans="1:18" ht="23.25" x14ac:dyDescent="0.35">
      <c r="A48" s="7">
        <v>1995</v>
      </c>
      <c r="B48" s="4">
        <v>37.1</v>
      </c>
      <c r="C48" s="6">
        <f t="shared" si="0"/>
        <v>8.1191244385044117E-3</v>
      </c>
      <c r="D48" s="5"/>
      <c r="E48" s="4">
        <v>37.9</v>
      </c>
      <c r="F48" s="6">
        <f t="shared" si="0"/>
        <v>2.6739561041899087E-2</v>
      </c>
      <c r="G48" s="5"/>
      <c r="H48" s="4">
        <v>38.200000000000003</v>
      </c>
      <c r="I48" s="6">
        <f t="shared" ref="I48" si="47">LN(H48/H47)</f>
        <v>0.17397948547655942</v>
      </c>
      <c r="J48" s="5"/>
      <c r="K48" s="4">
        <v>34.5</v>
      </c>
      <c r="L48" s="6">
        <f t="shared" ref="L48" si="48">LN(K48/K47)</f>
        <v>0.13311739965649008</v>
      </c>
      <c r="M48" s="6"/>
      <c r="N48" s="4">
        <v>38.200000000000003</v>
      </c>
      <c r="O48" s="6">
        <f t="shared" si="21"/>
        <v>5.1017774341724588E-2</v>
      </c>
      <c r="P48" s="4"/>
      <c r="Q48" s="4">
        <v>41.1</v>
      </c>
      <c r="R48" s="6">
        <f t="shared" si="22"/>
        <v>6.0168521466452698E-2</v>
      </c>
    </row>
    <row r="49" spans="1:18" ht="23.25" x14ac:dyDescent="0.35">
      <c r="A49" s="7">
        <v>1996</v>
      </c>
      <c r="B49" s="4">
        <v>44</v>
      </c>
      <c r="C49" s="6">
        <f t="shared" si="0"/>
        <v>0.17057266430487172</v>
      </c>
      <c r="D49" s="5"/>
      <c r="E49" s="4">
        <v>43.4</v>
      </c>
      <c r="F49" s="6">
        <f t="shared" si="0"/>
        <v>0.13550832901797846</v>
      </c>
      <c r="G49" s="5"/>
      <c r="H49" s="4">
        <v>41</v>
      </c>
      <c r="I49" s="6">
        <f t="shared" ref="I49" si="49">LN(H49/H48)</f>
        <v>7.0736551091778274E-2</v>
      </c>
      <c r="J49" s="5"/>
      <c r="K49" s="4">
        <v>38.299999999999997</v>
      </c>
      <c r="L49" s="6">
        <f t="shared" ref="L49" si="50">LN(K49/K48)</f>
        <v>0.1044905721492862</v>
      </c>
      <c r="M49" s="6"/>
      <c r="N49" s="4">
        <v>40.9</v>
      </c>
      <c r="O49" s="6">
        <f t="shared" si="21"/>
        <v>6.8294547436226455E-2</v>
      </c>
      <c r="P49" s="4"/>
      <c r="Q49" s="4">
        <v>44.6</v>
      </c>
      <c r="R49" s="6">
        <f t="shared" si="22"/>
        <v>8.1725737523829473E-2</v>
      </c>
    </row>
    <row r="50" spans="1:18" ht="23.25" x14ac:dyDescent="0.35">
      <c r="A50" s="7">
        <v>1997</v>
      </c>
      <c r="B50" s="4">
        <v>42.5</v>
      </c>
      <c r="C50" s="6">
        <f t="shared" si="0"/>
        <v>-3.4685557987889984E-2</v>
      </c>
      <c r="D50" s="5"/>
      <c r="E50" s="4">
        <v>42.8</v>
      </c>
      <c r="F50" s="6">
        <f t="shared" si="0"/>
        <v>-1.392133851860812E-2</v>
      </c>
      <c r="G50" s="5"/>
      <c r="H50" s="4">
        <v>41.7</v>
      </c>
      <c r="I50" s="6">
        <f t="shared" ref="I50" si="51">LN(H50/H49)</f>
        <v>1.6929062100447975E-2</v>
      </c>
      <c r="J50" s="5"/>
      <c r="K50" s="4">
        <v>38.1</v>
      </c>
      <c r="L50" s="6">
        <f t="shared" ref="L50" si="52">LN(K50/K49)</f>
        <v>-5.2356140539449401E-3</v>
      </c>
      <c r="M50" s="6"/>
      <c r="N50" s="4">
        <v>41.9</v>
      </c>
      <c r="O50" s="6">
        <f t="shared" si="21"/>
        <v>2.4155763879335986E-2</v>
      </c>
      <c r="P50" s="4"/>
      <c r="Q50" s="4">
        <v>45.4</v>
      </c>
      <c r="R50" s="6">
        <f t="shared" si="22"/>
        <v>1.777824602128375E-2</v>
      </c>
    </row>
    <row r="51" spans="1:18" ht="23.25" x14ac:dyDescent="0.35">
      <c r="A51" s="7">
        <v>1998</v>
      </c>
      <c r="B51" s="4">
        <v>34.799999999999997</v>
      </c>
      <c r="C51" s="6">
        <f t="shared" si="0"/>
        <v>-0.19988668914994259</v>
      </c>
      <c r="D51" s="5"/>
      <c r="E51" s="4">
        <v>35.1</v>
      </c>
      <c r="F51" s="6">
        <f t="shared" si="0"/>
        <v>-0.1983369721159309</v>
      </c>
      <c r="G51" s="5"/>
      <c r="H51" s="4">
        <v>32.1</v>
      </c>
      <c r="I51" s="6">
        <f t="shared" ref="I51" si="53">LN(H51/H50)</f>
        <v>-0.2616450986687856</v>
      </c>
      <c r="J51" s="5"/>
      <c r="K51" s="4">
        <v>30.7</v>
      </c>
      <c r="L51" s="6">
        <f t="shared" ref="L51" si="54">LN(K51/K50)</f>
        <v>-0.21595162753950384</v>
      </c>
      <c r="M51" s="6"/>
      <c r="N51" s="4">
        <v>33.5</v>
      </c>
      <c r="O51" s="6">
        <f t="shared" si="21"/>
        <v>-0.22374038809707122</v>
      </c>
      <c r="P51" s="4"/>
      <c r="Q51" s="4">
        <v>37.6</v>
      </c>
      <c r="R51" s="6">
        <f t="shared" si="22"/>
        <v>-0.18850805465145334</v>
      </c>
    </row>
    <row r="52" spans="1:18" ht="23.25" x14ac:dyDescent="0.35">
      <c r="A52" s="7">
        <v>1999</v>
      </c>
      <c r="B52" s="4">
        <v>38.9</v>
      </c>
      <c r="C52" s="6">
        <f t="shared" si="0"/>
        <v>0.11137686384397195</v>
      </c>
      <c r="D52" s="5"/>
      <c r="E52" s="4">
        <v>39.1</v>
      </c>
      <c r="F52" s="6">
        <f t="shared" si="0"/>
        <v>0.10792133651949987</v>
      </c>
      <c r="G52" s="5"/>
      <c r="H52" s="4">
        <v>38</v>
      </c>
      <c r="I52" s="6">
        <f t="shared" ref="I52" si="55">LN(H52/H51)</f>
        <v>0.1687301295904155</v>
      </c>
      <c r="J52" s="5"/>
      <c r="K52" s="4">
        <v>36.6</v>
      </c>
      <c r="L52" s="6">
        <f t="shared" ref="L52" si="56">LN(K52/K51)</f>
        <v>0.17578558581416917</v>
      </c>
      <c r="M52" s="6"/>
      <c r="N52" s="4">
        <v>43.5</v>
      </c>
      <c r="O52" s="6">
        <f t="shared" si="21"/>
        <v>0.26121549926361765</v>
      </c>
      <c r="P52" s="4"/>
      <c r="Q52" s="4">
        <v>45.9</v>
      </c>
      <c r="R52" s="6">
        <f t="shared" si="22"/>
        <v>0.19946106667065061</v>
      </c>
    </row>
    <row r="53" spans="1:18" ht="23.25" x14ac:dyDescent="0.35">
      <c r="A53" s="7">
        <v>2000</v>
      </c>
      <c r="B53" s="4">
        <v>58.5</v>
      </c>
      <c r="C53" s="6">
        <f t="shared" si="0"/>
        <v>0.40803250361341026</v>
      </c>
      <c r="D53" s="5"/>
      <c r="E53" s="4">
        <v>58.6</v>
      </c>
      <c r="F53" s="6">
        <f t="shared" si="0"/>
        <v>0.40461222959164689</v>
      </c>
      <c r="G53" s="5"/>
      <c r="H53" s="4">
        <v>56.8</v>
      </c>
      <c r="I53" s="6">
        <f t="shared" ref="I53" si="57">LN(H53/H52)</f>
        <v>0.40195016600071987</v>
      </c>
      <c r="J53" s="5"/>
      <c r="K53" s="4">
        <v>57</v>
      </c>
      <c r="L53" s="6">
        <f t="shared" ref="L53" si="58">LN(K53/K52)</f>
        <v>0.44300302742722958</v>
      </c>
      <c r="M53" s="6"/>
      <c r="N53" s="4">
        <v>61</v>
      </c>
      <c r="O53" s="6">
        <f t="shared" si="21"/>
        <v>0.33811292607867288</v>
      </c>
      <c r="P53" s="4"/>
      <c r="Q53" s="4">
        <v>63.9</v>
      </c>
      <c r="R53" s="6">
        <f t="shared" si="22"/>
        <v>0.33085424431698962</v>
      </c>
    </row>
    <row r="54" spans="1:18" ht="23.25" x14ac:dyDescent="0.35">
      <c r="A54" s="7">
        <v>2001</v>
      </c>
      <c r="B54" s="4">
        <v>55.7</v>
      </c>
      <c r="C54" s="6">
        <f t="shared" si="0"/>
        <v>-4.9046607304572408E-2</v>
      </c>
      <c r="D54" s="5"/>
      <c r="E54" s="4">
        <v>56.8</v>
      </c>
      <c r="F54" s="6">
        <f t="shared" si="0"/>
        <v>-3.1198370855861395E-2</v>
      </c>
      <c r="G54" s="5"/>
      <c r="H54" s="4">
        <v>53.2</v>
      </c>
      <c r="I54" s="6">
        <f t="shared" ref="I54" si="59">LN(H54/H53)</f>
        <v>-6.5477929379506875E-2</v>
      </c>
      <c r="J54" s="5"/>
      <c r="K54" s="4">
        <v>51</v>
      </c>
      <c r="L54" s="6">
        <f t="shared" ref="L54" si="60">LN(K54/K53)</f>
        <v>-0.11122563511022437</v>
      </c>
      <c r="M54" s="6"/>
      <c r="N54" s="4">
        <v>57.8</v>
      </c>
      <c r="O54" s="6">
        <f t="shared" si="21"/>
        <v>-5.3885088494979479E-2</v>
      </c>
      <c r="P54" s="4"/>
      <c r="Q54" s="4">
        <v>61.2</v>
      </c>
      <c r="R54" s="6">
        <f t="shared" si="22"/>
        <v>-4.3172171865208664E-2</v>
      </c>
    </row>
    <row r="55" spans="1:18" ht="23.25" x14ac:dyDescent="0.35">
      <c r="A55" s="7">
        <v>2002</v>
      </c>
      <c r="B55" s="4">
        <v>51.8</v>
      </c>
      <c r="C55" s="6">
        <f t="shared" si="0"/>
        <v>-7.2589997667801026E-2</v>
      </c>
      <c r="D55" s="5"/>
      <c r="E55" s="4">
        <v>52.9</v>
      </c>
      <c r="F55" s="6">
        <f t="shared" si="0"/>
        <v>-7.1132986862851924E-2</v>
      </c>
      <c r="G55" s="5"/>
      <c r="H55" s="4">
        <v>55.3</v>
      </c>
      <c r="I55" s="6">
        <f t="shared" ref="I55" si="61">LN(H55/H54)</f>
        <v>3.8714512180690212E-2</v>
      </c>
      <c r="J55" s="5"/>
      <c r="K55" s="4">
        <v>53.4</v>
      </c>
      <c r="L55" s="6">
        <f t="shared" ref="L55" si="62">LN(K55/K54)</f>
        <v>4.5985113241823437E-2</v>
      </c>
      <c r="M55" s="6"/>
      <c r="N55" s="4">
        <v>53.8</v>
      </c>
      <c r="O55" s="6">
        <f t="shared" si="21"/>
        <v>-7.1715308510593004E-2</v>
      </c>
      <c r="P55" s="4"/>
      <c r="Q55" s="4">
        <v>57.3</v>
      </c>
      <c r="R55" s="6">
        <f t="shared" si="22"/>
        <v>-6.5846565797586631E-2</v>
      </c>
    </row>
    <row r="56" spans="1:18" ht="23.25" x14ac:dyDescent="0.35">
      <c r="A56" s="7">
        <v>2003</v>
      </c>
      <c r="B56" s="4">
        <v>55.1</v>
      </c>
      <c r="C56" s="6">
        <f t="shared" si="0"/>
        <v>6.1759566893431414E-2</v>
      </c>
      <c r="D56" s="5"/>
      <c r="E56" s="4">
        <v>58.5</v>
      </c>
      <c r="F56" s="6">
        <f t="shared" si="0"/>
        <v>0.10062341537355722</v>
      </c>
      <c r="G56" s="5"/>
      <c r="H56" s="4">
        <v>58.4</v>
      </c>
      <c r="I56" s="6">
        <f t="shared" ref="I56" si="63">LN(H56/H55)</f>
        <v>5.4542981305892212E-2</v>
      </c>
      <c r="J56" s="5"/>
      <c r="K56" s="4">
        <v>58.1</v>
      </c>
      <c r="L56" s="6">
        <f t="shared" ref="L56" si="64">LN(K56/K55)</f>
        <v>8.435491789171648E-2</v>
      </c>
      <c r="M56" s="6"/>
      <c r="N56" s="4">
        <v>57.5</v>
      </c>
      <c r="O56" s="6">
        <f t="shared" si="21"/>
        <v>6.6511480635566181E-2</v>
      </c>
      <c r="P56" s="4"/>
      <c r="Q56" s="4">
        <v>61.6</v>
      </c>
      <c r="R56" s="6">
        <f t="shared" si="22"/>
        <v>7.2361246818780367E-2</v>
      </c>
    </row>
    <row r="57" spans="1:18" ht="23.25" x14ac:dyDescent="0.35">
      <c r="A57" s="7">
        <v>2004</v>
      </c>
      <c r="B57" s="4">
        <v>65.900000000000006</v>
      </c>
      <c r="C57" s="6">
        <f t="shared" si="0"/>
        <v>0.17898872534959284</v>
      </c>
      <c r="D57" s="5"/>
      <c r="E57" s="4">
        <v>69</v>
      </c>
      <c r="F57" s="6">
        <f t="shared" si="0"/>
        <v>0.16507975035944861</v>
      </c>
      <c r="G57" s="5"/>
      <c r="H57" s="4">
        <v>55.9</v>
      </c>
      <c r="I57" s="6">
        <f t="shared" ref="I57" si="65">LN(H57/H56)</f>
        <v>-4.3751509673127902E-2</v>
      </c>
      <c r="J57" s="5"/>
      <c r="K57" s="4">
        <v>67.599999999999994</v>
      </c>
      <c r="L57" s="6">
        <f t="shared" ref="L57" si="66">LN(K57/K56)</f>
        <v>0.15144231919105272</v>
      </c>
      <c r="M57" s="6"/>
      <c r="N57" s="4">
        <v>70.3</v>
      </c>
      <c r="O57" s="6">
        <f t="shared" si="21"/>
        <v>0.20098685101331434</v>
      </c>
      <c r="P57" s="4"/>
      <c r="Q57" s="4">
        <v>71.900000000000006</v>
      </c>
      <c r="R57" s="6">
        <f t="shared" si="22"/>
        <v>0.15461439418752704</v>
      </c>
    </row>
    <row r="58" spans="1:18" ht="23.25" x14ac:dyDescent="0.35">
      <c r="A58" s="7">
        <v>2005</v>
      </c>
      <c r="B58" s="4">
        <v>86.6</v>
      </c>
      <c r="C58" s="6">
        <f t="shared" si="0"/>
        <v>0.27316137405992785</v>
      </c>
      <c r="D58" s="5"/>
      <c r="E58" s="4">
        <v>91.8</v>
      </c>
      <c r="F58" s="6">
        <f t="shared" si="0"/>
        <v>0.28550579302918527</v>
      </c>
      <c r="G58" s="5"/>
      <c r="H58" s="4">
        <v>69.5</v>
      </c>
      <c r="I58" s="6">
        <f t="shared" ref="I58" si="67">LN(H58/H57)</f>
        <v>0.21776237240969301</v>
      </c>
      <c r="J58" s="5"/>
      <c r="K58" s="4">
        <v>83.9</v>
      </c>
      <c r="L58" s="6">
        <f t="shared" ref="L58" si="68">LN(K58/K57)</f>
        <v>0.21601763042424232</v>
      </c>
      <c r="M58" s="6"/>
      <c r="N58" s="4">
        <v>85.2</v>
      </c>
      <c r="O58" s="6">
        <f t="shared" si="21"/>
        <v>0.19222963501865095</v>
      </c>
      <c r="P58" s="4"/>
      <c r="Q58" s="4">
        <v>86.9</v>
      </c>
      <c r="R58" s="6">
        <f t="shared" si="22"/>
        <v>0.18948176754434534</v>
      </c>
    </row>
    <row r="59" spans="1:18" ht="23.25" x14ac:dyDescent="0.35">
      <c r="A59" s="7">
        <v>2006</v>
      </c>
      <c r="B59" s="4">
        <v>94</v>
      </c>
      <c r="C59" s="6">
        <f t="shared" si="0"/>
        <v>8.1994966701614436E-2</v>
      </c>
      <c r="D59" s="5"/>
      <c r="E59" s="4">
        <v>98.4</v>
      </c>
      <c r="F59" s="6">
        <f t="shared" si="0"/>
        <v>6.942850643176314E-2</v>
      </c>
      <c r="G59" s="5"/>
      <c r="H59" s="4">
        <v>76.5</v>
      </c>
      <c r="I59" s="6">
        <f t="shared" ref="I59" si="69">LN(H59/H58)</f>
        <v>9.5963988261743738E-2</v>
      </c>
      <c r="J59" s="5"/>
      <c r="K59" s="4">
        <v>92.2</v>
      </c>
      <c r="L59" s="6">
        <f t="shared" ref="L59" si="70">LN(K59/K58)</f>
        <v>9.4334517089387684E-2</v>
      </c>
      <c r="M59" s="6"/>
      <c r="N59" s="4">
        <v>92.6</v>
      </c>
      <c r="O59" s="6">
        <f t="shared" si="21"/>
        <v>8.3287707816863482E-2</v>
      </c>
      <c r="P59" s="4"/>
      <c r="Q59" s="4">
        <v>94.5</v>
      </c>
      <c r="R59" s="6">
        <f t="shared" si="22"/>
        <v>8.3841802228350581E-2</v>
      </c>
    </row>
    <row r="60" spans="1:18" ht="23.25" x14ac:dyDescent="0.35">
      <c r="A60" s="7">
        <v>2007</v>
      </c>
      <c r="B60" s="4">
        <v>96.6</v>
      </c>
      <c r="C60" s="6">
        <f t="shared" si="0"/>
        <v>2.7283958948468294E-2</v>
      </c>
      <c r="D60" s="5"/>
      <c r="E60" s="4">
        <v>102.5</v>
      </c>
      <c r="F60" s="6">
        <f t="shared" si="0"/>
        <v>4.0821994520254985E-2</v>
      </c>
      <c r="G60" s="5"/>
      <c r="H60" s="4">
        <v>79.599999999999994</v>
      </c>
      <c r="I60" s="6">
        <f t="shared" ref="I60" si="71">LN(H60/H59)</f>
        <v>3.972335201784704E-2</v>
      </c>
      <c r="J60" s="5"/>
      <c r="K60" s="4">
        <v>99.2</v>
      </c>
      <c r="L60" s="6">
        <f t="shared" ref="L60" si="72">LN(K60/K59)</f>
        <v>7.317788372827895E-2</v>
      </c>
      <c r="M60" s="6"/>
      <c r="N60" s="4">
        <v>97.4</v>
      </c>
      <c r="O60" s="6">
        <f t="shared" si="21"/>
        <v>5.0537068996355794E-2</v>
      </c>
      <c r="P60" s="4"/>
      <c r="Q60" s="4">
        <v>100.8</v>
      </c>
      <c r="R60" s="6">
        <f t="shared" si="22"/>
        <v>6.4538521137571164E-2</v>
      </c>
    </row>
    <row r="61" spans="1:18" ht="23.25" x14ac:dyDescent="0.35">
      <c r="A61" s="7">
        <v>2008</v>
      </c>
      <c r="B61" s="4">
        <v>132.30000000000001</v>
      </c>
      <c r="C61" s="6">
        <f t="shared" si="0"/>
        <v>0.31449332990243789</v>
      </c>
      <c r="D61" s="5"/>
      <c r="E61" s="4">
        <v>137.19999999999999</v>
      </c>
      <c r="F61" s="6">
        <f t="shared" si="0"/>
        <v>0.29157691671332187</v>
      </c>
      <c r="G61" s="5"/>
      <c r="H61" s="4">
        <v>108.8</v>
      </c>
      <c r="I61" s="6">
        <f t="shared" ref="I61" si="73">LN(H61/H60)</f>
        <v>0.31249724157150505</v>
      </c>
      <c r="J61" s="5"/>
      <c r="K61" s="4">
        <v>134.30000000000001</v>
      </c>
      <c r="L61" s="6">
        <f t="shared" ref="L61" si="74">LN(K61/K60)</f>
        <v>0.3029380892383649</v>
      </c>
      <c r="M61" s="6"/>
      <c r="N61" s="4">
        <v>116.2</v>
      </c>
      <c r="O61" s="6">
        <f t="shared" si="21"/>
        <v>0.17648663376932133</v>
      </c>
      <c r="P61" s="4"/>
      <c r="Q61" s="4">
        <v>119.1</v>
      </c>
      <c r="R61" s="6">
        <f t="shared" si="22"/>
        <v>0.1668251207239862</v>
      </c>
    </row>
    <row r="62" spans="1:18" ht="23.25" x14ac:dyDescent="0.35">
      <c r="A62" s="7">
        <v>2009</v>
      </c>
      <c r="B62" s="4">
        <v>86.8</v>
      </c>
      <c r="C62" s="6">
        <f t="shared" si="0"/>
        <v>-0.42146544945460557</v>
      </c>
      <c r="D62" s="5"/>
      <c r="E62" s="4">
        <v>88.4</v>
      </c>
      <c r="F62" s="6">
        <f t="shared" si="0"/>
        <v>-0.43956774564818696</v>
      </c>
      <c r="G62" s="5"/>
      <c r="H62" s="4">
        <v>83.4</v>
      </c>
      <c r="I62" s="6">
        <f t="shared" ref="I62" si="75">LN(H62/H61)</f>
        <v>-0.2658630250571411</v>
      </c>
      <c r="J62" s="5"/>
      <c r="K62" s="4">
        <v>91.4</v>
      </c>
      <c r="L62" s="6">
        <f t="shared" ref="L62" si="76">LN(K62/K61)</f>
        <v>-0.38483062506908755</v>
      </c>
      <c r="M62" s="6"/>
      <c r="N62" s="4">
        <v>87</v>
      </c>
      <c r="O62" s="6">
        <f t="shared" si="21"/>
        <v>-0.28940472576322723</v>
      </c>
      <c r="P62" s="4"/>
      <c r="Q62" s="4">
        <v>90</v>
      </c>
      <c r="R62" s="6">
        <f t="shared" si="22"/>
        <v>-0.28015380603098933</v>
      </c>
    </row>
    <row r="63" spans="1:18" ht="23.25" x14ac:dyDescent="0.35">
      <c r="A63" s="7">
        <v>2010</v>
      </c>
      <c r="B63" s="4">
        <v>100</v>
      </c>
      <c r="C63" s="6">
        <f t="shared" si="0"/>
        <v>0.14156356432178699</v>
      </c>
      <c r="D63" s="5"/>
      <c r="E63" s="4">
        <v>100</v>
      </c>
      <c r="F63" s="6">
        <f t="shared" si="0"/>
        <v>0.1232982163444936</v>
      </c>
      <c r="G63" s="5"/>
      <c r="H63" s="4">
        <v>100</v>
      </c>
      <c r="I63" s="6">
        <f t="shared" ref="I63" si="77">LN(H63/H62)</f>
        <v>0.1815218766233902</v>
      </c>
      <c r="J63" s="5"/>
      <c r="K63" s="4">
        <v>100</v>
      </c>
      <c r="L63" s="6">
        <f t="shared" ref="L63" si="78">LN(K63/K62)</f>
        <v>8.9924707527986966E-2</v>
      </c>
      <c r="M63" s="6"/>
      <c r="N63" s="4">
        <v>100</v>
      </c>
      <c r="O63" s="6">
        <f t="shared" si="21"/>
        <v>0.1392620673335076</v>
      </c>
      <c r="P63" s="4"/>
      <c r="Q63" s="4">
        <v>100</v>
      </c>
      <c r="R63" s="6">
        <f t="shared" si="22"/>
        <v>0.10536051565782635</v>
      </c>
    </row>
    <row r="64" spans="1:18" ht="23.25" x14ac:dyDescent="0.35">
      <c r="A64" s="7">
        <v>2011</v>
      </c>
      <c r="B64" s="4">
        <v>139.1</v>
      </c>
      <c r="C64" s="6">
        <f t="shared" si="0"/>
        <v>0.33002291294130587</v>
      </c>
      <c r="D64" s="5"/>
      <c r="E64" s="4">
        <v>132</v>
      </c>
      <c r="F64" s="6">
        <f t="shared" si="0"/>
        <v>0.27763173659827955</v>
      </c>
      <c r="G64" s="5"/>
      <c r="H64" s="4">
        <v>126.4</v>
      </c>
      <c r="I64" s="6">
        <f t="shared" ref="I64" si="79">LN(H64/H63)</f>
        <v>0.23428129572466569</v>
      </c>
      <c r="J64" s="5"/>
      <c r="K64" s="4">
        <v>127.6</v>
      </c>
      <c r="L64" s="6">
        <f t="shared" ref="L64" si="80">LN(K64/K63)</f>
        <v>0.24373018492259815</v>
      </c>
      <c r="M64" s="6"/>
      <c r="N64" s="4">
        <v>130.6</v>
      </c>
      <c r="O64" s="6">
        <f t="shared" si="21"/>
        <v>0.26696903085423934</v>
      </c>
      <c r="P64" s="4"/>
      <c r="Q64" s="4">
        <v>125.9</v>
      </c>
      <c r="R64" s="6">
        <f t="shared" si="22"/>
        <v>0.23031775506221022</v>
      </c>
    </row>
    <row r="65" spans="1:30" ht="23.25" x14ac:dyDescent="0.35">
      <c r="A65" s="7">
        <v>2012</v>
      </c>
      <c r="B65" s="4">
        <v>151.4</v>
      </c>
      <c r="C65" s="6">
        <f t="shared" si="0"/>
        <v>8.4732242073951178E-2</v>
      </c>
      <c r="D65" s="5"/>
      <c r="E65" s="4">
        <v>137.19999999999999</v>
      </c>
      <c r="F65" s="6">
        <f t="shared" si="0"/>
        <v>3.8637792705413919E-2</v>
      </c>
      <c r="G65" s="5"/>
      <c r="H65" s="4">
        <v>140.19999999999999</v>
      </c>
      <c r="I65" s="6">
        <f t="shared" ref="I65" si="81">LN(H65/H64)</f>
        <v>0.10361849288773259</v>
      </c>
      <c r="J65" s="5"/>
      <c r="K65" s="4">
        <v>143.19999999999999</v>
      </c>
      <c r="L65" s="6">
        <f t="shared" ref="L65" si="82">LN(K65/K64)</f>
        <v>0.11534188361585561</v>
      </c>
      <c r="M65" s="6"/>
      <c r="N65" s="4">
        <v>139.19999999999999</v>
      </c>
      <c r="O65" s="6">
        <f t="shared" si="21"/>
        <v>6.377253105798858E-2</v>
      </c>
      <c r="P65" s="4"/>
      <c r="Q65" s="4">
        <v>130</v>
      </c>
      <c r="R65" s="6">
        <f t="shared" si="22"/>
        <v>3.2046509405280872E-2</v>
      </c>
    </row>
    <row r="66" spans="1:30" ht="23.25" x14ac:dyDescent="0.35">
      <c r="A66" s="7">
        <v>2013</v>
      </c>
      <c r="B66" s="4">
        <v>156.4</v>
      </c>
      <c r="C66" s="6">
        <f t="shared" si="0"/>
        <v>3.2491487107862239E-2</v>
      </c>
      <c r="D66" s="5"/>
      <c r="E66" s="4">
        <v>142.6</v>
      </c>
      <c r="F66" s="6">
        <f t="shared" si="0"/>
        <v>3.8603792688410708E-2</v>
      </c>
      <c r="G66" s="5"/>
      <c r="H66" s="4">
        <v>127.8</v>
      </c>
      <c r="I66" s="6">
        <f t="shared" ref="I66" si="83">LN(H66/H65)</f>
        <v>-9.2603432657055285E-2</v>
      </c>
      <c r="J66" s="5"/>
      <c r="K66" s="4">
        <v>143.4</v>
      </c>
      <c r="L66" s="6">
        <f t="shared" ref="L66" si="84">LN(K66/K65)</f>
        <v>1.3956736389747558E-3</v>
      </c>
      <c r="M66" s="6"/>
      <c r="N66" s="4">
        <v>146.5</v>
      </c>
      <c r="O66" s="6">
        <f t="shared" si="21"/>
        <v>5.11136805568028E-2</v>
      </c>
      <c r="P66" s="4"/>
      <c r="Q66" s="4">
        <v>132.69999999999999</v>
      </c>
      <c r="R66" s="6">
        <f t="shared" si="22"/>
        <v>2.0556490882579291E-2</v>
      </c>
    </row>
    <row r="67" spans="1:30" ht="23.25" x14ac:dyDescent="0.35">
      <c r="A67" s="7">
        <v>2014</v>
      </c>
      <c r="B67" s="4">
        <v>156.19999999999999</v>
      </c>
      <c r="C67" s="6">
        <f t="shared" si="0"/>
        <v>-1.2795907056251928E-3</v>
      </c>
      <c r="D67" s="5"/>
      <c r="E67" s="4">
        <v>145.30000000000001</v>
      </c>
      <c r="F67" s="6">
        <f t="shared" si="0"/>
        <v>1.8757062596041697E-2</v>
      </c>
      <c r="G67" s="5"/>
      <c r="H67" s="4">
        <v>118.9</v>
      </c>
      <c r="I67" s="6">
        <f t="shared" ref="I67" si="85">LN(H67/H66)</f>
        <v>-7.2183738246698173E-2</v>
      </c>
      <c r="J67" s="5"/>
      <c r="K67" s="4">
        <v>139.30000000000001</v>
      </c>
      <c r="L67" s="6">
        <f t="shared" ref="L67" si="86">LN(K67/K66)</f>
        <v>-2.9008047379759958E-2</v>
      </c>
      <c r="M67" s="6"/>
      <c r="N67" s="4">
        <v>145.30000000000001</v>
      </c>
      <c r="O67" s="6">
        <f t="shared" si="21"/>
        <v>-8.2248578808846989E-3</v>
      </c>
      <c r="P67" s="4"/>
      <c r="Q67" s="4">
        <v>132.4</v>
      </c>
      <c r="R67" s="6">
        <f t="shared" si="22"/>
        <v>-2.2632978352538232E-3</v>
      </c>
    </row>
    <row r="68" spans="1:30" ht="23.25" x14ac:dyDescent="0.35">
      <c r="A68" s="7">
        <v>2015</v>
      </c>
      <c r="B68" s="4">
        <v>122.1</v>
      </c>
      <c r="C68" s="6">
        <f t="shared" si="0"/>
        <v>-0.2462968562889265</v>
      </c>
      <c r="D68" s="5"/>
      <c r="E68" s="4">
        <v>109.2</v>
      </c>
      <c r="F68" s="6">
        <f t="shared" si="0"/>
        <v>-0.28561950726543262</v>
      </c>
      <c r="G68" s="5"/>
      <c r="H68" s="4">
        <v>53.8</v>
      </c>
      <c r="I68" s="6">
        <f t="shared" ref="I68" si="87">LN(H68/H67)</f>
        <v>-0.79300933652899752</v>
      </c>
      <c r="J68" s="5"/>
      <c r="K68" s="4">
        <v>88</v>
      </c>
      <c r="L68" s="6">
        <f t="shared" ref="L68" si="88">LN(K68/K67)</f>
        <v>-0.45929306630755373</v>
      </c>
      <c r="M68" s="6"/>
      <c r="N68" s="4">
        <v>118</v>
      </c>
      <c r="O68" s="6">
        <f t="shared" si="21"/>
        <v>-0.20811594611057249</v>
      </c>
      <c r="P68" s="4"/>
      <c r="Q68" s="4">
        <v>105.2</v>
      </c>
      <c r="R68" s="6">
        <f t="shared" si="22"/>
        <v>-0.22996434319929843</v>
      </c>
    </row>
    <row r="69" spans="1:30" ht="23.25" x14ac:dyDescent="0.35">
      <c r="A69" s="7">
        <v>2016</v>
      </c>
      <c r="B69" s="4">
        <v>110.7</v>
      </c>
      <c r="C69" s="6">
        <f t="shared" si="0"/>
        <v>-9.801654140206767E-2</v>
      </c>
      <c r="D69" s="5"/>
      <c r="E69" s="4">
        <v>97.3</v>
      </c>
      <c r="F69" s="6">
        <f t="shared" si="0"/>
        <v>-0.11538207411884535</v>
      </c>
      <c r="G69" s="5"/>
      <c r="H69" s="4">
        <v>41.7</v>
      </c>
      <c r="I69" s="6">
        <f t="shared" ref="I69" si="89">LN(H69/H68)</f>
        <v>-0.25477233836298285</v>
      </c>
      <c r="J69" s="5"/>
      <c r="K69" s="4">
        <v>73.5</v>
      </c>
      <c r="L69" s="6">
        <f t="shared" ref="L69" si="90">LN(K69/K68)</f>
        <v>-0.18005140825941551</v>
      </c>
      <c r="M69" s="6"/>
      <c r="N69" s="4">
        <v>110.6</v>
      </c>
      <c r="O69" s="6">
        <f t="shared" si="21"/>
        <v>-6.4764535377430349E-2</v>
      </c>
      <c r="P69" s="4"/>
      <c r="Q69" s="4">
        <v>96.7</v>
      </c>
      <c r="R69" s="6">
        <f t="shared" si="22"/>
        <v>-8.4249897844360905E-2</v>
      </c>
    </row>
    <row r="71" spans="1:30" ht="23.25" x14ac:dyDescent="0.35">
      <c r="A71" s="21" t="s">
        <v>6</v>
      </c>
      <c r="B71" s="21"/>
      <c r="C71" s="21"/>
      <c r="D71" s="21"/>
      <c r="E71" s="21"/>
      <c r="F71" s="21"/>
      <c r="G71" s="2"/>
      <c r="I71" s="2"/>
      <c r="J71" s="2"/>
      <c r="K71" s="2"/>
      <c r="L71" s="2"/>
      <c r="M71" s="2"/>
    </row>
    <row r="72" spans="1:30" ht="23.25" x14ac:dyDescent="0.35">
      <c r="A72" s="3" t="s">
        <v>7</v>
      </c>
      <c r="B72" s="2"/>
      <c r="C72" s="12">
        <f>AVERAGE(C$35:C$69)</f>
        <v>2.8588449921886916E-2</v>
      </c>
      <c r="D72" s="2"/>
      <c r="E72" s="2"/>
      <c r="F72" s="12">
        <f>AVERAGE(F$35:F$69)</f>
        <v>2.5757094779568078E-2</v>
      </c>
      <c r="G72" s="2"/>
      <c r="H72" s="2"/>
      <c r="I72" s="12">
        <f>AVERAGE(I$35:I$69)</f>
        <v>4.2789666660149337E-3</v>
      </c>
      <c r="J72" s="2"/>
      <c r="K72" s="9"/>
      <c r="L72" s="12">
        <f>AVERAGE(L$35:L$69)</f>
        <v>2.2620800263782659E-2</v>
      </c>
      <c r="M72" s="10"/>
      <c r="O72" s="12">
        <f>AVERAGE(O$35:O$69)</f>
        <v>2.8213766649507244E-2</v>
      </c>
      <c r="P72" s="2"/>
      <c r="Q72" s="9"/>
      <c r="R72" s="12">
        <f>AVERAGE(R$35:R$69)</f>
        <v>2.3287865710614211E-2</v>
      </c>
    </row>
    <row r="73" spans="1:30" ht="23.25" x14ac:dyDescent="0.35">
      <c r="A73" s="3" t="s">
        <v>8</v>
      </c>
      <c r="B73" s="2"/>
      <c r="C73" s="12">
        <f>AVERAGE(C$50:C$69)</f>
        <v>4.6131710289816517E-2</v>
      </c>
      <c r="D73" s="2"/>
      <c r="E73" s="2"/>
      <c r="F73" s="12">
        <f>AVERAGE(F$50:F$69)</f>
        <v>4.0366977404280004E-2</v>
      </c>
      <c r="G73" s="2"/>
      <c r="H73" s="2"/>
      <c r="I73" s="12">
        <f>AVERAGE(I$50:I$69)</f>
        <v>8.4645310502239339E-4</v>
      </c>
      <c r="J73" s="2"/>
      <c r="K73" s="9"/>
      <c r="L73" s="12">
        <f>AVERAGE(L$50:L$69)</f>
        <v>3.2591775501609535E-2</v>
      </c>
      <c r="M73" s="10"/>
      <c r="O73" s="12">
        <f>AVERAGE(O$50:O$69)</f>
        <v>4.9739501301973923E-2</v>
      </c>
      <c r="P73" s="2"/>
      <c r="Q73" s="9"/>
      <c r="R73" s="12">
        <f>AVERAGE(R$50:R$69)</f>
        <v>3.8693977171661509E-2</v>
      </c>
    </row>
    <row r="74" spans="1:30" ht="23.25" x14ac:dyDescent="0.35">
      <c r="A74" s="3" t="s">
        <v>15</v>
      </c>
      <c r="B74" s="2"/>
      <c r="C74" s="12">
        <f>AVERAGE(C$60:C$69)</f>
        <v>1.6352905744458753E-2</v>
      </c>
      <c r="D74" s="2"/>
      <c r="E74" s="2"/>
      <c r="F74" s="12">
        <f>AVERAGE(F$60:F$69)</f>
        <v>-1.1241814866248616E-3</v>
      </c>
      <c r="G74" s="2"/>
      <c r="H74" s="2"/>
      <c r="I74" s="12">
        <f>AVERAGE(I$60:I$69)</f>
        <v>-6.0678961202773427E-2</v>
      </c>
      <c r="J74" s="2"/>
      <c r="K74" s="9"/>
      <c r="L74" s="12">
        <f>AVERAGE(L$60:L$69)</f>
        <v>-2.2667472434375745E-2</v>
      </c>
      <c r="M74" s="10"/>
      <c r="O74" s="12">
        <f>AVERAGE(O$60:O$69)</f>
        <v>1.7763094743610073E-2</v>
      </c>
      <c r="P74" s="2"/>
      <c r="Q74" s="9"/>
      <c r="R74" s="12">
        <f>AVERAGE(R$60:R$69)</f>
        <v>2.301356795955159E-3</v>
      </c>
    </row>
    <row r="75" spans="1:30" ht="23.25" x14ac:dyDescent="0.35">
      <c r="A75" s="15"/>
      <c r="B75" s="2"/>
      <c r="C75" s="2"/>
      <c r="D75" s="2"/>
      <c r="E75" s="2"/>
      <c r="F75" s="2"/>
      <c r="G75" s="2"/>
      <c r="H75" s="2"/>
      <c r="I75" s="9"/>
      <c r="J75" s="2"/>
      <c r="K75" s="9"/>
      <c r="L75" s="9"/>
      <c r="M75" s="2"/>
      <c r="O75" s="9"/>
      <c r="P75" s="2"/>
      <c r="Q75" s="9"/>
      <c r="R75" s="9"/>
    </row>
    <row r="76" spans="1:30" ht="23.25" x14ac:dyDescent="0.35">
      <c r="A76" s="21" t="s">
        <v>9</v>
      </c>
      <c r="B76" s="21"/>
      <c r="C76" s="21"/>
      <c r="D76" s="21"/>
      <c r="E76" s="21"/>
      <c r="F76" s="21"/>
      <c r="G76" s="2"/>
      <c r="H76" s="2"/>
      <c r="I76" s="9"/>
      <c r="J76" s="2"/>
      <c r="K76" s="9"/>
      <c r="L76" s="9"/>
      <c r="M76" s="2"/>
      <c r="O76" s="9"/>
      <c r="P76" s="2"/>
      <c r="Q76" s="9"/>
      <c r="R76" s="9"/>
    </row>
    <row r="77" spans="1:30" ht="23.25" x14ac:dyDescent="0.35">
      <c r="A77" s="3" t="s">
        <v>7</v>
      </c>
      <c r="B77" s="2"/>
      <c r="C77" s="12">
        <f>STDEV(C$35:C$69)</f>
        <v>0.16937410928557048</v>
      </c>
      <c r="D77" s="2"/>
      <c r="E77" s="2"/>
      <c r="F77" s="12">
        <f>STDEV(F$35:F$69)</f>
        <v>0.16532101375306432</v>
      </c>
      <c r="G77" s="2"/>
      <c r="H77" s="2"/>
      <c r="I77" s="12">
        <f>STDEV(I$35:I$69)</f>
        <v>0.2155636209884732</v>
      </c>
      <c r="J77" s="2"/>
      <c r="K77" s="9"/>
      <c r="L77" s="12">
        <f>STDEV(L$35:L$69)</f>
        <v>0.19126257995352114</v>
      </c>
      <c r="M77" s="10"/>
      <c r="O77" s="12">
        <f>STDEV(O$35:O$69)</f>
        <v>0.14435128293085375</v>
      </c>
      <c r="P77" s="2"/>
      <c r="Q77" s="9"/>
      <c r="R77" s="12">
        <f>STDEV(R$35:R$69)</f>
        <v>0.13411560296840966</v>
      </c>
    </row>
    <row r="80" spans="1:30" ht="15" customHeight="1" x14ac:dyDescent="0.25">
      <c r="A80" s="18" t="s">
        <v>1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ht="15" customHeight="1" x14ac:dyDescent="0.25">
      <c r="A81" s="18" t="s">
        <v>11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ht="15" customHeight="1" x14ac:dyDescent="0.25">
      <c r="A82" s="18" t="s">
        <v>12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</sheetData>
  <mergeCells count="16">
    <mergeCell ref="A1:R1"/>
    <mergeCell ref="A2:R2"/>
    <mergeCell ref="A81:R81"/>
    <mergeCell ref="A82:R82"/>
    <mergeCell ref="A80:L80"/>
    <mergeCell ref="N4:R4"/>
    <mergeCell ref="N6:O6"/>
    <mergeCell ref="Q6:R6"/>
    <mergeCell ref="B4:F4"/>
    <mergeCell ref="H4:L4"/>
    <mergeCell ref="A76:F76"/>
    <mergeCell ref="A71:F71"/>
    <mergeCell ref="B6:C6"/>
    <mergeCell ref="H6:I6"/>
    <mergeCell ref="E6:F6"/>
    <mergeCell ref="K6:L6"/>
  </mergeCells>
  <printOptions horizontalCentered="1" verticalCentered="1"/>
  <pageMargins left="0.7" right="0.7" top="0.75" bottom="0.75" header="0.3" footer="0.3"/>
  <pageSetup scale="4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944E7-6D2B-4215-BF16-91F8FD3782E9}">
  <dimension ref="A2:AJ38"/>
  <sheetViews>
    <sheetView workbookViewId="0">
      <selection activeCell="A3" sqref="A3:A38"/>
    </sheetView>
  </sheetViews>
  <sheetFormatPr defaultRowHeight="15" x14ac:dyDescent="0.25"/>
  <sheetData>
    <row r="2" spans="1:36" x14ac:dyDescent="0.25">
      <c r="A2">
        <v>42.8</v>
      </c>
      <c r="B2">
        <v>50.5</v>
      </c>
      <c r="C2">
        <v>53.1</v>
      </c>
      <c r="D2">
        <v>56.6</v>
      </c>
      <c r="E2">
        <v>59.5</v>
      </c>
      <c r="F2">
        <v>48.6</v>
      </c>
      <c r="G2">
        <v>47.1</v>
      </c>
      <c r="H2">
        <v>43.6</v>
      </c>
      <c r="I2">
        <v>44.3</v>
      </c>
      <c r="J2">
        <v>49.7</v>
      </c>
      <c r="K2">
        <v>45.1</v>
      </c>
      <c r="L2">
        <v>40.299999999999997</v>
      </c>
      <c r="M2">
        <v>39.299999999999997</v>
      </c>
      <c r="N2">
        <v>38.700000000000003</v>
      </c>
      <c r="O2">
        <v>41.1</v>
      </c>
      <c r="P2">
        <v>44.6</v>
      </c>
      <c r="Q2">
        <v>45.4</v>
      </c>
      <c r="R2">
        <v>37.6</v>
      </c>
      <c r="S2">
        <v>45.9</v>
      </c>
      <c r="T2">
        <v>63.9</v>
      </c>
      <c r="U2">
        <v>61.2</v>
      </c>
      <c r="V2">
        <v>57.3</v>
      </c>
      <c r="W2">
        <v>61.6</v>
      </c>
      <c r="X2">
        <v>71.900000000000006</v>
      </c>
      <c r="Y2">
        <v>86.9</v>
      </c>
      <c r="Z2">
        <v>94.5</v>
      </c>
      <c r="AA2">
        <v>100.8</v>
      </c>
      <c r="AB2">
        <v>119.1</v>
      </c>
      <c r="AC2">
        <v>90</v>
      </c>
      <c r="AD2">
        <v>100</v>
      </c>
      <c r="AE2">
        <v>125.9</v>
      </c>
      <c r="AF2">
        <v>130</v>
      </c>
      <c r="AG2">
        <v>132.69999999999999</v>
      </c>
      <c r="AH2">
        <v>132.4</v>
      </c>
      <c r="AI2">
        <v>105.2</v>
      </c>
      <c r="AJ2">
        <v>96.7</v>
      </c>
    </row>
    <row r="3" spans="1:36" x14ac:dyDescent="0.25">
      <c r="A3">
        <v>42.8</v>
      </c>
    </row>
    <row r="4" spans="1:36" x14ac:dyDescent="0.25">
      <c r="A4">
        <v>50.5</v>
      </c>
    </row>
    <row r="5" spans="1:36" x14ac:dyDescent="0.25">
      <c r="A5">
        <v>53.1</v>
      </c>
    </row>
    <row r="6" spans="1:36" x14ac:dyDescent="0.25">
      <c r="A6">
        <v>56.6</v>
      </c>
    </row>
    <row r="7" spans="1:36" x14ac:dyDescent="0.25">
      <c r="A7">
        <v>59.5</v>
      </c>
    </row>
    <row r="8" spans="1:36" x14ac:dyDescent="0.25">
      <c r="A8">
        <v>48.6</v>
      </c>
    </row>
    <row r="9" spans="1:36" x14ac:dyDescent="0.25">
      <c r="A9">
        <v>47.1</v>
      </c>
    </row>
    <row r="10" spans="1:36" x14ac:dyDescent="0.25">
      <c r="A10">
        <v>43.6</v>
      </c>
    </row>
    <row r="11" spans="1:36" x14ac:dyDescent="0.25">
      <c r="A11">
        <v>44.3</v>
      </c>
    </row>
    <row r="12" spans="1:36" x14ac:dyDescent="0.25">
      <c r="A12">
        <v>49.7</v>
      </c>
    </row>
    <row r="13" spans="1:36" x14ac:dyDescent="0.25">
      <c r="A13">
        <v>45.1</v>
      </c>
    </row>
    <row r="14" spans="1:36" x14ac:dyDescent="0.25">
      <c r="A14">
        <v>40.299999999999997</v>
      </c>
    </row>
    <row r="15" spans="1:36" x14ac:dyDescent="0.25">
      <c r="A15">
        <v>39.299999999999997</v>
      </c>
    </row>
    <row r="16" spans="1:36" x14ac:dyDescent="0.25">
      <c r="A16">
        <v>38.700000000000003</v>
      </c>
    </row>
    <row r="17" spans="1:1" x14ac:dyDescent="0.25">
      <c r="A17">
        <v>41.1</v>
      </c>
    </row>
    <row r="18" spans="1:1" x14ac:dyDescent="0.25">
      <c r="A18">
        <v>44.6</v>
      </c>
    </row>
    <row r="19" spans="1:1" x14ac:dyDescent="0.25">
      <c r="A19">
        <v>45.4</v>
      </c>
    </row>
    <row r="20" spans="1:1" x14ac:dyDescent="0.25">
      <c r="A20">
        <v>37.6</v>
      </c>
    </row>
    <row r="21" spans="1:1" x14ac:dyDescent="0.25">
      <c r="A21">
        <v>45.9</v>
      </c>
    </row>
    <row r="22" spans="1:1" x14ac:dyDescent="0.25">
      <c r="A22">
        <v>63.9</v>
      </c>
    </row>
    <row r="23" spans="1:1" x14ac:dyDescent="0.25">
      <c r="A23">
        <v>61.2</v>
      </c>
    </row>
    <row r="24" spans="1:1" x14ac:dyDescent="0.25">
      <c r="A24">
        <v>57.3</v>
      </c>
    </row>
    <row r="25" spans="1:1" x14ac:dyDescent="0.25">
      <c r="A25">
        <v>61.6</v>
      </c>
    </row>
    <row r="26" spans="1:1" x14ac:dyDescent="0.25">
      <c r="A26">
        <v>71.900000000000006</v>
      </c>
    </row>
    <row r="27" spans="1:1" x14ac:dyDescent="0.25">
      <c r="A27">
        <v>86.9</v>
      </c>
    </row>
    <row r="28" spans="1:1" x14ac:dyDescent="0.25">
      <c r="A28">
        <v>94.5</v>
      </c>
    </row>
    <row r="29" spans="1:1" x14ac:dyDescent="0.25">
      <c r="A29">
        <v>100.8</v>
      </c>
    </row>
    <row r="30" spans="1:1" x14ac:dyDescent="0.25">
      <c r="A30">
        <v>119.1</v>
      </c>
    </row>
    <row r="31" spans="1:1" x14ac:dyDescent="0.25">
      <c r="A31">
        <v>90</v>
      </c>
    </row>
    <row r="32" spans="1:1" x14ac:dyDescent="0.25">
      <c r="A32">
        <v>100</v>
      </c>
    </row>
    <row r="33" spans="1:1" x14ac:dyDescent="0.25">
      <c r="A33">
        <v>125.9</v>
      </c>
    </row>
    <row r="34" spans="1:1" x14ac:dyDescent="0.25">
      <c r="A34">
        <v>130</v>
      </c>
    </row>
    <row r="35" spans="1:1" x14ac:dyDescent="0.25">
      <c r="A35">
        <v>132.69999999999999</v>
      </c>
    </row>
    <row r="36" spans="1:1" x14ac:dyDescent="0.25">
      <c r="A36">
        <v>132.4</v>
      </c>
    </row>
    <row r="37" spans="1:1" x14ac:dyDescent="0.25">
      <c r="A37">
        <v>105.2</v>
      </c>
    </row>
    <row r="38" spans="1:1" x14ac:dyDescent="0.25">
      <c r="A38">
        <v>96.7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Pièce 1.1 annexée aux réponses des experts de PEG pour l'AQCIE-CIFQ à la demande de renseignements no 2 de la Régie</Sujet>
    <Confidentiel xmlns="a091097b-8ae3-4832-a2b2-51f9a78aeacd">3</Confidentiel>
    <Projet xmlns="a091097b-8ae3-4832-a2b2-51f9a78aeacd">670</Projet>
    <Provenance xmlns="a091097b-8ae3-4832-a2b2-51f9a78aeacd">2</Provenance>
    <Hidden_UploadedAt xmlns="a091097b-8ae3-4832-a2b2-51f9a78aeacd">2023-01-29T01:26:31+00:00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14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 xsi:nil="true"/>
    <Inscrit_x0020_au_x0020_plumitif xmlns="a091097b-8ae3-4832-a2b2-51f9a78aeacd">false</Inscrit_x0020_au_x0020_plumitif>
    <Numéro_x0020_plumitif xmlns="a091097b-8ae3-4832-a2b2-51f9a78aeacd" xsi:nil="true"/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11</Catégorie_x0020_de_x0020_document>
    <Date_x0020_de_x0020_confidentialité_x0020_relevée xmlns="a091097b-8ae3-4832-a2b2-51f9a78aeacd" xsi:nil="true"/>
    <Hidden_ApprovedAt xmlns="a091097b-8ae3-4832-a2b2-51f9a78aeacd">2023-01-29T01:26:31+00:00</Hidden_ApprovedAt>
    <Cote_x0020_de_x0020_piéce xmlns="a091097b-8ae3-4832-a2b2-51f9a78aeacd">C-AQCIE-CIFQ-0038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W2HFWTQUJJY6-1647426744-209</_dlc_DocId>
    <_dlc_DocIdUrl xmlns="a84ed267-86d5-4fa1-a3cb-2fed497fe84f">
      <Url>http://s10mtlweb:8081/670/_layouts/15/DocIdRedir.aspx?ID=W2HFWTQUJJY6-1647426744-209</Url>
      <Description>W2HFWTQUJJY6-1647426744-209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808469C87C7E014AB7A56B6C06CC6ADC" ma:contentTypeVersion="0" ma:contentTypeDescription="" ma:contentTypeScope="" ma:versionID="2805d43d45e03e2ffd00267597b7a769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077C44-1C77-472D-A74D-EEDCCDBEC5F4}"/>
</file>

<file path=customXml/itemProps2.xml><?xml version="1.0" encoding="utf-8"?>
<ds:datastoreItem xmlns:ds="http://schemas.openxmlformats.org/officeDocument/2006/customXml" ds:itemID="{6DC18B9E-27C7-47C0-B4FA-82289F06561C}"/>
</file>

<file path=customXml/itemProps3.xml><?xml version="1.0" encoding="utf-8"?>
<ds:datastoreItem xmlns:ds="http://schemas.openxmlformats.org/officeDocument/2006/customXml" ds:itemID="{C770FC5B-ED5F-415B-96E4-47F48A72C74E}"/>
</file>

<file path=customXml/itemProps4.xml><?xml version="1.0" encoding="utf-8"?>
<ds:datastoreItem xmlns:ds="http://schemas.openxmlformats.org/officeDocument/2006/customXml" ds:itemID="{4F21859E-E357-4073-B5F9-07E7E5AD28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Pièce 1.1 annexée aux réponses des experts de PEG pour l'AQCIE-CIFQ à la demande de renseignements no 2 de la Régie</dc:subject>
  <dc:creator>PEG Research Desktop</dc:creator>
  <cp:lastModifiedBy>Gretchen</cp:lastModifiedBy>
  <cp:lastPrinted>2018-01-30T21:29:07Z</cp:lastPrinted>
  <dcterms:created xsi:type="dcterms:W3CDTF">2018-01-22T23:35:30Z</dcterms:created>
  <dcterms:modified xsi:type="dcterms:W3CDTF">2018-01-30T21:39:28Z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0x010100F6681E3BDF397F418586AC591ADC81BB00808469C87C7E014AB7A56B6C06CC6ADC</vt:lpwstr>
  </property>
  <property fmtid="{D5CDD505-2E9C-101B-9397-08002B2CF9AE}" pid="4" name="Order">
    <vt:r8>3269800</vt:r8>
  </property>
  <property fmtid="{D5CDD505-2E9C-101B-9397-08002B2CF9AE}" pid="5" name="_dlc_DocIdItemGuid">
    <vt:lpwstr>b30d727a-70ad-4176-adae-5b54516bfc8e</vt:lpwstr>
  </property>
</Properties>
</file>