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C:\Users\Gretchen\Documents\Quebec\AQCIE\Phase 3\IR Responses Jan 2018\"/>
    </mc:Choice>
  </mc:AlternateContent>
  <bookViews>
    <workbookView xWindow="0" yWindow="0" windowWidth="20490" windowHeight="6930" xr2:uid="{00000000-000D-0000-FFFF-FFFF00000000}"/>
  </bookViews>
  <sheets>
    <sheet name="Product Price Indexes" sheetId="5" r:id="rId1"/>
    <sheet name="cansim-3290074-eng-229785934862" sheetId="4" r:id="rId2"/>
    <sheet name="cansim-3260021-eng-110999559622" sheetId="8" r:id="rId3"/>
  </sheets>
  <calcPr calcId="171027"/>
</workbook>
</file>

<file path=xl/calcChain.xml><?xml version="1.0" encoding="utf-8"?>
<calcChain xmlns="http://schemas.openxmlformats.org/spreadsheetml/2006/main">
  <c r="R6" i="5" l="1"/>
  <c r="R7" i="5"/>
  <c r="S7" i="5" s="1"/>
  <c r="R8" i="5"/>
  <c r="S8" i="5" s="1"/>
  <c r="R9" i="5"/>
  <c r="R10" i="5"/>
  <c r="S10" i="5" s="1"/>
  <c r="R11" i="5"/>
  <c r="S11" i="5" s="1"/>
  <c r="R12" i="5"/>
  <c r="S12" i="5" s="1"/>
  <c r="R13" i="5"/>
  <c r="R14" i="5"/>
  <c r="S14" i="5" s="1"/>
  <c r="R15" i="5"/>
  <c r="S15" i="5" s="1"/>
  <c r="R16" i="5"/>
  <c r="S16" i="5" s="1"/>
  <c r="R17" i="5"/>
  <c r="R18" i="5"/>
  <c r="S18" i="5" s="1"/>
  <c r="R19" i="5"/>
  <c r="S19" i="5" s="1"/>
  <c r="R20" i="5"/>
  <c r="S20" i="5" s="1"/>
  <c r="R21" i="5"/>
  <c r="R22" i="5"/>
  <c r="S22" i="5" s="1"/>
  <c r="R23" i="5"/>
  <c r="S23" i="5" s="1"/>
  <c r="R24" i="5"/>
  <c r="S24" i="5" s="1"/>
  <c r="R25" i="5"/>
  <c r="R26" i="5"/>
  <c r="S26" i="5" s="1"/>
  <c r="R5" i="5"/>
  <c r="S25" i="5" l="1"/>
  <c r="S21" i="5"/>
  <c r="S30" i="5" s="1"/>
  <c r="S17" i="5"/>
  <c r="S13" i="5"/>
  <c r="S9" i="5"/>
  <c r="S6" i="5"/>
  <c r="S29" i="5" s="1"/>
  <c r="S31" i="5"/>
  <c r="B6" i="5" l="1"/>
  <c r="B7" i="5"/>
  <c r="B8" i="5"/>
  <c r="B9" i="5"/>
  <c r="B10" i="5"/>
  <c r="B11" i="5"/>
  <c r="B12" i="5"/>
  <c r="B13" i="5"/>
  <c r="B14" i="5"/>
  <c r="B15" i="5"/>
  <c r="B16" i="5"/>
  <c r="B17" i="5"/>
  <c r="B18" i="5"/>
  <c r="B19" i="5"/>
  <c r="B20" i="5"/>
  <c r="B21" i="5"/>
  <c r="B22" i="5"/>
  <c r="B23" i="5"/>
  <c r="B24" i="5"/>
  <c r="B25" i="5"/>
  <c r="B26" i="5"/>
  <c r="B5" i="5"/>
  <c r="D6" i="5" l="1"/>
  <c r="F6" i="5"/>
  <c r="H6" i="5"/>
  <c r="J6" i="5"/>
  <c r="L6" i="5"/>
  <c r="N6" i="5"/>
  <c r="P6" i="5"/>
  <c r="D7" i="5"/>
  <c r="F7" i="5"/>
  <c r="H7" i="5"/>
  <c r="J7" i="5"/>
  <c r="L7" i="5"/>
  <c r="N7" i="5"/>
  <c r="P7" i="5"/>
  <c r="C8" i="5"/>
  <c r="D8" i="5"/>
  <c r="F8" i="5"/>
  <c r="H8" i="5"/>
  <c r="I8" i="5" s="1"/>
  <c r="J8" i="5"/>
  <c r="L8" i="5"/>
  <c r="N8" i="5"/>
  <c r="P8" i="5"/>
  <c r="D9" i="5"/>
  <c r="F9" i="5"/>
  <c r="H9" i="5"/>
  <c r="J9" i="5"/>
  <c r="L9" i="5"/>
  <c r="N9" i="5"/>
  <c r="P9" i="5"/>
  <c r="D10" i="5"/>
  <c r="F10" i="5"/>
  <c r="H10" i="5"/>
  <c r="J10" i="5"/>
  <c r="L10" i="5"/>
  <c r="N10" i="5"/>
  <c r="P10" i="5"/>
  <c r="D11" i="5"/>
  <c r="F11" i="5"/>
  <c r="H11" i="5"/>
  <c r="J11" i="5"/>
  <c r="L11" i="5"/>
  <c r="N11" i="5"/>
  <c r="P11" i="5"/>
  <c r="C12" i="5"/>
  <c r="D12" i="5"/>
  <c r="F12" i="5"/>
  <c r="H12" i="5"/>
  <c r="J12" i="5"/>
  <c r="L12" i="5"/>
  <c r="N12" i="5"/>
  <c r="P12" i="5"/>
  <c r="D13" i="5"/>
  <c r="F13" i="5"/>
  <c r="H13" i="5"/>
  <c r="J13" i="5"/>
  <c r="L13" i="5"/>
  <c r="N13" i="5"/>
  <c r="P13" i="5"/>
  <c r="D14" i="5"/>
  <c r="F14" i="5"/>
  <c r="H14" i="5"/>
  <c r="J14" i="5"/>
  <c r="L14" i="5"/>
  <c r="N14" i="5"/>
  <c r="P14" i="5"/>
  <c r="D15" i="5"/>
  <c r="F15" i="5"/>
  <c r="H15" i="5"/>
  <c r="J15" i="5"/>
  <c r="L15" i="5"/>
  <c r="N15" i="5"/>
  <c r="P15" i="5"/>
  <c r="C16" i="5"/>
  <c r="D16" i="5"/>
  <c r="F16" i="5"/>
  <c r="H16" i="5"/>
  <c r="J16" i="5"/>
  <c r="L16" i="5"/>
  <c r="N16" i="5"/>
  <c r="P16" i="5"/>
  <c r="D17" i="5"/>
  <c r="F17" i="5"/>
  <c r="H17" i="5"/>
  <c r="J17" i="5"/>
  <c r="L17" i="5"/>
  <c r="N17" i="5"/>
  <c r="P17" i="5"/>
  <c r="D18" i="5"/>
  <c r="F18" i="5"/>
  <c r="H18" i="5"/>
  <c r="J18" i="5"/>
  <c r="L18" i="5"/>
  <c r="N18" i="5"/>
  <c r="P18" i="5"/>
  <c r="D19" i="5"/>
  <c r="F19" i="5"/>
  <c r="H19" i="5"/>
  <c r="J19" i="5"/>
  <c r="L19" i="5"/>
  <c r="N19" i="5"/>
  <c r="P19" i="5"/>
  <c r="C20" i="5"/>
  <c r="D20" i="5"/>
  <c r="F20" i="5"/>
  <c r="H20" i="5"/>
  <c r="J20" i="5"/>
  <c r="L20" i="5"/>
  <c r="N20" i="5"/>
  <c r="P20" i="5"/>
  <c r="D21" i="5"/>
  <c r="F21" i="5"/>
  <c r="H21" i="5"/>
  <c r="J21" i="5"/>
  <c r="L21" i="5"/>
  <c r="N21" i="5"/>
  <c r="P21" i="5"/>
  <c r="D22" i="5"/>
  <c r="F22" i="5"/>
  <c r="H22" i="5"/>
  <c r="J22" i="5"/>
  <c r="L22" i="5"/>
  <c r="N22" i="5"/>
  <c r="P22" i="5"/>
  <c r="D23" i="5"/>
  <c r="F23" i="5"/>
  <c r="H23" i="5"/>
  <c r="J23" i="5"/>
  <c r="L23" i="5"/>
  <c r="N23" i="5"/>
  <c r="P23" i="5"/>
  <c r="C24" i="5"/>
  <c r="D24" i="5"/>
  <c r="F24" i="5"/>
  <c r="H24" i="5"/>
  <c r="J24" i="5"/>
  <c r="L24" i="5"/>
  <c r="N24" i="5"/>
  <c r="P24" i="5"/>
  <c r="D25" i="5"/>
  <c r="F25" i="5"/>
  <c r="H25" i="5"/>
  <c r="J25" i="5"/>
  <c r="L25" i="5"/>
  <c r="N25" i="5"/>
  <c r="P25" i="5"/>
  <c r="D26" i="5"/>
  <c r="F26" i="5"/>
  <c r="H26" i="5"/>
  <c r="J26" i="5"/>
  <c r="L26" i="5"/>
  <c r="N26" i="5"/>
  <c r="P26" i="5"/>
  <c r="D5" i="5"/>
  <c r="F5" i="5"/>
  <c r="H5" i="5"/>
  <c r="J5" i="5"/>
  <c r="L5" i="5"/>
  <c r="N5" i="5"/>
  <c r="P5" i="5"/>
  <c r="A6" i="5"/>
  <c r="A7" i="5" s="1"/>
  <c r="A8" i="5" s="1"/>
  <c r="A9" i="5" s="1"/>
  <c r="A10" i="5" s="1"/>
  <c r="A11" i="5" s="1"/>
  <c r="A12" i="5" s="1"/>
  <c r="A13" i="5" s="1"/>
  <c r="A14" i="5" s="1"/>
  <c r="A15" i="5" s="1"/>
  <c r="A16" i="5" s="1"/>
  <c r="A17" i="5" s="1"/>
  <c r="A18" i="5" s="1"/>
  <c r="A19" i="5" s="1"/>
  <c r="A20" i="5" s="1"/>
  <c r="A21" i="5" s="1"/>
  <c r="A22" i="5" s="1"/>
  <c r="A23" i="5" s="1"/>
  <c r="A24" i="5" s="1"/>
  <c r="A25" i="5" s="1"/>
  <c r="A26" i="5" s="1"/>
  <c r="G25" i="5" l="1"/>
  <c r="E18" i="5"/>
  <c r="G9" i="5"/>
  <c r="G21" i="5"/>
  <c r="E26" i="5"/>
  <c r="G17" i="5"/>
  <c r="E10" i="5"/>
  <c r="E14" i="5"/>
  <c r="E22" i="5"/>
  <c r="G13" i="5"/>
  <c r="C26" i="5"/>
  <c r="C22" i="5"/>
  <c r="C18" i="5"/>
  <c r="C14" i="5"/>
  <c r="C10" i="5"/>
  <c r="I6" i="5"/>
  <c r="C6" i="5"/>
  <c r="Q6" i="5"/>
  <c r="M6" i="5"/>
  <c r="E6" i="5"/>
  <c r="K26" i="5"/>
  <c r="E25" i="5"/>
  <c r="G24" i="5"/>
  <c r="C23" i="5"/>
  <c r="E21" i="5"/>
  <c r="G20" i="5"/>
  <c r="C19" i="5"/>
  <c r="E17" i="5"/>
  <c r="G16" i="5"/>
  <c r="C15" i="5"/>
  <c r="E13" i="5"/>
  <c r="G12" i="5"/>
  <c r="C11" i="5"/>
  <c r="E9" i="5"/>
  <c r="G8" i="5"/>
  <c r="I7" i="5"/>
  <c r="C7" i="5"/>
  <c r="C21" i="5"/>
  <c r="C13" i="5"/>
  <c r="O26" i="5"/>
  <c r="G26" i="5"/>
  <c r="C25" i="5"/>
  <c r="E23" i="5"/>
  <c r="G22" i="5"/>
  <c r="E19" i="5"/>
  <c r="G18" i="5"/>
  <c r="C17" i="5"/>
  <c r="E15" i="5"/>
  <c r="G14" i="5"/>
  <c r="E11" i="5"/>
  <c r="G10" i="5"/>
  <c r="I9" i="5"/>
  <c r="C9" i="5"/>
  <c r="E7" i="5"/>
  <c r="Q25" i="5"/>
  <c r="Q26" i="5"/>
  <c r="I25" i="5"/>
  <c r="I26" i="5"/>
  <c r="K24" i="5"/>
  <c r="K25" i="5"/>
  <c r="M23" i="5"/>
  <c r="M24" i="5"/>
  <c r="O22" i="5"/>
  <c r="O23" i="5"/>
  <c r="Q21" i="5"/>
  <c r="Q22" i="5"/>
  <c r="I21" i="5"/>
  <c r="I22" i="5"/>
  <c r="K20" i="5"/>
  <c r="K21" i="5"/>
  <c r="M19" i="5"/>
  <c r="M20" i="5"/>
  <c r="O18" i="5"/>
  <c r="O19" i="5"/>
  <c r="Q17" i="5"/>
  <c r="Q18" i="5"/>
  <c r="I17" i="5"/>
  <c r="I18" i="5"/>
  <c r="K16" i="5"/>
  <c r="K17" i="5"/>
  <c r="M15" i="5"/>
  <c r="M16" i="5"/>
  <c r="O14" i="5"/>
  <c r="O15" i="5"/>
  <c r="Q13" i="5"/>
  <c r="Q14" i="5"/>
  <c r="I13" i="5"/>
  <c r="I14" i="5"/>
  <c r="K12" i="5"/>
  <c r="K13" i="5"/>
  <c r="M11" i="5"/>
  <c r="M12" i="5"/>
  <c r="O10" i="5"/>
  <c r="O11" i="5"/>
  <c r="Q9" i="5"/>
  <c r="Q10" i="5"/>
  <c r="K8" i="5"/>
  <c r="K9" i="5"/>
  <c r="M7" i="5"/>
  <c r="M8" i="5"/>
  <c r="O6" i="5"/>
  <c r="O7" i="5"/>
  <c r="G6" i="5"/>
  <c r="E12" i="5"/>
  <c r="E20" i="5"/>
  <c r="G7" i="5"/>
  <c r="G15" i="5"/>
  <c r="G23" i="5"/>
  <c r="I10" i="5"/>
  <c r="M26" i="5"/>
  <c r="M25" i="5"/>
  <c r="O25" i="5"/>
  <c r="O24" i="5"/>
  <c r="Q24" i="5"/>
  <c r="Q23" i="5"/>
  <c r="I24" i="5"/>
  <c r="I23" i="5"/>
  <c r="K23" i="5"/>
  <c r="K22" i="5"/>
  <c r="M22" i="5"/>
  <c r="M21" i="5"/>
  <c r="O21" i="5"/>
  <c r="O20" i="5"/>
  <c r="Q20" i="5"/>
  <c r="Q19" i="5"/>
  <c r="I20" i="5"/>
  <c r="I19" i="5"/>
  <c r="K19" i="5"/>
  <c r="K18" i="5"/>
  <c r="M18" i="5"/>
  <c r="M17" i="5"/>
  <c r="O17" i="5"/>
  <c r="O16" i="5"/>
  <c r="Q16" i="5"/>
  <c r="Q15" i="5"/>
  <c r="I16" i="5"/>
  <c r="I15" i="5"/>
  <c r="K15" i="5"/>
  <c r="K14" i="5"/>
  <c r="M14" i="5"/>
  <c r="M13" i="5"/>
  <c r="O13" i="5"/>
  <c r="O12" i="5"/>
  <c r="Q12" i="5"/>
  <c r="Q11" i="5"/>
  <c r="I12" i="5"/>
  <c r="I11" i="5"/>
  <c r="K11" i="5"/>
  <c r="K10" i="5"/>
  <c r="M10" i="5"/>
  <c r="M9" i="5"/>
  <c r="O9" i="5"/>
  <c r="O8" i="5"/>
  <c r="Q8" i="5"/>
  <c r="Q7" i="5"/>
  <c r="K7" i="5"/>
  <c r="K6" i="5"/>
  <c r="E8" i="5"/>
  <c r="E16" i="5"/>
  <c r="E24" i="5"/>
  <c r="G11" i="5"/>
  <c r="G19" i="5"/>
  <c r="C30" i="5" l="1"/>
  <c r="C31" i="5"/>
  <c r="G30" i="5"/>
  <c r="K29" i="5"/>
  <c r="K31" i="5"/>
  <c r="I29" i="5"/>
  <c r="C29" i="5"/>
  <c r="Q31" i="5"/>
  <c r="M29" i="5"/>
  <c r="G29" i="5"/>
  <c r="Q29" i="5"/>
  <c r="M30" i="5"/>
  <c r="I31" i="5"/>
  <c r="G31" i="5"/>
  <c r="K30" i="5"/>
  <c r="E30" i="5"/>
  <c r="O30" i="5"/>
  <c r="Q30" i="5"/>
  <c r="M31" i="5"/>
  <c r="O29" i="5"/>
  <c r="I30" i="5"/>
  <c r="O31" i="5"/>
  <c r="E31" i="5"/>
  <c r="E29" i="5"/>
</calcChain>
</file>

<file path=xl/sharedStrings.xml><?xml version="1.0" encoding="utf-8"?>
<sst xmlns="http://schemas.openxmlformats.org/spreadsheetml/2006/main" count="77" uniqueCount="48">
  <si>
    <t>Survey or program details:</t>
  </si>
  <si>
    <t>Geography</t>
  </si>
  <si>
    <t>Canada</t>
  </si>
  <si>
    <t>Footnotes:</t>
  </si>
  <si>
    <t>Source:</t>
  </si>
  <si>
    <t>(accessed: January 31, 2018)</t>
  </si>
  <si>
    <t>Statistics Canada. Table 329-0074 - Industrial product price indexes, by major commodity aggregations based on the North American Product Classification System (NAPCS), annual (index, 2010=100)</t>
  </si>
  <si>
    <t xml:space="preserve">Cement, glass, and other non-metallic mineral products [P81] </t>
  </si>
  <si>
    <t xml:space="preserve">Machinery and equipment [P72] </t>
  </si>
  <si>
    <t xml:space="preserve">Fabricated metal products and construction materials [P63] </t>
  </si>
  <si>
    <t xml:space="preserve">Energy and petroleum products [P51] </t>
  </si>
  <si>
    <t xml:space="preserve">Pulp and paper products [P42] </t>
  </si>
  <si>
    <t xml:space="preserve">Plastic and rubber products [P32] </t>
  </si>
  <si>
    <t xml:space="preserve">Chemicals and chemical products [P31] </t>
  </si>
  <si>
    <t>North American Product Classification System (NAPCS)</t>
  </si>
  <si>
    <t>Industrial Product Price Index - 2318</t>
  </si>
  <si>
    <t>Table 329-0074 Industrial product price indexes, by major commodity aggregations based on the North American Product Classification System (NAPCS), annual (index, 2010=100)(1)</t>
  </si>
  <si>
    <t>Year</t>
  </si>
  <si>
    <t>Level</t>
  </si>
  <si>
    <t>Growth</t>
  </si>
  <si>
    <t>Average Annual Growth Rates</t>
  </si>
  <si>
    <t>1997-2017</t>
  </si>
  <si>
    <t>2008-2017</t>
  </si>
  <si>
    <t>2009-2015</t>
  </si>
  <si>
    <t>Statistics Canada. Table 326-0021 - Consumer Price Index (CPI), annual (2002=100 unless otherwise noted)</t>
  </si>
  <si>
    <t>A service in the Consumer Price Index (CPI) is characterized by valuable work performed by an individual or organization on behalf of a consumer, for example, car tune-ups, haircuts and city public transportation. Transactions classified as a service may include the cost of goods by their nature. Examples include food in restaurant food services and materials in clothing repair services.</t>
  </si>
  <si>
    <t>The goods and services that make up the Consumer Price Index (CPI) are organized according to a hierarchical structure with the "all-items CPI" as the top level. Eight major components of goods and services make up the "all-items CPI". They are: "food", "shelter", "household operations, furnishings and equipment", "clothing and footwear", "transportation", "health and personal care", "recreation, education and reading", and "alcoholic beverages and tobacco products". These eight components are broken down into a varying number of sub-groups which are in turn broken down into other sub-groups. Indents are used to identify the components that make up each level of aggregation. For example, the eight major components appear with one indent relative to the "all-items CPI" to show that they are combined to obtain the "all-items CPI". NOTE: Some items are recombined outside the main structure of the CPI to obtain special aggregates such as "all-items CPI excluding food and energy", "energy", "goods", "services", or "fresh fruit and vegetables". They are listed after the components of the main structure of the CPI following the last major component entitled "alcoholic beverages and tobacco products".</t>
  </si>
  <si>
    <t>This table replaces CANSIM table 326-0002 which was archived with the release of April 2007 data.</t>
  </si>
  <si>
    <t>The Consumer Price Index (CPI) is not a cost-of-living index. The objective behind a cost-of-living index is to measure changes in expenditures necessary for consumers to maintain a constant standard of living. The idea is that consumers would normally switch between products as the price relationship of goods changes. If, for example, consumers get the same satisfaction from drinking tea as they do from coffee, then it is possible to substitute tea for coffee if the price of tea falls relative to the price of coffee. The cheaper of the interchangeable products may be chosen. We could compute a cost-of-living index for an individual if we had complete information about that person's taste and spending habits. To do this for a large number of people, let alone the total population of Canada, is impossible. For this reason, regularly published price indexes are based on the fixed-basket concept rather than the cost-of-living concept.</t>
  </si>
  <si>
    <t>Services (28)</t>
  </si>
  <si>
    <t>Products and product groups</t>
  </si>
  <si>
    <t>Consumer Price Index - 2301</t>
  </si>
  <si>
    <t>Table 326-0021 Consumer Price Index (CPI), annual (2002=100)(2,9)</t>
  </si>
  <si>
    <t xml:space="preserve">Furniture and fixtures [P74] </t>
  </si>
  <si>
    <t>Candidate Price Indexes for Materials and Services</t>
  </si>
  <si>
    <t>Quebec</t>
  </si>
  <si>
    <r>
      <t xml:space="preserve">IPC Services-Quebec </t>
    </r>
    <r>
      <rPr>
        <b/>
        <vertAlign val="superscript"/>
        <sz val="11"/>
        <color theme="1"/>
        <rFont val="Calibri"/>
        <family val="2"/>
        <scheme val="minor"/>
      </rPr>
      <t>2</t>
    </r>
  </si>
  <si>
    <r>
      <t xml:space="preserve">Cement, glass, and other non-metallic mineral products </t>
    </r>
    <r>
      <rPr>
        <b/>
        <vertAlign val="superscript"/>
        <sz val="11"/>
        <color theme="1"/>
        <rFont val="Calibri"/>
        <family val="2"/>
        <scheme val="minor"/>
      </rPr>
      <t>1</t>
    </r>
  </si>
  <si>
    <r>
      <t xml:space="preserve">Machinery and equipment </t>
    </r>
    <r>
      <rPr>
        <b/>
        <vertAlign val="superscript"/>
        <sz val="11"/>
        <color theme="1"/>
        <rFont val="Calibri"/>
        <family val="2"/>
        <scheme val="minor"/>
      </rPr>
      <t>1</t>
    </r>
  </si>
  <si>
    <r>
      <t xml:space="preserve">Fabricated metal products and construction materials </t>
    </r>
    <r>
      <rPr>
        <b/>
        <vertAlign val="superscript"/>
        <sz val="11"/>
        <color theme="1"/>
        <rFont val="Calibri"/>
        <family val="2"/>
        <scheme val="minor"/>
      </rPr>
      <t>1</t>
    </r>
  </si>
  <si>
    <r>
      <t xml:space="preserve">Energy and petroleum products </t>
    </r>
    <r>
      <rPr>
        <b/>
        <vertAlign val="superscript"/>
        <sz val="11"/>
        <color theme="1"/>
        <rFont val="Calibri"/>
        <family val="2"/>
        <scheme val="minor"/>
      </rPr>
      <t>1</t>
    </r>
  </si>
  <si>
    <r>
      <t xml:space="preserve">Pulp and paper products </t>
    </r>
    <r>
      <rPr>
        <b/>
        <vertAlign val="superscript"/>
        <sz val="11"/>
        <color theme="1"/>
        <rFont val="Calibri"/>
        <family val="2"/>
        <scheme val="minor"/>
      </rPr>
      <t>1</t>
    </r>
  </si>
  <si>
    <r>
      <t xml:space="preserve">Plastic and rubber products </t>
    </r>
    <r>
      <rPr>
        <b/>
        <vertAlign val="superscript"/>
        <sz val="11"/>
        <color theme="1"/>
        <rFont val="Calibri"/>
        <family val="2"/>
        <scheme val="minor"/>
      </rPr>
      <t>1</t>
    </r>
  </si>
  <si>
    <r>
      <t xml:space="preserve">Chemicals and chemical products </t>
    </r>
    <r>
      <rPr>
        <b/>
        <vertAlign val="superscript"/>
        <sz val="11"/>
        <color theme="1"/>
        <rFont val="Calibri"/>
        <family val="2"/>
        <scheme val="minor"/>
      </rPr>
      <t>1</t>
    </r>
  </si>
  <si>
    <r>
      <t xml:space="preserve">Furniture and fixtures </t>
    </r>
    <r>
      <rPr>
        <b/>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</si>
  <si>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Statistics Canada CANSIM Table 329-0074 Industrial product price indexes, by major commodity aggregations based on the North American Product Classification System (NAPCS).</t>
    </r>
  </si>
  <si>
    <r>
      <rPr>
        <vertAlign val="superscript"/>
        <sz val="11"/>
        <color theme="1"/>
        <rFont val="Calibri"/>
        <family val="2"/>
        <scheme val="minor"/>
      </rPr>
      <t>2</t>
    </r>
    <r>
      <rPr>
        <sz val="11"/>
        <color theme="1"/>
        <rFont val="Calibri"/>
        <family val="2"/>
        <scheme val="minor"/>
      </rPr>
      <t>Statistics Canada CANSIMTable 326-0021 Consumer Price Index.</t>
    </r>
  </si>
  <si>
    <t>Attachment Regie-AQCIE-CIFQ-1.2b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</si>
</sst>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vertAlign val="superscript"/>
      <sz val="11"/>
      <color theme="1"/>
      <name val="Calibri"/>
      <family val="2"/>
      <scheme val="minor"/>
    </font>
    <font>
      <vertAlign val="superscript"/>
      <sz val="11"/>
      <color theme="1"/>
      <name val="Calibri"/>
      <family val="2"/>
      <scheme val="minor"/>
    </font>
    <font>
      <sz val="14"/>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0" fillId="0" borderId="0" xfId="0" applyAlignment="1">
      <alignment wrapText="1"/>
    </xf>
    <xf numFmtId="0" fontId="0" fillId="0" borderId="0" xfId="0" applyAlignment="1">
      <alignment horizontal="center"/>
    </xf>
    <xf numFmtId="10" fontId="0" fillId="0" borderId="0" xfId="1" applyNumberFormat="1" applyFont="1"/>
    <xf numFmtId="0" fontId="16" fillId="0" borderId="0" xfId="0" applyFont="1"/>
    <xf numFmtId="0" fontId="0" fillId="0" borderId="0" xfId="0" applyFont="1"/>
    <xf numFmtId="10" fontId="16" fillId="0" borderId="0" xfId="0" applyNumberFormat="1" applyFont="1"/>
    <xf numFmtId="0" fontId="0" fillId="33" borderId="0" xfId="0" applyFill="1"/>
    <xf numFmtId="0" fontId="16" fillId="0" borderId="10" xfId="0" applyFont="1" applyBorder="1" applyAlignment="1">
      <alignment horizontal="center" wrapText="1"/>
    </xf>
    <xf numFmtId="0" fontId="0" fillId="0" borderId="0" xfId="0" applyFont="1" applyAlignment="1">
      <alignment horizontal="left" vertical="top" wrapText="1"/>
    </xf>
    <xf numFmtId="0" fontId="18" fillId="0" borderId="0" xfId="0" applyFont="1" applyAlignment="1">
      <alignment horizontal="center" wrapText="1"/>
    </xf>
    <xf numFmtId="0" fontId="21" fillId="33" borderId="0" xfId="0" applyFont="1" applyFill="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5"/>
  <sheetViews>
    <sheetView showGridLines="0" tabSelected="1" workbookViewId="0">
      <selection activeCell="H3" sqref="H3:I3"/>
    </sheetView>
  </sheetViews>
  <sheetFormatPr defaultRowHeight="15" x14ac:dyDescent="0.25"/>
  <cols>
    <col min="2" max="6" width="7.7109375" customWidth="1"/>
    <col min="7" max="7" width="9.42578125" customWidth="1"/>
    <col min="8" max="17" width="7.7109375" customWidth="1"/>
    <col min="18" max="19" width="7.7109375" style="1" customWidth="1"/>
  </cols>
  <sheetData>
    <row r="1" spans="1:19" s="7" customFormat="1" ht="18.75" x14ac:dyDescent="0.3">
      <c r="A1" s="11" t="s">
        <v>47</v>
      </c>
      <c r="B1" s="11"/>
      <c r="C1" s="11"/>
      <c r="D1" s="11"/>
      <c r="E1" s="11"/>
      <c r="F1" s="11"/>
      <c r="G1" s="11"/>
      <c r="H1" s="11"/>
      <c r="I1" s="11"/>
      <c r="J1" s="11"/>
      <c r="K1" s="11"/>
      <c r="L1" s="11"/>
      <c r="M1" s="11"/>
      <c r="N1" s="11"/>
      <c r="O1" s="11"/>
      <c r="P1" s="11"/>
      <c r="Q1" s="11"/>
      <c r="R1" s="11"/>
      <c r="S1" s="11"/>
    </row>
    <row r="2" spans="1:19" ht="31.5" customHeight="1" x14ac:dyDescent="0.4">
      <c r="A2" s="10" t="s">
        <v>34</v>
      </c>
      <c r="B2" s="10"/>
      <c r="C2" s="10"/>
      <c r="D2" s="10"/>
      <c r="E2" s="10"/>
      <c r="F2" s="10"/>
      <c r="G2" s="10"/>
      <c r="H2" s="10"/>
      <c r="I2" s="10"/>
      <c r="J2" s="10"/>
      <c r="K2" s="10"/>
      <c r="L2" s="10"/>
      <c r="M2" s="10"/>
      <c r="N2" s="10"/>
      <c r="O2" s="10"/>
      <c r="P2" s="10"/>
      <c r="Q2" s="10"/>
      <c r="R2" s="10"/>
      <c r="S2" s="10"/>
    </row>
    <row r="3" spans="1:19" ht="67.5" customHeight="1" x14ac:dyDescent="0.25">
      <c r="A3" s="2" t="s">
        <v>17</v>
      </c>
      <c r="B3" s="8" t="s">
        <v>44</v>
      </c>
      <c r="C3" s="8"/>
      <c r="D3" s="8" t="s">
        <v>43</v>
      </c>
      <c r="E3" s="8"/>
      <c r="F3" s="8" t="s">
        <v>42</v>
      </c>
      <c r="G3" s="8"/>
      <c r="H3" s="8" t="s">
        <v>41</v>
      </c>
      <c r="I3" s="8"/>
      <c r="J3" s="8" t="s">
        <v>40</v>
      </c>
      <c r="K3" s="8"/>
      <c r="L3" s="8" t="s">
        <v>39</v>
      </c>
      <c r="M3" s="8"/>
      <c r="N3" s="8" t="s">
        <v>38</v>
      </c>
      <c r="O3" s="8"/>
      <c r="P3" s="8" t="s">
        <v>37</v>
      </c>
      <c r="Q3" s="8"/>
      <c r="R3" s="8" t="s">
        <v>36</v>
      </c>
      <c r="S3" s="8"/>
    </row>
    <row r="4" spans="1:19" x14ac:dyDescent="0.25">
      <c r="A4" s="2"/>
      <c r="B4" s="2" t="s">
        <v>18</v>
      </c>
      <c r="C4" s="2" t="s">
        <v>19</v>
      </c>
      <c r="D4" s="2" t="s">
        <v>18</v>
      </c>
      <c r="E4" s="2" t="s">
        <v>19</v>
      </c>
      <c r="F4" s="2" t="s">
        <v>18</v>
      </c>
      <c r="G4" s="2" t="s">
        <v>19</v>
      </c>
      <c r="H4" s="2" t="s">
        <v>18</v>
      </c>
      <c r="I4" s="2" t="s">
        <v>19</v>
      </c>
      <c r="J4" s="2" t="s">
        <v>18</v>
      </c>
      <c r="K4" s="2" t="s">
        <v>19</v>
      </c>
      <c r="L4" s="2" t="s">
        <v>18</v>
      </c>
      <c r="M4" s="2" t="s">
        <v>19</v>
      </c>
      <c r="N4" s="2" t="s">
        <v>18</v>
      </c>
      <c r="O4" s="2" t="s">
        <v>19</v>
      </c>
      <c r="P4" s="2" t="s">
        <v>18</v>
      </c>
      <c r="Q4" s="2" t="s">
        <v>19</v>
      </c>
      <c r="R4" s="2" t="s">
        <v>18</v>
      </c>
      <c r="S4" s="2" t="s">
        <v>19</v>
      </c>
    </row>
    <row r="5" spans="1:19" x14ac:dyDescent="0.25">
      <c r="A5" s="2">
        <v>1996</v>
      </c>
      <c r="B5">
        <f>'cansim-3290074-eng-229785934862'!B6</f>
        <v>79.099999999999994</v>
      </c>
      <c r="D5">
        <f>'cansim-3290074-eng-229785934862'!C6</f>
        <v>72.2</v>
      </c>
      <c r="F5">
        <f>'cansim-3290074-eng-229785934862'!D6</f>
        <v>82.1</v>
      </c>
      <c r="H5">
        <f>'cansim-3290074-eng-229785934862'!E6</f>
        <v>98.6</v>
      </c>
      <c r="J5">
        <f>'cansim-3290074-eng-229785934862'!F6</f>
        <v>42.7</v>
      </c>
      <c r="L5">
        <f>'cansim-3290074-eng-229785934862'!G6</f>
        <v>76</v>
      </c>
      <c r="N5">
        <f>'cansim-3290074-eng-229785934862'!H6</f>
        <v>89.3</v>
      </c>
      <c r="P5">
        <f>'cansim-3290074-eng-229785934862'!I6</f>
        <v>78.2</v>
      </c>
      <c r="R5" s="1">
        <f>'cansim-3260021-eng-110999559622'!B88</f>
        <v>89.9</v>
      </c>
    </row>
    <row r="6" spans="1:19" x14ac:dyDescent="0.25">
      <c r="A6" s="2">
        <f>A5+1</f>
        <v>1997</v>
      </c>
      <c r="B6">
        <f>'cansim-3290074-eng-229785934862'!B7</f>
        <v>79.7</v>
      </c>
      <c r="C6" s="3">
        <f>LN(B6/B5)</f>
        <v>7.55671102256124E-3</v>
      </c>
      <c r="D6">
        <f>'cansim-3290074-eng-229785934862'!C7</f>
        <v>72.3</v>
      </c>
      <c r="E6" s="3">
        <f>LN(D6/D5)</f>
        <v>1.3840832659383333E-3</v>
      </c>
      <c r="F6">
        <f>'cansim-3290074-eng-229785934862'!D7</f>
        <v>82.6</v>
      </c>
      <c r="G6" s="3">
        <f>LN(F6/F5)</f>
        <v>6.0716640685497736E-3</v>
      </c>
      <c r="H6">
        <f>'cansim-3290074-eng-229785934862'!E7</f>
        <v>93.2</v>
      </c>
      <c r="I6" s="3">
        <f>LN(H6/H5)</f>
        <v>-5.6323539917044099E-2</v>
      </c>
      <c r="J6">
        <f>'cansim-3290074-eng-229785934862'!F7</f>
        <v>42.5</v>
      </c>
      <c r="K6" s="3">
        <f>LN(J6/J5)</f>
        <v>-4.6948443042078413E-3</v>
      </c>
      <c r="L6">
        <f>'cansim-3290074-eng-229785934862'!G7</f>
        <v>77.2</v>
      </c>
      <c r="M6" s="3">
        <f>LN(L6/L5)</f>
        <v>1.5666116744399456E-2</v>
      </c>
      <c r="N6">
        <f>'cansim-3290074-eng-229785934862'!H7</f>
        <v>90.1</v>
      </c>
      <c r="O6" s="3">
        <f>LN(N6/N5)</f>
        <v>8.9186767318388104E-3</v>
      </c>
      <c r="P6">
        <f>'cansim-3290074-eng-229785934862'!I7</f>
        <v>78.099999999999994</v>
      </c>
      <c r="Q6" s="3">
        <f>LN(P6/P5)</f>
        <v>-1.2795907056251928E-3</v>
      </c>
      <c r="R6" s="1">
        <f>'cansim-3260021-eng-110999559622'!B89</f>
        <v>90.8</v>
      </c>
      <c r="S6" s="3">
        <f>LN(R6/R5)</f>
        <v>9.9613441296729065E-3</v>
      </c>
    </row>
    <row r="7" spans="1:19" x14ac:dyDescent="0.25">
      <c r="A7" s="2">
        <f t="shared" ref="A7:A26" si="0">A6+1</f>
        <v>1998</v>
      </c>
      <c r="B7">
        <f>'cansim-3290074-eng-229785934862'!B8</f>
        <v>80.599999999999994</v>
      </c>
      <c r="C7" s="3">
        <f t="shared" ref="C7:C26" si="1">LN(B7/B6)</f>
        <v>1.1229063716413067E-2</v>
      </c>
      <c r="D7">
        <f>'cansim-3290074-eng-229785934862'!C8</f>
        <v>70.099999999999994</v>
      </c>
      <c r="E7" s="3">
        <f t="shared" ref="E7" si="2">LN(D7/D6)</f>
        <v>-3.09013351241746E-2</v>
      </c>
      <c r="F7">
        <f>'cansim-3290074-eng-229785934862'!D8</f>
        <v>82.4</v>
      </c>
      <c r="G7" s="3">
        <f t="shared" ref="G7" si="3">LN(F7/F6)</f>
        <v>-2.42424361150628E-3</v>
      </c>
      <c r="H7">
        <f>'cansim-3290074-eng-229785934862'!E8</f>
        <v>96.5</v>
      </c>
      <c r="I7" s="3">
        <f t="shared" ref="I7" si="4">LN(H7/H6)</f>
        <v>3.4795286653394632E-2</v>
      </c>
      <c r="J7">
        <f>'cansim-3290074-eng-229785934862'!F8</f>
        <v>34.9</v>
      </c>
      <c r="K7" s="3">
        <f t="shared" ref="K7" si="5">LN(J7/J6)</f>
        <v>-0.19701724672198967</v>
      </c>
      <c r="L7">
        <f>'cansim-3290074-eng-229785934862'!G8</f>
        <v>79.2</v>
      </c>
      <c r="M7" s="3">
        <f t="shared" ref="M7" si="6">LN(L7/L6)</f>
        <v>2.5576841789649776E-2</v>
      </c>
      <c r="N7">
        <f>'cansim-3290074-eng-229785934862'!H8</f>
        <v>92.1</v>
      </c>
      <c r="O7" s="3">
        <f t="shared" ref="O7" si="7">LN(N7/N6)</f>
        <v>2.1954778646968966E-2</v>
      </c>
      <c r="P7">
        <f>'cansim-3290074-eng-229785934862'!I8</f>
        <v>78.3</v>
      </c>
      <c r="Q7" s="3">
        <f t="shared" ref="Q7:S7" si="8">LN(P7/P6)</f>
        <v>2.5575461511171929E-3</v>
      </c>
      <c r="R7" s="1">
        <f>'cansim-3260021-eng-110999559622'!B90</f>
        <v>92.5</v>
      </c>
      <c r="S7" s="3">
        <f t="shared" si="8"/>
        <v>1.8549358911131988E-2</v>
      </c>
    </row>
    <row r="8" spans="1:19" x14ac:dyDescent="0.25">
      <c r="A8" s="2">
        <f t="shared" si="0"/>
        <v>1999</v>
      </c>
      <c r="B8">
        <f>'cansim-3290074-eng-229785934862'!B9</f>
        <v>81.5</v>
      </c>
      <c r="C8" s="3">
        <f t="shared" si="1"/>
        <v>1.1104370734234576E-2</v>
      </c>
      <c r="D8">
        <f>'cansim-3290074-eng-229785934862'!C9</f>
        <v>71.3</v>
      </c>
      <c r="E8" s="3">
        <f t="shared" ref="E8" si="9">LN(D8/D7)</f>
        <v>1.6973533379705967E-2</v>
      </c>
      <c r="F8">
        <f>'cansim-3290074-eng-229785934862'!D9</f>
        <v>82.7</v>
      </c>
      <c r="G8" s="3">
        <f t="shared" ref="G8" si="10">LN(F8/F7)</f>
        <v>3.6341651142196693E-3</v>
      </c>
      <c r="H8">
        <f>'cansim-3290074-eng-229785934862'!E9</f>
        <v>94.8</v>
      </c>
      <c r="I8" s="3">
        <f t="shared" ref="I8" si="11">LN(H8/H7)</f>
        <v>-1.7773599083964163E-2</v>
      </c>
      <c r="J8">
        <f>'cansim-3290074-eng-229785934862'!F9</f>
        <v>40.799999999999997</v>
      </c>
      <c r="K8" s="3">
        <f t="shared" ref="K8" si="12">LN(J8/J7)</f>
        <v>0.15619525220173444</v>
      </c>
      <c r="L8">
        <f>'cansim-3290074-eng-229785934862'!G9</f>
        <v>79.5</v>
      </c>
      <c r="M8" s="3">
        <f t="shared" ref="M8" si="13">LN(L8/L7)</f>
        <v>3.7807228399059311E-3</v>
      </c>
      <c r="N8">
        <f>'cansim-3290074-eng-229785934862'!H9</f>
        <v>93.4</v>
      </c>
      <c r="O8" s="3">
        <f t="shared" ref="O8" si="14">LN(N8/N7)</f>
        <v>1.4016401973536001E-2</v>
      </c>
      <c r="P8">
        <f>'cansim-3290074-eng-229785934862'!I9</f>
        <v>79.8</v>
      </c>
      <c r="Q8" s="3">
        <f t="shared" ref="Q8:S8" si="15">LN(P8/P7)</f>
        <v>1.8975901459005604E-2</v>
      </c>
      <c r="R8" s="1">
        <f>'cansim-3260021-eng-110999559622'!B91</f>
        <v>93.9</v>
      </c>
      <c r="S8" s="3">
        <f t="shared" si="15"/>
        <v>1.5021741695837781E-2</v>
      </c>
    </row>
    <row r="9" spans="1:19" x14ac:dyDescent="0.25">
      <c r="A9" s="2">
        <f t="shared" si="0"/>
        <v>2000</v>
      </c>
      <c r="B9">
        <f>'cansim-3290074-eng-229785934862'!B10</f>
        <v>83.6</v>
      </c>
      <c r="C9" s="3">
        <f t="shared" si="1"/>
        <v>2.5440499843838768E-2</v>
      </c>
      <c r="D9">
        <f>'cansim-3290074-eng-229785934862'!C10</f>
        <v>75.8</v>
      </c>
      <c r="E9" s="3">
        <f t="shared" ref="E9" si="16">LN(D9/D8)</f>
        <v>6.1201965228075639E-2</v>
      </c>
      <c r="F9">
        <f>'cansim-3290074-eng-229785934862'!D10</f>
        <v>86.9</v>
      </c>
      <c r="G9" s="3">
        <f t="shared" ref="G9" si="17">LN(F9/F8)</f>
        <v>4.95384302417008E-2</v>
      </c>
      <c r="H9">
        <f>'cansim-3290074-eng-229785934862'!E10</f>
        <v>107.4</v>
      </c>
      <c r="I9" s="3">
        <f t="shared" ref="I9" si="18">LN(H9/H8)</f>
        <v>0.12479077281378823</v>
      </c>
      <c r="J9">
        <f>'cansim-3290074-eng-229785934862'!F10</f>
        <v>59.6</v>
      </c>
      <c r="K9" s="3">
        <f t="shared" ref="K9" si="19">LN(J9/J8)</f>
        <v>0.37897349266118818</v>
      </c>
      <c r="L9">
        <f>'cansim-3290074-eng-229785934862'!G10</f>
        <v>80.8</v>
      </c>
      <c r="M9" s="3">
        <f t="shared" ref="M9" si="20">LN(L9/L8)</f>
        <v>1.6219943866763474E-2</v>
      </c>
      <c r="N9">
        <f>'cansim-3290074-eng-229785934862'!H10</f>
        <v>94.3</v>
      </c>
      <c r="O9" s="3">
        <f t="shared" ref="O9" si="21">LN(N9/N8)</f>
        <v>9.5898444046147256E-3</v>
      </c>
      <c r="P9">
        <f>'cansim-3290074-eng-229785934862'!I10</f>
        <v>82.2</v>
      </c>
      <c r="Q9" s="3">
        <f t="shared" ref="Q9:S9" si="22">LN(P9/P8)</f>
        <v>2.9631797606371149E-2</v>
      </c>
      <c r="R9" s="1">
        <f>'cansim-3260021-eng-110999559622'!B92</f>
        <v>95.6</v>
      </c>
      <c r="S9" s="3">
        <f t="shared" si="22"/>
        <v>1.7942433843138355E-2</v>
      </c>
    </row>
    <row r="10" spans="1:19" x14ac:dyDescent="0.25">
      <c r="A10" s="2">
        <f t="shared" si="0"/>
        <v>2001</v>
      </c>
      <c r="B10">
        <f>'cansim-3290074-eng-229785934862'!B11</f>
        <v>84.8</v>
      </c>
      <c r="C10" s="3">
        <f t="shared" si="1"/>
        <v>1.4252022707201413E-2</v>
      </c>
      <c r="D10">
        <f>'cansim-3290074-eng-229785934862'!C11</f>
        <v>77.7</v>
      </c>
      <c r="E10" s="3">
        <f t="shared" ref="E10" si="23">LN(D10/D9)</f>
        <v>2.4756964725275967E-2</v>
      </c>
      <c r="F10">
        <f>'cansim-3290074-eng-229785934862'!D11</f>
        <v>87.6</v>
      </c>
      <c r="G10" s="3">
        <f t="shared" ref="G10" si="24">LN(F10/F9)</f>
        <v>8.022965670999244E-3</v>
      </c>
      <c r="H10">
        <f>'cansim-3290074-eng-229785934862'!E11</f>
        <v>107.2</v>
      </c>
      <c r="I10" s="3">
        <f t="shared" ref="I10" si="25">LN(H10/H9)</f>
        <v>-1.8639334380627533E-3</v>
      </c>
      <c r="J10">
        <f>'cansim-3290074-eng-229785934862'!F11</f>
        <v>56.8</v>
      </c>
      <c r="K10" s="3">
        <f t="shared" ref="K10" si="26">LN(J10/J9)</f>
        <v>-4.8119248344198458E-2</v>
      </c>
      <c r="L10">
        <f>'cansim-3290074-eng-229785934862'!G11</f>
        <v>81</v>
      </c>
      <c r="M10" s="3">
        <f t="shared" ref="M10" si="27">LN(L10/L9)</f>
        <v>2.4721891453890728E-3</v>
      </c>
      <c r="N10">
        <f>'cansim-3290074-eng-229785934862'!H11</f>
        <v>95.4</v>
      </c>
      <c r="O10" s="3">
        <f t="shared" ref="O10" si="28">LN(N10/N9)</f>
        <v>1.1597388814829013E-2</v>
      </c>
      <c r="P10">
        <f>'cansim-3290074-eng-229785934862'!I11</f>
        <v>84</v>
      </c>
      <c r="Q10" s="3">
        <f t="shared" ref="Q10:S10" si="29">LN(P10/P9)</f>
        <v>2.1661496781179249E-2</v>
      </c>
      <c r="R10" s="1">
        <f>'cansim-3260021-eng-110999559622'!B93</f>
        <v>97.7</v>
      </c>
      <c r="S10" s="3">
        <f t="shared" si="29"/>
        <v>2.1728738991381443E-2</v>
      </c>
    </row>
    <row r="11" spans="1:19" x14ac:dyDescent="0.25">
      <c r="A11" s="2">
        <f t="shared" si="0"/>
        <v>2002</v>
      </c>
      <c r="B11">
        <f>'cansim-3290074-eng-229785934862'!B12</f>
        <v>85.7</v>
      </c>
      <c r="C11" s="3">
        <f t="shared" si="1"/>
        <v>1.0557282805876783E-2</v>
      </c>
      <c r="D11">
        <f>'cansim-3290074-eng-229785934862'!C12</f>
        <v>77.599999999999994</v>
      </c>
      <c r="E11" s="3">
        <f t="shared" ref="E11" si="30">LN(D11/D10)</f>
        <v>-1.2878301844288361E-3</v>
      </c>
      <c r="F11">
        <f>'cansim-3290074-eng-229785934862'!D12</f>
        <v>86.7</v>
      </c>
      <c r="G11" s="3">
        <f t="shared" ref="G11" si="31">LN(F11/F10)</f>
        <v>-1.0327114155849517E-2</v>
      </c>
      <c r="H11">
        <f>'cansim-3290074-eng-229785934862'!E12</f>
        <v>98.8</v>
      </c>
      <c r="I11" s="3">
        <f t="shared" ref="I11" si="32">LN(H11/H10)</f>
        <v>-8.1598643882879546E-2</v>
      </c>
      <c r="J11">
        <f>'cansim-3290074-eng-229785934862'!F12</f>
        <v>53.3</v>
      </c>
      <c r="K11" s="3">
        <f t="shared" ref="K11" si="33">LN(J11/J10)</f>
        <v>-6.359999455530678E-2</v>
      </c>
      <c r="L11">
        <f>'cansim-3290074-eng-229785934862'!G12</f>
        <v>82.2</v>
      </c>
      <c r="M11" s="3">
        <f t="shared" ref="M11" si="34">LN(L11/L10)</f>
        <v>1.4706147389695487E-2</v>
      </c>
      <c r="N11">
        <f>'cansim-3290074-eng-229785934862'!H12</f>
        <v>96.3</v>
      </c>
      <c r="O11" s="3">
        <f t="shared" ref="O11" si="35">LN(N11/N10)</f>
        <v>9.3897403498389171E-3</v>
      </c>
      <c r="P11">
        <f>'cansim-3290074-eng-229785934862'!I12</f>
        <v>84.9</v>
      </c>
      <c r="Q11" s="3">
        <f t="shared" ref="Q11:S11" si="36">LN(P11/P10)</f>
        <v>1.0657294473987979E-2</v>
      </c>
      <c r="R11" s="1">
        <f>'cansim-3260021-eng-110999559622'!B94</f>
        <v>100</v>
      </c>
      <c r="S11" s="3">
        <f t="shared" si="36"/>
        <v>2.3268626939354269E-2</v>
      </c>
    </row>
    <row r="12" spans="1:19" x14ac:dyDescent="0.25">
      <c r="A12" s="2">
        <f t="shared" si="0"/>
        <v>2003</v>
      </c>
      <c r="B12">
        <f>'cansim-3290074-eng-229785934862'!B13</f>
        <v>87</v>
      </c>
      <c r="C12" s="3">
        <f t="shared" si="1"/>
        <v>1.5055293050849674E-2</v>
      </c>
      <c r="D12">
        <f>'cansim-3290074-eng-229785934862'!C13</f>
        <v>80.2</v>
      </c>
      <c r="E12" s="3">
        <f t="shared" ref="E12" si="37">LN(D12/D11)</f>
        <v>3.2956087683295845E-2</v>
      </c>
      <c r="F12">
        <f>'cansim-3290074-eng-229785934862'!D13</f>
        <v>87.7</v>
      </c>
      <c r="G12" s="3">
        <f t="shared" ref="G12" si="38">LN(F12/F11)</f>
        <v>1.146801559164129E-2</v>
      </c>
      <c r="H12">
        <f>'cansim-3290074-eng-229785934862'!E13</f>
        <v>96.1</v>
      </c>
      <c r="I12" s="3">
        <f t="shared" ref="I12" si="39">LN(H12/H11)</f>
        <v>-2.7708288777575332E-2</v>
      </c>
      <c r="J12">
        <f>'cansim-3290074-eng-229785934862'!F13</f>
        <v>58.7</v>
      </c>
      <c r="K12" s="3">
        <f t="shared" ref="K12" si="40">LN(J12/J11)</f>
        <v>9.6503395662252078E-2</v>
      </c>
      <c r="L12">
        <f>'cansim-3290074-eng-229785934862'!G13</f>
        <v>83</v>
      </c>
      <c r="M12" s="3">
        <f t="shared" ref="M12" si="41">LN(L12/L11)</f>
        <v>9.6853057344636791E-3</v>
      </c>
      <c r="N12">
        <f>'cansim-3290074-eng-229785934862'!H13</f>
        <v>95.5</v>
      </c>
      <c r="O12" s="3">
        <f t="shared" ref="O12" si="42">LN(N12/N11)</f>
        <v>-8.3420713173952346E-3</v>
      </c>
      <c r="P12">
        <f>'cansim-3290074-eng-229785934862'!I13</f>
        <v>85.4</v>
      </c>
      <c r="Q12" s="3">
        <f t="shared" ref="Q12:S12" si="43">LN(P12/P11)</f>
        <v>5.872007477222589E-3</v>
      </c>
      <c r="R12" s="1">
        <f>'cansim-3260021-eng-110999559622'!B95</f>
        <v>103.5</v>
      </c>
      <c r="S12" s="3">
        <f t="shared" si="43"/>
        <v>3.4401426717332317E-2</v>
      </c>
    </row>
    <row r="13" spans="1:19" x14ac:dyDescent="0.25">
      <c r="A13" s="2">
        <f t="shared" si="0"/>
        <v>2004</v>
      </c>
      <c r="B13">
        <f>'cansim-3290074-eng-229785934862'!B14</f>
        <v>89.1</v>
      </c>
      <c r="C13" s="3">
        <f t="shared" si="1"/>
        <v>2.3851215822179847E-2</v>
      </c>
      <c r="D13">
        <f>'cansim-3290074-eng-229785934862'!C14</f>
        <v>82.9</v>
      </c>
      <c r="E13" s="3">
        <f t="shared" ref="E13" si="44">LN(D13/D12)</f>
        <v>3.3111547268780545E-2</v>
      </c>
      <c r="F13">
        <f>'cansim-3290074-eng-229785934862'!D14</f>
        <v>89.4</v>
      </c>
      <c r="G13" s="3">
        <f t="shared" ref="G13" si="45">LN(F13/F12)</f>
        <v>1.9198782801331221E-2</v>
      </c>
      <c r="H13">
        <f>'cansim-3290074-eng-229785934862'!E14</f>
        <v>97.1</v>
      </c>
      <c r="I13" s="3">
        <f t="shared" ref="I13" si="46">LN(H13/H12)</f>
        <v>1.0352059321032432E-2</v>
      </c>
      <c r="J13">
        <f>'cansim-3290074-eng-229785934862'!F14</f>
        <v>69</v>
      </c>
      <c r="K13" s="3">
        <f t="shared" ref="K13" si="47">LN(J13/J12)</f>
        <v>0.16166677776320865</v>
      </c>
      <c r="L13" s="2">
        <f>'cansim-3290074-eng-229785934862'!G14</f>
        <v>90</v>
      </c>
      <c r="M13" s="3">
        <f t="shared" ref="M13" si="48">LN(L13/L12)</f>
        <v>8.0969062533667091E-2</v>
      </c>
      <c r="N13">
        <f>'cansim-3290074-eng-229785934862'!H14</f>
        <v>95.5</v>
      </c>
      <c r="O13" s="3">
        <f t="shared" ref="O13" si="49">LN(N13/N12)</f>
        <v>0</v>
      </c>
      <c r="P13">
        <f>'cansim-3290074-eng-229785934862'!I14</f>
        <v>86.7</v>
      </c>
      <c r="Q13" s="3">
        <f t="shared" ref="Q13:S13" si="50">LN(P13/P12)</f>
        <v>1.5107782991971895E-2</v>
      </c>
      <c r="R13" s="1">
        <f>'cansim-3260021-eng-110999559622'!B96</f>
        <v>105.7</v>
      </c>
      <c r="S13" s="3">
        <f t="shared" si="50"/>
        <v>2.1033280170768234E-2</v>
      </c>
    </row>
    <row r="14" spans="1:19" x14ac:dyDescent="0.25">
      <c r="A14" s="2">
        <f t="shared" si="0"/>
        <v>2005</v>
      </c>
      <c r="B14">
        <f>'cansim-3290074-eng-229785934862'!B15</f>
        <v>91.8</v>
      </c>
      <c r="C14" s="3">
        <f t="shared" si="1"/>
        <v>2.9852963149681128E-2</v>
      </c>
      <c r="D14">
        <f>'cansim-3290074-eng-229785934862'!C15</f>
        <v>88.7</v>
      </c>
      <c r="E14" s="3">
        <f t="shared" ref="E14" si="51">LN(D14/D13)</f>
        <v>6.762482717428446E-2</v>
      </c>
      <c r="F14">
        <f>'cansim-3290074-eng-229785934862'!D15</f>
        <v>94.5</v>
      </c>
      <c r="G14" s="3">
        <f t="shared" ref="G14" si="52">LN(F14/F13)</f>
        <v>5.5479152320228584E-2</v>
      </c>
      <c r="H14">
        <f>'cansim-3290074-eng-229785934862'!E15</f>
        <v>96.6</v>
      </c>
      <c r="I14" s="3">
        <f t="shared" ref="I14" si="53">LN(H14/H13)</f>
        <v>-5.1626340788069429E-3</v>
      </c>
      <c r="J14">
        <f>'cansim-3290074-eng-229785934862'!F15</f>
        <v>85.3</v>
      </c>
      <c r="K14" s="3">
        <f t="shared" ref="K14" si="54">LN(J14/J13)</f>
        <v>0.21206794990037398</v>
      </c>
      <c r="L14">
        <f>'cansim-3290074-eng-229785934862'!G15</f>
        <v>93.5</v>
      </c>
      <c r="M14" s="3">
        <f t="shared" ref="M14" si="55">LN(L14/L13)</f>
        <v>3.8151765964376326E-2</v>
      </c>
      <c r="N14">
        <f>'cansim-3290074-eng-229785934862'!H15</f>
        <v>96.5</v>
      </c>
      <c r="O14" s="3">
        <f t="shared" ref="O14" si="56">LN(N14/N13)</f>
        <v>1.041676085825558E-2</v>
      </c>
      <c r="P14">
        <f>'cansim-3290074-eng-229785934862'!I15</f>
        <v>89</v>
      </c>
      <c r="Q14" s="3">
        <f t="shared" ref="Q14:S14" si="57">LN(P14/P13)</f>
        <v>2.6182485945643708E-2</v>
      </c>
      <c r="R14" s="1">
        <f>'cansim-3260021-eng-110999559622'!B97</f>
        <v>108.1</v>
      </c>
      <c r="S14" s="3">
        <f t="shared" si="57"/>
        <v>2.2451831768970663E-2</v>
      </c>
    </row>
    <row r="15" spans="1:19" x14ac:dyDescent="0.25">
      <c r="A15" s="2">
        <f t="shared" si="0"/>
        <v>2006</v>
      </c>
      <c r="B15">
        <f>'cansim-3290074-eng-229785934862'!B16</f>
        <v>94.4</v>
      </c>
      <c r="C15" s="3">
        <f t="shared" si="1"/>
        <v>2.7928775525010271E-2</v>
      </c>
      <c r="D15">
        <f>'cansim-3290074-eng-229785934862'!C16</f>
        <v>90.3</v>
      </c>
      <c r="E15" s="3">
        <f t="shared" ref="E15" si="58">LN(D15/D14)</f>
        <v>1.7877571107405874E-2</v>
      </c>
      <c r="F15">
        <f>'cansim-3290074-eng-229785934862'!D16</f>
        <v>97.6</v>
      </c>
      <c r="G15" s="3">
        <f t="shared" ref="G15" si="59">LN(F15/F14)</f>
        <v>3.2277658919349764E-2</v>
      </c>
      <c r="H15">
        <f>'cansim-3290074-eng-229785934862'!E16</f>
        <v>98</v>
      </c>
      <c r="I15" s="3">
        <f t="shared" ref="I15" si="60">LN(H15/H14)</f>
        <v>1.4388737452099671E-2</v>
      </c>
      <c r="J15">
        <f>'cansim-3290074-eng-229785934862'!F16</f>
        <v>92.9</v>
      </c>
      <c r="K15" s="3">
        <f t="shared" ref="K15" si="61">LN(J15/J14)</f>
        <v>8.5349191322159457E-2</v>
      </c>
      <c r="L15">
        <f>'cansim-3290074-eng-229785934862'!G16</f>
        <v>94.4</v>
      </c>
      <c r="M15" s="3">
        <f t="shared" ref="M15" si="62">LN(L15/L14)</f>
        <v>9.5796368568138151E-3</v>
      </c>
      <c r="N15">
        <f>'cansim-3290074-eng-229785934862'!H16</f>
        <v>96.3</v>
      </c>
      <c r="O15" s="3">
        <f t="shared" ref="O15" si="63">LN(N15/N14)</f>
        <v>-2.0746895408603554E-3</v>
      </c>
      <c r="P15">
        <f>'cansim-3290074-eng-229785934862'!I16</f>
        <v>92.4</v>
      </c>
      <c r="Q15" s="3">
        <f t="shared" ref="Q15:S15" si="64">LN(P15/P14)</f>
        <v>3.7490608915498685E-2</v>
      </c>
      <c r="R15" s="1">
        <f>'cansim-3260021-eng-110999559622'!B98</f>
        <v>110.3</v>
      </c>
      <c r="S15" s="3">
        <f t="shared" si="64"/>
        <v>2.0147201614294202E-2</v>
      </c>
    </row>
    <row r="16" spans="1:19" x14ac:dyDescent="0.25">
      <c r="A16" s="2">
        <f t="shared" si="0"/>
        <v>2007</v>
      </c>
      <c r="B16">
        <f>'cansim-3290074-eng-229785934862'!B17</f>
        <v>95.9</v>
      </c>
      <c r="C16" s="3">
        <f t="shared" si="1"/>
        <v>1.5764908737937434E-2</v>
      </c>
      <c r="D16">
        <f>'cansim-3290074-eng-229785934862'!C17</f>
        <v>93.4</v>
      </c>
      <c r="E16" s="3">
        <f t="shared" ref="E16" si="65">LN(D16/D15)</f>
        <v>3.3753884811857385E-2</v>
      </c>
      <c r="F16">
        <f>'cansim-3290074-eng-229785934862'!D17</f>
        <v>95.5</v>
      </c>
      <c r="G16" s="3">
        <f t="shared" ref="G16" si="66">LN(F16/F15)</f>
        <v>-2.1751245932362193E-2</v>
      </c>
      <c r="H16">
        <f>'cansim-3290074-eng-229785934862'!E17</f>
        <v>97.2</v>
      </c>
      <c r="I16" s="3">
        <f t="shared" ref="I16" si="67">LN(H16/H15)</f>
        <v>-8.196767204178515E-3</v>
      </c>
      <c r="J16">
        <f>'cansim-3290074-eng-229785934862'!F17</f>
        <v>97.9</v>
      </c>
      <c r="K16" s="3">
        <f t="shared" ref="K16" si="68">LN(J16/J15)</f>
        <v>5.2422903716671937E-2</v>
      </c>
      <c r="L16">
        <f>'cansim-3290074-eng-229785934862'!G17</f>
        <v>95.2</v>
      </c>
      <c r="M16" s="3">
        <f t="shared" ref="M16" si="69">LN(L16/L15)</f>
        <v>8.4388686458646035E-3</v>
      </c>
      <c r="N16">
        <f>'cansim-3290074-eng-229785934862'!H17</f>
        <v>96</v>
      </c>
      <c r="O16" s="3">
        <f t="shared" ref="O16" si="70">LN(N16/N15)</f>
        <v>-3.1201273362436339E-3</v>
      </c>
      <c r="P16">
        <f>'cansim-3290074-eng-229785934862'!I17</f>
        <v>94.6</v>
      </c>
      <c r="Q16" s="3">
        <f t="shared" ref="Q16:S16" si="71">LN(P16/P15)</f>
        <v>2.3530497410194036E-2</v>
      </c>
      <c r="R16" s="1">
        <f>'cansim-3260021-eng-110999559622'!B99</f>
        <v>112.7</v>
      </c>
      <c r="S16" s="3">
        <f t="shared" si="71"/>
        <v>2.1525494786273965E-2</v>
      </c>
    </row>
    <row r="17" spans="1:19" x14ac:dyDescent="0.25">
      <c r="A17" s="2">
        <f t="shared" si="0"/>
        <v>2008</v>
      </c>
      <c r="B17">
        <f>'cansim-3290074-eng-229785934862'!B18</f>
        <v>98.4</v>
      </c>
      <c r="C17" s="3">
        <f t="shared" si="1"/>
        <v>2.5734822168815279E-2</v>
      </c>
      <c r="D17">
        <f>'cansim-3290074-eng-229785934862'!C18</f>
        <v>101.2</v>
      </c>
      <c r="E17" s="3">
        <f t="shared" ref="E17" si="72">LN(D17/D16)</f>
        <v>8.0207411618568203E-2</v>
      </c>
      <c r="F17">
        <f>'cansim-3290074-eng-229785934862'!D18</f>
        <v>97.8</v>
      </c>
      <c r="G17" s="3">
        <f t="shared" ref="G17" si="73">LN(F17/F16)</f>
        <v>2.3798329554087123E-2</v>
      </c>
      <c r="H17">
        <f>'cansim-3290074-eng-229785934862'!E18</f>
        <v>101.2</v>
      </c>
      <c r="I17" s="3">
        <f t="shared" ref="I17" si="74">LN(H17/H16)</f>
        <v>4.0328045386971809E-2</v>
      </c>
      <c r="J17">
        <f>'cansim-3290074-eng-229785934862'!F18</f>
        <v>122.8</v>
      </c>
      <c r="K17" s="3">
        <f t="shared" ref="K17" si="75">LN(J17/J16)</f>
        <v>0.22661046617657726</v>
      </c>
      <c r="L17">
        <f>'cansim-3290074-eng-229785934862'!G18</f>
        <v>101.5</v>
      </c>
      <c r="M17" s="3">
        <f t="shared" ref="M17" si="76">LN(L17/L16)</f>
        <v>6.4078856684522387E-2</v>
      </c>
      <c r="N17">
        <f>'cansim-3290074-eng-229785934862'!H18</f>
        <v>98.2</v>
      </c>
      <c r="O17" s="3">
        <f t="shared" ref="O17" si="77">LN(N17/N16)</f>
        <v>2.2658023892583996E-2</v>
      </c>
      <c r="P17">
        <f>'cansim-3290074-eng-229785934862'!I18</f>
        <v>96.5</v>
      </c>
      <c r="Q17" s="3">
        <f t="shared" ref="Q17:S17" si="78">LN(P17/P16)</f>
        <v>1.9885532287107762E-2</v>
      </c>
      <c r="R17" s="1">
        <f>'cansim-3260021-eng-110999559622'!B100</f>
        <v>115.9</v>
      </c>
      <c r="S17" s="3">
        <f t="shared" si="78"/>
        <v>2.7998329299975429E-2</v>
      </c>
    </row>
    <row r="18" spans="1:19" x14ac:dyDescent="0.25">
      <c r="A18" s="2">
        <f t="shared" si="0"/>
        <v>2009</v>
      </c>
      <c r="B18">
        <f>'cansim-3290074-eng-229785934862'!B19</f>
        <v>100.2</v>
      </c>
      <c r="C18" s="3">
        <f t="shared" si="1"/>
        <v>1.8127384592556701E-2</v>
      </c>
      <c r="D18">
        <f>'cansim-3290074-eng-229785934862'!C19</f>
        <v>95.7</v>
      </c>
      <c r="E18" s="3">
        <f t="shared" ref="E18" si="79">LN(D18/D17)</f>
        <v>-5.5880458394456614E-2</v>
      </c>
      <c r="F18">
        <f>'cansim-3290074-eng-229785934862'!D19</f>
        <v>99.2</v>
      </c>
      <c r="G18" s="3">
        <f t="shared" ref="G18" si="80">LN(F18/F17)</f>
        <v>1.4213437250055449E-2</v>
      </c>
      <c r="H18">
        <f>'cansim-3290074-eng-229785934862'!E19</f>
        <v>101.4</v>
      </c>
      <c r="I18" s="3">
        <f t="shared" ref="I18" si="81">LN(H18/H17)</f>
        <v>1.9743343037176078E-3</v>
      </c>
      <c r="J18">
        <f>'cansim-3290074-eng-229785934862'!F19</f>
        <v>88.3</v>
      </c>
      <c r="K18" s="3">
        <f t="shared" ref="K18" si="82">LN(J18/J17)</f>
        <v>-0.3298169081031278</v>
      </c>
      <c r="L18">
        <f>'cansim-3290074-eng-229785934862'!G19</f>
        <v>101</v>
      </c>
      <c r="M18" s="3">
        <f t="shared" ref="M18" si="83">LN(L18/L17)</f>
        <v>-4.9382816405825663E-3</v>
      </c>
      <c r="N18">
        <f>'cansim-3290074-eng-229785934862'!H19</f>
        <v>102.1</v>
      </c>
      <c r="O18" s="3">
        <f t="shared" ref="O18" si="84">LN(N18/N17)</f>
        <v>3.8946509810199689E-2</v>
      </c>
      <c r="P18">
        <f>'cansim-3290074-eng-229785934862'!I19</f>
        <v>99.1</v>
      </c>
      <c r="Q18" s="3">
        <f t="shared" ref="Q18:S18" si="85">LN(P18/P17)</f>
        <v>2.6586432991001982E-2</v>
      </c>
      <c r="R18" s="1">
        <f>'cansim-3260021-eng-110999559622'!B101</f>
        <v>118.5</v>
      </c>
      <c r="S18" s="3">
        <f t="shared" si="85"/>
        <v>2.2185210229479783E-2</v>
      </c>
    </row>
    <row r="19" spans="1:19" x14ac:dyDescent="0.25">
      <c r="A19" s="2">
        <f t="shared" si="0"/>
        <v>2010</v>
      </c>
      <c r="B19">
        <f>'cansim-3290074-eng-229785934862'!B20</f>
        <v>100</v>
      </c>
      <c r="C19" s="3">
        <f t="shared" si="1"/>
        <v>-1.9980026626731087E-3</v>
      </c>
      <c r="D19">
        <f>'cansim-3290074-eng-229785934862'!C20</f>
        <v>100</v>
      </c>
      <c r="E19" s="3">
        <f t="shared" ref="E19" si="86">LN(D19/D18)</f>
        <v>4.3951887529182769E-2</v>
      </c>
      <c r="F19">
        <f>'cansim-3290074-eng-229785934862'!D20</f>
        <v>100</v>
      </c>
      <c r="G19" s="3">
        <f t="shared" ref="G19" si="87">LN(F19/F18)</f>
        <v>8.0321716972642527E-3</v>
      </c>
      <c r="H19">
        <f>'cansim-3290074-eng-229785934862'!E20</f>
        <v>100</v>
      </c>
      <c r="I19" s="3">
        <f t="shared" ref="I19" si="88">LN(H19/H18)</f>
        <v>-1.3902905168991493E-2</v>
      </c>
      <c r="J19">
        <f>'cansim-3290074-eng-229785934862'!F20</f>
        <v>100</v>
      </c>
      <c r="K19" s="3">
        <f t="shared" ref="K19" si="89">LN(J19/J18)</f>
        <v>0.12443007837817707</v>
      </c>
      <c r="L19">
        <f>'cansim-3290074-eng-229785934862'!G20</f>
        <v>100</v>
      </c>
      <c r="M19" s="3">
        <f t="shared" ref="M19" si="90">LN(L19/L18)</f>
        <v>-9.950330853168092E-3</v>
      </c>
      <c r="N19">
        <f>'cansim-3290074-eng-229785934862'!H20</f>
        <v>100</v>
      </c>
      <c r="O19" s="3">
        <f t="shared" ref="O19" si="91">LN(N19/N18)</f>
        <v>-2.0782539182528391E-2</v>
      </c>
      <c r="P19">
        <f>'cansim-3290074-eng-229785934862'!I20</f>
        <v>100</v>
      </c>
      <c r="Q19" s="3">
        <f t="shared" ref="Q19:S19" si="92">LN(P19/P18)</f>
        <v>9.0407446521490239E-3</v>
      </c>
      <c r="R19" s="1">
        <f>'cansim-3260021-eng-110999559622'!B102</f>
        <v>120.2</v>
      </c>
      <c r="S19" s="3">
        <f t="shared" si="92"/>
        <v>1.4244061525921331E-2</v>
      </c>
    </row>
    <row r="20" spans="1:19" x14ac:dyDescent="0.25">
      <c r="A20" s="2">
        <f t="shared" si="0"/>
        <v>2011</v>
      </c>
      <c r="B20">
        <f>'cansim-3290074-eng-229785934862'!B21</f>
        <v>100</v>
      </c>
      <c r="C20" s="3">
        <f t="shared" si="1"/>
        <v>0</v>
      </c>
      <c r="D20">
        <f>'cansim-3290074-eng-229785934862'!C21</f>
        <v>107.3</v>
      </c>
      <c r="E20" s="3">
        <f t="shared" ref="E20" si="93">LN(D20/D19)</f>
        <v>7.045846364856137E-2</v>
      </c>
      <c r="F20">
        <f>'cansim-3290074-eng-229785934862'!D21</f>
        <v>102</v>
      </c>
      <c r="G20" s="3">
        <f t="shared" ref="G20" si="94">LN(F20/F19)</f>
        <v>1.980262729617973E-2</v>
      </c>
      <c r="H20">
        <f>'cansim-3290074-eng-229785934862'!E21</f>
        <v>98.4</v>
      </c>
      <c r="I20" s="3">
        <f t="shared" ref="I20" si="95">LN(H20/H19)</f>
        <v>-1.6129381929883529E-2</v>
      </c>
      <c r="J20">
        <f>'cansim-3290074-eng-229785934862'!F21</f>
        <v>126</v>
      </c>
      <c r="K20" s="3">
        <f t="shared" ref="K20" si="96">LN(J20/J19)</f>
        <v>0.23111172096338664</v>
      </c>
      <c r="L20">
        <f>'cansim-3290074-eng-229785934862'!G21</f>
        <v>102</v>
      </c>
      <c r="M20" s="3">
        <f t="shared" ref="M20" si="97">LN(L20/L19)</f>
        <v>1.980262729617973E-2</v>
      </c>
      <c r="N20">
        <f>'cansim-3290074-eng-229785934862'!H21</f>
        <v>100.9</v>
      </c>
      <c r="O20" s="3">
        <f t="shared" ref="O20" si="98">LN(N20/N19)</f>
        <v>8.9597413714720218E-3</v>
      </c>
      <c r="P20">
        <f>'cansim-3290074-eng-229785934862'!I21</f>
        <v>101</v>
      </c>
      <c r="Q20" s="3">
        <f t="shared" ref="Q20:S20" si="99">LN(P20/P19)</f>
        <v>9.950330853168092E-3</v>
      </c>
      <c r="R20" s="1">
        <f>'cansim-3260021-eng-110999559622'!B103</f>
        <v>122.8</v>
      </c>
      <c r="S20" s="3">
        <f t="shared" si="99"/>
        <v>2.1399993611934866E-2</v>
      </c>
    </row>
    <row r="21" spans="1:19" x14ac:dyDescent="0.25">
      <c r="A21" s="2">
        <f>A20+1</f>
        <v>2012</v>
      </c>
      <c r="B21">
        <f>'cansim-3290074-eng-229785934862'!B22</f>
        <v>101.2</v>
      </c>
      <c r="C21" s="3">
        <f t="shared" si="1"/>
        <v>1.1928570865273812E-2</v>
      </c>
      <c r="D21">
        <f>'cansim-3290074-eng-229785934862'!C22</f>
        <v>108.6</v>
      </c>
      <c r="E21" s="3">
        <f t="shared" ref="E21" si="100">LN(D21/D20)</f>
        <v>1.2042757863182199E-2</v>
      </c>
      <c r="F21">
        <f>'cansim-3290074-eng-229785934862'!D22</f>
        <v>104.2</v>
      </c>
      <c r="G21" s="3">
        <f t="shared" ref="G21" si="101">LN(F21/F20)</f>
        <v>2.1339316034995389E-2</v>
      </c>
      <c r="H21">
        <f>'cansim-3290074-eng-229785934862'!E22</f>
        <v>98.7</v>
      </c>
      <c r="I21" s="3">
        <f t="shared" ref="I21" si="102">LN(H21/H20)</f>
        <v>3.0441423812280518E-3</v>
      </c>
      <c r="J21">
        <f>'cansim-3290074-eng-229785934862'!F22</f>
        <v>131.9</v>
      </c>
      <c r="K21" s="3">
        <f t="shared" ref="K21" si="103">LN(J21/J20)</f>
        <v>4.5762152771790972E-2</v>
      </c>
      <c r="L21">
        <f>'cansim-3290074-eng-229785934862'!G22</f>
        <v>101.1</v>
      </c>
      <c r="M21" s="3">
        <f t="shared" ref="M21" si="104">LN(L21/L20)</f>
        <v>-8.8626872578454301E-3</v>
      </c>
      <c r="N21">
        <f>'cansim-3290074-eng-229785934862'!H22</f>
        <v>102.6</v>
      </c>
      <c r="O21" s="3">
        <f t="shared" ref="O21" si="105">LN(N21/N20)</f>
        <v>1.6708005377105688E-2</v>
      </c>
      <c r="P21">
        <f>'cansim-3290074-eng-229785934862'!I22</f>
        <v>102.3</v>
      </c>
      <c r="Q21" s="3">
        <f t="shared" ref="Q21:S21" si="106">LN(P21/P20)</f>
        <v>1.2789156116321358E-2</v>
      </c>
      <c r="R21" s="1">
        <f>'cansim-3260021-eng-110999559622'!B104</f>
        <v>125.6</v>
      </c>
      <c r="S21" s="3">
        <f t="shared" si="106"/>
        <v>2.2545238321056222E-2</v>
      </c>
    </row>
    <row r="22" spans="1:19" x14ac:dyDescent="0.25">
      <c r="A22" s="2">
        <f t="shared" si="0"/>
        <v>2013</v>
      </c>
      <c r="B22">
        <f>'cansim-3290074-eng-229785934862'!B23</f>
        <v>101.6</v>
      </c>
      <c r="C22" s="3">
        <f t="shared" si="1"/>
        <v>3.9447782910163251E-3</v>
      </c>
      <c r="D22">
        <f>'cansim-3290074-eng-229785934862'!C23</f>
        <v>109.2</v>
      </c>
      <c r="E22" s="3">
        <f t="shared" ref="E22" si="107">LN(D22/D21)</f>
        <v>5.5096558109696998E-3</v>
      </c>
      <c r="F22">
        <f>'cansim-3290074-eng-229785934862'!D23</f>
        <v>104.8</v>
      </c>
      <c r="G22" s="3">
        <f t="shared" ref="G22" si="108">LN(F22/F21)</f>
        <v>5.7416425676751828E-3</v>
      </c>
      <c r="H22">
        <f>'cansim-3290074-eng-229785934862'!E23</f>
        <v>100.8</v>
      </c>
      <c r="I22" s="3">
        <f t="shared" ref="I22" si="109">LN(H22/H21)</f>
        <v>2.1053409197832263E-2</v>
      </c>
      <c r="J22">
        <f>'cansim-3290074-eng-229785934862'!F23</f>
        <v>134.69999999999999</v>
      </c>
      <c r="K22" s="3">
        <f t="shared" ref="K22" si="110">LN(J22/J21)</f>
        <v>2.1006023693049266E-2</v>
      </c>
      <c r="L22">
        <f>'cansim-3290074-eng-229785934862'!G23</f>
        <v>100.3</v>
      </c>
      <c r="M22" s="3">
        <f t="shared" ref="M22" si="111">LN(L22/L21)</f>
        <v>-7.944431058535862E-3</v>
      </c>
      <c r="N22">
        <f>'cansim-3290074-eng-229785934862'!H23</f>
        <v>103.6</v>
      </c>
      <c r="O22" s="3">
        <f t="shared" ref="O22" si="112">LN(N22/N21)</f>
        <v>9.6993970887135784E-3</v>
      </c>
      <c r="P22">
        <f>'cansim-3290074-eng-229785934862'!I23</f>
        <v>104.6</v>
      </c>
      <c r="Q22" s="3">
        <f t="shared" ref="Q22:S22" si="113">LN(P22/P21)</f>
        <v>2.2233878673241711E-2</v>
      </c>
      <c r="R22" s="1">
        <f>'cansim-3260021-eng-110999559622'!B105</f>
        <v>127</v>
      </c>
      <c r="S22" s="3">
        <f t="shared" si="113"/>
        <v>1.1084832424492914E-2</v>
      </c>
    </row>
    <row r="23" spans="1:19" x14ac:dyDescent="0.25">
      <c r="A23" s="2">
        <f t="shared" si="0"/>
        <v>2014</v>
      </c>
      <c r="B23">
        <f>'cansim-3290074-eng-229785934862'!B24</f>
        <v>102.9</v>
      </c>
      <c r="C23" s="3">
        <f t="shared" si="1"/>
        <v>1.2714107695622602E-2</v>
      </c>
      <c r="D23">
        <f>'cansim-3290074-eng-229785934862'!C24</f>
        <v>112.9</v>
      </c>
      <c r="E23" s="3">
        <f t="shared" ref="E23" si="114">LN(D23/D22)</f>
        <v>3.3321407844811766E-2</v>
      </c>
      <c r="F23">
        <f>'cansim-3290074-eng-229785934862'!D24</f>
        <v>107.6</v>
      </c>
      <c r="G23" s="3">
        <f t="shared" ref="G23" si="115">LN(F23/F22)</f>
        <v>2.6366875840742134E-2</v>
      </c>
      <c r="H23">
        <f>'cansim-3290074-eng-229785934862'!E24</f>
        <v>101.6</v>
      </c>
      <c r="I23" s="3">
        <f t="shared" ref="I23" si="116">LN(H23/H22)</f>
        <v>7.9051795071132473E-3</v>
      </c>
      <c r="J23">
        <f>'cansim-3290074-eng-229785934862'!F24</f>
        <v>135.80000000000001</v>
      </c>
      <c r="K23" s="3">
        <f t="shared" ref="K23" si="117">LN(J23/J22)</f>
        <v>8.1331317082776015E-3</v>
      </c>
      <c r="L23">
        <f>'cansim-3290074-eng-229785934862'!G24</f>
        <v>102.9</v>
      </c>
      <c r="M23" s="3">
        <f t="shared" ref="M23" si="118">LN(L23/L22)</f>
        <v>2.5591947872114058E-2</v>
      </c>
      <c r="N23">
        <f>'cansim-3290074-eng-229785934862'!H24</f>
        <v>104.9</v>
      </c>
      <c r="O23" s="3">
        <f t="shared" ref="O23" si="119">LN(N23/N22)</f>
        <v>1.2470185576868947E-2</v>
      </c>
      <c r="P23">
        <f>'cansim-3290074-eng-229785934862'!I24</f>
        <v>106.8</v>
      </c>
      <c r="Q23" s="3">
        <f t="shared" ref="Q23:S23" si="120">LN(P23/P22)</f>
        <v>2.0814374895271971E-2</v>
      </c>
      <c r="R23" s="1">
        <f>'cansim-3260021-eng-110999559622'!B106</f>
        <v>129.6</v>
      </c>
      <c r="S23" s="3">
        <f t="shared" si="120"/>
        <v>2.0265697459582923E-2</v>
      </c>
    </row>
    <row r="24" spans="1:19" x14ac:dyDescent="0.25">
      <c r="A24" s="2">
        <f t="shared" si="0"/>
        <v>2015</v>
      </c>
      <c r="B24">
        <f>'cansim-3290074-eng-229785934862'!B25</f>
        <v>104.5</v>
      </c>
      <c r="C24" s="3">
        <f t="shared" si="1"/>
        <v>1.5429428564861633E-2</v>
      </c>
      <c r="D24">
        <f>'cansim-3290074-eng-229785934862'!C25</f>
        <v>107.5</v>
      </c>
      <c r="E24" s="3">
        <f t="shared" ref="E24" si="121">LN(D24/D23)</f>
        <v>-4.9011623587898873E-2</v>
      </c>
      <c r="F24">
        <f>'cansim-3290074-eng-229785934862'!D25</f>
        <v>110.9</v>
      </c>
      <c r="G24" s="3">
        <f t="shared" ref="G24" si="122">LN(F24/F23)</f>
        <v>3.0208246628637379E-2</v>
      </c>
      <c r="H24">
        <f>'cansim-3290074-eng-229785934862'!E25</f>
        <v>104.8</v>
      </c>
      <c r="I24" s="3">
        <f t="shared" ref="I24" si="123">LN(H24/H23)</f>
        <v>3.1010236742560218E-2</v>
      </c>
      <c r="J24">
        <f>'cansim-3290074-eng-229785934862'!F25</f>
        <v>105.6</v>
      </c>
      <c r="K24" s="3">
        <f t="shared" ref="K24" si="124">LN(J24/J23)</f>
        <v>-0.25152484385243479</v>
      </c>
      <c r="L24">
        <f>'cansim-3290074-eng-229785934862'!G25</f>
        <v>106.9</v>
      </c>
      <c r="M24" s="3">
        <f t="shared" ref="M24" si="125">LN(L24/L23)</f>
        <v>3.8136175190995603E-2</v>
      </c>
      <c r="N24">
        <f>'cansim-3290074-eng-229785934862'!H25</f>
        <v>108.3</v>
      </c>
      <c r="O24" s="3">
        <f t="shared" ref="O24" si="126">LN(N24/N23)</f>
        <v>3.1897638604693385E-2</v>
      </c>
      <c r="P24">
        <f>'cansim-3290074-eng-229785934862'!I25</f>
        <v>108.4</v>
      </c>
      <c r="Q24" s="3">
        <f t="shared" ref="Q24:S24" si="127">LN(P24/P23)</f>
        <v>1.4870162479451407E-2</v>
      </c>
      <c r="R24" s="1">
        <f>'cansim-3260021-eng-110999559622'!B107</f>
        <v>132.1</v>
      </c>
      <c r="S24" s="3">
        <f t="shared" si="127"/>
        <v>1.9106427610105343E-2</v>
      </c>
    </row>
    <row r="25" spans="1:19" x14ac:dyDescent="0.25">
      <c r="A25" s="2">
        <f>A24+1</f>
        <v>2016</v>
      </c>
      <c r="B25">
        <f>'cansim-3290074-eng-229785934862'!B26</f>
        <v>106.9</v>
      </c>
      <c r="C25" s="3">
        <f t="shared" si="1"/>
        <v>2.2706746626133877E-2</v>
      </c>
      <c r="D25">
        <f>'cansim-3290074-eng-229785934862'!C26</f>
        <v>105.9</v>
      </c>
      <c r="E25" s="3">
        <f t="shared" ref="E25" si="128">LN(D25/D24)</f>
        <v>-1.4995594960356646E-2</v>
      </c>
      <c r="F25">
        <f>'cansim-3290074-eng-229785934862'!D26</f>
        <v>111.7</v>
      </c>
      <c r="G25" s="3">
        <f t="shared" ref="G25" si="129">LN(F25/F24)</f>
        <v>7.1878117188336156E-3</v>
      </c>
      <c r="H25">
        <f>'cansim-3290074-eng-229785934862'!E26</f>
        <v>106.1</v>
      </c>
      <c r="I25" s="3">
        <f t="shared" ref="I25" si="130">LN(H25/H24)</f>
        <v>1.232827373299567E-2</v>
      </c>
      <c r="J25">
        <f>'cansim-3290074-eng-229785934862'!F26</f>
        <v>95.9</v>
      </c>
      <c r="K25" s="3">
        <f t="shared" ref="K25" si="131">LN(J25/J24)</f>
        <v>-9.6352389382768508E-2</v>
      </c>
      <c r="L25">
        <f>'cansim-3290074-eng-229785934862'!G26</f>
        <v>109.7</v>
      </c>
      <c r="M25" s="3">
        <f t="shared" ref="M25" si="132">LN(L25/L24)</f>
        <v>2.5855549250184986E-2</v>
      </c>
      <c r="N25">
        <f>'cansim-3290074-eng-229785934862'!H26</f>
        <v>110</v>
      </c>
      <c r="O25" s="3">
        <f t="shared" ref="O25" si="133">LN(N25/N24)</f>
        <v>1.5575211785471372E-2</v>
      </c>
      <c r="P25">
        <f>'cansim-3290074-eng-229785934862'!I26</f>
        <v>109.4</v>
      </c>
      <c r="Q25" s="3">
        <f t="shared" ref="Q25:S25" si="134">LN(P25/P24)</f>
        <v>9.1828009823349821E-3</v>
      </c>
      <c r="R25" s="1">
        <f>'cansim-3260021-eng-110999559622'!B108</f>
        <v>133.19999999999999</v>
      </c>
      <c r="S25" s="3">
        <f t="shared" si="134"/>
        <v>8.2925465780091436E-3</v>
      </c>
    </row>
    <row r="26" spans="1:19" x14ac:dyDescent="0.25">
      <c r="A26" s="2">
        <f t="shared" si="0"/>
        <v>2017</v>
      </c>
      <c r="B26">
        <f>'cansim-3290074-eng-229785934862'!B27</f>
        <v>109.2</v>
      </c>
      <c r="C26" s="3">
        <f t="shared" si="1"/>
        <v>2.1287245279805019E-2</v>
      </c>
      <c r="D26">
        <f>'cansim-3290074-eng-229785934862'!C27</f>
        <v>109.7</v>
      </c>
      <c r="E26" s="3">
        <f t="shared" ref="E26" si="135">LN(D26/D25)</f>
        <v>3.5254114673823687E-2</v>
      </c>
      <c r="F26">
        <f>'cansim-3290074-eng-229785934862'!D27</f>
        <v>112.5</v>
      </c>
      <c r="G26" s="3">
        <f t="shared" ref="G26" si="136">LN(F26/F25)</f>
        <v>7.1365155693198035E-3</v>
      </c>
      <c r="H26">
        <f>'cansim-3290074-eng-229785934862'!E27</f>
        <v>111.6</v>
      </c>
      <c r="I26" s="3">
        <f t="shared" ref="I26" si="137">LN(H26/H25)</f>
        <v>5.0539004327273179E-2</v>
      </c>
      <c r="J26">
        <f>'cansim-3290074-eng-229785934862'!F27</f>
        <v>108.7</v>
      </c>
      <c r="K26" s="3">
        <f t="shared" ref="K26" si="138">LN(J26/J25)</f>
        <v>0.12528581223777127</v>
      </c>
      <c r="L26">
        <f>'cansim-3290074-eng-229785934862'!G27</f>
        <v>113.4</v>
      </c>
      <c r="M26" s="3">
        <f t="shared" ref="M26" si="139">LN(L26/L25)</f>
        <v>3.317202401246723E-2</v>
      </c>
      <c r="N26">
        <f>'cansim-3290074-eng-229785934862'!H27</f>
        <v>110.3</v>
      </c>
      <c r="O26" s="3">
        <f t="shared" ref="O26" si="140">LN(N26/N25)</f>
        <v>2.7235604670405207E-3</v>
      </c>
      <c r="P26">
        <f>'cansim-3290074-eng-229785934862'!I27</f>
        <v>111.3</v>
      </c>
      <c r="Q26" s="3">
        <f t="shared" ref="Q26:S26" si="141">LN(P26/P25)</f>
        <v>1.72183682936182E-2</v>
      </c>
      <c r="R26" s="1">
        <f>'cansim-3260021-eng-110999559622'!B109</f>
        <v>134.9</v>
      </c>
      <c r="S26" s="3">
        <f t="shared" si="141"/>
        <v>1.2682005107421563E-2</v>
      </c>
    </row>
    <row r="28" spans="1:19" x14ac:dyDescent="0.25">
      <c r="A28" s="4" t="s">
        <v>20</v>
      </c>
      <c r="B28" s="4"/>
      <c r="C28" s="4"/>
      <c r="D28" s="4"/>
      <c r="E28" s="4"/>
      <c r="F28" s="4"/>
      <c r="G28" s="4"/>
      <c r="H28" s="4"/>
      <c r="I28" s="4"/>
      <c r="J28" s="4"/>
      <c r="K28" s="4"/>
      <c r="L28" s="4"/>
      <c r="M28" s="4"/>
      <c r="N28" s="4"/>
      <c r="O28" s="4"/>
      <c r="P28" s="4"/>
      <c r="Q28" s="4"/>
    </row>
    <row r="29" spans="1:19" x14ac:dyDescent="0.25">
      <c r="A29" s="4" t="s">
        <v>21</v>
      </c>
      <c r="B29" s="4"/>
      <c r="C29" s="6">
        <f>AVERAGE(C6:C26)</f>
        <v>1.5355628025580778E-2</v>
      </c>
      <c r="D29" s="4"/>
      <c r="E29" s="6">
        <f>AVERAGE(E6:E26)</f>
        <v>1.9919491494400199E-2</v>
      </c>
      <c r="F29" s="4"/>
      <c r="G29" s="6">
        <f>AVERAGE(G6:G26)</f>
        <v>1.5000724056480589E-2</v>
      </c>
      <c r="H29" s="4"/>
      <c r="I29" s="6">
        <f>AVERAGE(I6:I26)</f>
        <v>5.8976089685057447E-3</v>
      </c>
      <c r="J29" s="4"/>
      <c r="K29" s="6">
        <f>AVERAGE(K6:K26)</f>
        <v>4.4494898756789768E-2</v>
      </c>
      <c r="L29" s="4"/>
      <c r="M29" s="6">
        <f>AVERAGE(M6:M26)</f>
        <v>1.905657385749146E-2</v>
      </c>
      <c r="N29" s="4"/>
      <c r="O29" s="6">
        <f>AVERAGE(O6:O26)</f>
        <v>1.0057258970333504E-2</v>
      </c>
      <c r="P29" s="4"/>
      <c r="Q29" s="6">
        <f>AVERAGE(Q6:Q26)</f>
        <v>1.6807600510963496E-2</v>
      </c>
      <c r="S29" s="6">
        <f>AVERAGE(S6:S26)</f>
        <v>1.9325515320768361E-2</v>
      </c>
    </row>
    <row r="30" spans="1:19" x14ac:dyDescent="0.25">
      <c r="A30" s="4" t="s">
        <v>22</v>
      </c>
      <c r="B30" s="4"/>
      <c r="C30" s="6">
        <f>AVERAGE(C17:C26)</f>
        <v>1.2987508142141214E-2</v>
      </c>
      <c r="D30" s="4"/>
      <c r="E30" s="6">
        <f>AVERAGE(E17:E26)</f>
        <v>1.6085802204638757E-2</v>
      </c>
      <c r="F30" s="4"/>
      <c r="G30" s="6">
        <f>AVERAGE(G17:G26)</f>
        <v>1.6382697415779003E-2</v>
      </c>
      <c r="H30" s="4"/>
      <c r="I30" s="6">
        <f>AVERAGE(I17:I26)</f>
        <v>1.3815033848081701E-2</v>
      </c>
      <c r="J30" s="4"/>
      <c r="K30" s="6">
        <f>AVERAGE(K17:K26)</f>
        <v>1.04645244590699E-2</v>
      </c>
      <c r="L30" s="4"/>
      <c r="M30" s="6">
        <f>AVERAGE(M17:M26)</f>
        <v>1.7494144949633205E-2</v>
      </c>
      <c r="N30" s="4"/>
      <c r="O30" s="6">
        <f>AVERAGE(O17:O26)</f>
        <v>1.388557347916208E-2</v>
      </c>
      <c r="P30" s="4"/>
      <c r="Q30" s="6">
        <f>AVERAGE(Q17:Q26)</f>
        <v>1.625717822236665E-2</v>
      </c>
      <c r="S30" s="6">
        <f>AVERAGE(S17:S26)</f>
        <v>1.7980434216797951E-2</v>
      </c>
    </row>
    <row r="31" spans="1:19" x14ac:dyDescent="0.25">
      <c r="A31" s="4" t="s">
        <v>23</v>
      </c>
      <c r="C31" s="6">
        <f>AVERAGE(C18:C24)</f>
        <v>8.592323906665424E-3</v>
      </c>
      <c r="E31" s="6">
        <f>AVERAGE(E18:E24)</f>
        <v>8.6274415306217579E-3</v>
      </c>
      <c r="G31" s="6">
        <f>AVERAGE(G18:G24)</f>
        <v>1.7957759616507075E-2</v>
      </c>
      <c r="I31" s="6">
        <f>AVERAGE(I18:I24)</f>
        <v>4.9935735762251946E-3</v>
      </c>
      <c r="K31" s="6">
        <f>AVERAGE(K18:K24)</f>
        <v>-2.1556949205840146E-2</v>
      </c>
      <c r="M31" s="6">
        <f>AVERAGE(M18:M24)</f>
        <v>7.4050027927367772E-3</v>
      </c>
      <c r="O31" s="6">
        <f>AVERAGE(O18:O24)</f>
        <v>1.3985562663789275E-2</v>
      </c>
      <c r="Q31" s="6">
        <f>AVERAGE(Q18:Q24)</f>
        <v>1.6612154380086504E-2</v>
      </c>
      <c r="S31" s="6">
        <f>AVERAGE(S18:S24)</f>
        <v>1.8690208740367625E-2</v>
      </c>
    </row>
    <row r="32" spans="1:19" x14ac:dyDescent="0.25">
      <c r="A32" s="4"/>
    </row>
    <row r="33" spans="1:19" x14ac:dyDescent="0.25">
      <c r="A33" s="5" t="s">
        <v>3</v>
      </c>
    </row>
    <row r="34" spans="1:19" ht="34.5" customHeight="1" x14ac:dyDescent="0.25">
      <c r="A34" s="9" t="s">
        <v>45</v>
      </c>
      <c r="B34" s="9"/>
      <c r="C34" s="9"/>
      <c r="D34" s="9"/>
      <c r="E34" s="9"/>
      <c r="F34" s="9"/>
      <c r="G34" s="9"/>
      <c r="H34" s="9"/>
      <c r="I34" s="9"/>
      <c r="J34" s="9"/>
      <c r="K34" s="9"/>
      <c r="L34" s="9"/>
      <c r="M34" s="9"/>
      <c r="N34" s="9"/>
      <c r="O34" s="9"/>
      <c r="P34" s="9"/>
      <c r="Q34" s="9"/>
      <c r="R34" s="9"/>
      <c r="S34" s="9"/>
    </row>
    <row r="35" spans="1:19" ht="23.25" customHeight="1" x14ac:dyDescent="0.25">
      <c r="A35" s="9" t="s">
        <v>46</v>
      </c>
      <c r="B35" s="9"/>
      <c r="C35" s="9"/>
      <c r="D35" s="9"/>
      <c r="E35" s="9"/>
      <c r="F35" s="9"/>
      <c r="G35" s="9"/>
      <c r="H35" s="9"/>
      <c r="I35" s="9"/>
      <c r="J35" s="9"/>
      <c r="K35" s="9"/>
      <c r="L35" s="9"/>
      <c r="M35" s="9"/>
      <c r="N35" s="9"/>
      <c r="O35" s="9"/>
      <c r="P35" s="9"/>
      <c r="Q35" s="9"/>
      <c r="R35" s="9"/>
      <c r="S35" s="9"/>
    </row>
  </sheetData>
  <mergeCells count="13">
    <mergeCell ref="R3:S3"/>
    <mergeCell ref="A34:S34"/>
    <mergeCell ref="A35:S35"/>
    <mergeCell ref="A2:S2"/>
    <mergeCell ref="A1:S1"/>
    <mergeCell ref="B3:C3"/>
    <mergeCell ref="P3:Q3"/>
    <mergeCell ref="H3:I3"/>
    <mergeCell ref="J3:K3"/>
    <mergeCell ref="L3:M3"/>
    <mergeCell ref="N3:O3"/>
    <mergeCell ref="D3:E3"/>
    <mergeCell ref="F3:G3"/>
  </mergeCells>
  <pageMargins left="0.7" right="0.7" top="0.75" bottom="0.75" header="0.3" footer="0.3"/>
  <pageSetup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workbookViewId="0">
      <selection activeCell="B5" sqref="B5"/>
    </sheetView>
  </sheetViews>
  <sheetFormatPr defaultRowHeight="15" x14ac:dyDescent="0.25"/>
  <sheetData>
    <row r="1" spans="1:9" x14ac:dyDescent="0.25">
      <c r="A1" t="s">
        <v>16</v>
      </c>
    </row>
    <row r="2" spans="1:9" x14ac:dyDescent="0.25">
      <c r="A2" t="s">
        <v>0</v>
      </c>
    </row>
    <row r="3" spans="1:9" x14ac:dyDescent="0.25">
      <c r="A3" t="s">
        <v>15</v>
      </c>
    </row>
    <row r="4" spans="1:9" x14ac:dyDescent="0.25">
      <c r="A4" t="s">
        <v>1</v>
      </c>
      <c r="B4" t="s">
        <v>2</v>
      </c>
      <c r="C4" t="s">
        <v>2</v>
      </c>
      <c r="D4" t="s">
        <v>2</v>
      </c>
      <c r="E4" t="s">
        <v>2</v>
      </c>
      <c r="F4" t="s">
        <v>2</v>
      </c>
      <c r="G4" t="s">
        <v>2</v>
      </c>
      <c r="H4" t="s">
        <v>2</v>
      </c>
      <c r="I4" t="s">
        <v>2</v>
      </c>
    </row>
    <row r="5" spans="1:9" x14ac:dyDescent="0.25">
      <c r="A5" t="s">
        <v>14</v>
      </c>
      <c r="B5" t="s">
        <v>33</v>
      </c>
      <c r="C5" t="s">
        <v>13</v>
      </c>
      <c r="D5" t="s">
        <v>12</v>
      </c>
      <c r="E5" t="s">
        <v>11</v>
      </c>
      <c r="F5" t="s">
        <v>10</v>
      </c>
      <c r="G5" t="s">
        <v>9</v>
      </c>
      <c r="H5" t="s">
        <v>8</v>
      </c>
      <c r="I5" t="s">
        <v>7</v>
      </c>
    </row>
    <row r="6" spans="1:9" x14ac:dyDescent="0.25">
      <c r="A6">
        <v>1996</v>
      </c>
      <c r="B6">
        <v>79.099999999999994</v>
      </c>
      <c r="C6">
        <v>72.2</v>
      </c>
      <c r="D6">
        <v>82.1</v>
      </c>
      <c r="E6">
        <v>98.6</v>
      </c>
      <c r="F6">
        <v>42.7</v>
      </c>
      <c r="G6">
        <v>76</v>
      </c>
      <c r="H6">
        <v>89.3</v>
      </c>
      <c r="I6">
        <v>78.2</v>
      </c>
    </row>
    <row r="7" spans="1:9" x14ac:dyDescent="0.25">
      <c r="A7">
        <v>1997</v>
      </c>
      <c r="B7">
        <v>79.7</v>
      </c>
      <c r="C7">
        <v>72.3</v>
      </c>
      <c r="D7">
        <v>82.6</v>
      </c>
      <c r="E7">
        <v>93.2</v>
      </c>
      <c r="F7">
        <v>42.5</v>
      </c>
      <c r="G7">
        <v>77.2</v>
      </c>
      <c r="H7">
        <v>90.1</v>
      </c>
      <c r="I7">
        <v>78.099999999999994</v>
      </c>
    </row>
    <row r="8" spans="1:9" x14ac:dyDescent="0.25">
      <c r="A8">
        <v>1998</v>
      </c>
      <c r="B8">
        <v>80.599999999999994</v>
      </c>
      <c r="C8">
        <v>70.099999999999994</v>
      </c>
      <c r="D8">
        <v>82.4</v>
      </c>
      <c r="E8">
        <v>96.5</v>
      </c>
      <c r="F8">
        <v>34.9</v>
      </c>
      <c r="G8">
        <v>79.2</v>
      </c>
      <c r="H8">
        <v>92.1</v>
      </c>
      <c r="I8">
        <v>78.3</v>
      </c>
    </row>
    <row r="9" spans="1:9" x14ac:dyDescent="0.25">
      <c r="A9">
        <v>1999</v>
      </c>
      <c r="B9">
        <v>81.5</v>
      </c>
      <c r="C9">
        <v>71.3</v>
      </c>
      <c r="D9">
        <v>82.7</v>
      </c>
      <c r="E9">
        <v>94.8</v>
      </c>
      <c r="F9">
        <v>40.799999999999997</v>
      </c>
      <c r="G9">
        <v>79.5</v>
      </c>
      <c r="H9">
        <v>93.4</v>
      </c>
      <c r="I9">
        <v>79.8</v>
      </c>
    </row>
    <row r="10" spans="1:9" x14ac:dyDescent="0.25">
      <c r="A10">
        <v>2000</v>
      </c>
      <c r="B10">
        <v>83.6</v>
      </c>
      <c r="C10">
        <v>75.8</v>
      </c>
      <c r="D10">
        <v>86.9</v>
      </c>
      <c r="E10">
        <v>107.4</v>
      </c>
      <c r="F10">
        <v>59.6</v>
      </c>
      <c r="G10">
        <v>80.8</v>
      </c>
      <c r="H10">
        <v>94.3</v>
      </c>
      <c r="I10">
        <v>82.2</v>
      </c>
    </row>
    <row r="11" spans="1:9" x14ac:dyDescent="0.25">
      <c r="A11">
        <v>2001</v>
      </c>
      <c r="B11">
        <v>84.8</v>
      </c>
      <c r="C11">
        <v>77.7</v>
      </c>
      <c r="D11">
        <v>87.6</v>
      </c>
      <c r="E11">
        <v>107.2</v>
      </c>
      <c r="F11">
        <v>56.8</v>
      </c>
      <c r="G11">
        <v>81</v>
      </c>
      <c r="H11">
        <v>95.4</v>
      </c>
      <c r="I11">
        <v>84</v>
      </c>
    </row>
    <row r="12" spans="1:9" x14ac:dyDescent="0.25">
      <c r="A12">
        <v>2002</v>
      </c>
      <c r="B12">
        <v>85.7</v>
      </c>
      <c r="C12">
        <v>77.599999999999994</v>
      </c>
      <c r="D12">
        <v>86.7</v>
      </c>
      <c r="E12">
        <v>98.8</v>
      </c>
      <c r="F12">
        <v>53.3</v>
      </c>
      <c r="G12">
        <v>82.2</v>
      </c>
      <c r="H12">
        <v>96.3</v>
      </c>
      <c r="I12">
        <v>84.9</v>
      </c>
    </row>
    <row r="13" spans="1:9" x14ac:dyDescent="0.25">
      <c r="A13">
        <v>2003</v>
      </c>
      <c r="B13">
        <v>87</v>
      </c>
      <c r="C13">
        <v>80.2</v>
      </c>
      <c r="D13">
        <v>87.7</v>
      </c>
      <c r="E13">
        <v>96.1</v>
      </c>
      <c r="F13">
        <v>58.7</v>
      </c>
      <c r="G13">
        <v>83</v>
      </c>
      <c r="H13">
        <v>95.5</v>
      </c>
      <c r="I13">
        <v>85.4</v>
      </c>
    </row>
    <row r="14" spans="1:9" x14ac:dyDescent="0.25">
      <c r="A14">
        <v>2004</v>
      </c>
      <c r="B14">
        <v>89.1</v>
      </c>
      <c r="C14">
        <v>82.9</v>
      </c>
      <c r="D14">
        <v>89.4</v>
      </c>
      <c r="E14">
        <v>97.1</v>
      </c>
      <c r="F14">
        <v>69</v>
      </c>
      <c r="G14">
        <v>90</v>
      </c>
      <c r="H14">
        <v>95.5</v>
      </c>
      <c r="I14">
        <v>86.7</v>
      </c>
    </row>
    <row r="15" spans="1:9" x14ac:dyDescent="0.25">
      <c r="A15">
        <v>2005</v>
      </c>
      <c r="B15">
        <v>91.8</v>
      </c>
      <c r="C15">
        <v>88.7</v>
      </c>
      <c r="D15">
        <v>94.5</v>
      </c>
      <c r="E15">
        <v>96.6</v>
      </c>
      <c r="F15">
        <v>85.3</v>
      </c>
      <c r="G15">
        <v>93.5</v>
      </c>
      <c r="H15">
        <v>96.5</v>
      </c>
      <c r="I15">
        <v>89</v>
      </c>
    </row>
    <row r="16" spans="1:9" x14ac:dyDescent="0.25">
      <c r="A16">
        <v>2006</v>
      </c>
      <c r="B16">
        <v>94.4</v>
      </c>
      <c r="C16">
        <v>90.3</v>
      </c>
      <c r="D16">
        <v>97.6</v>
      </c>
      <c r="E16">
        <v>98</v>
      </c>
      <c r="F16">
        <v>92.9</v>
      </c>
      <c r="G16">
        <v>94.4</v>
      </c>
      <c r="H16">
        <v>96.3</v>
      </c>
      <c r="I16">
        <v>92.4</v>
      </c>
    </row>
    <row r="17" spans="1:9" x14ac:dyDescent="0.25">
      <c r="A17">
        <v>2007</v>
      </c>
      <c r="B17">
        <v>95.9</v>
      </c>
      <c r="C17">
        <v>93.4</v>
      </c>
      <c r="D17">
        <v>95.5</v>
      </c>
      <c r="E17">
        <v>97.2</v>
      </c>
      <c r="F17">
        <v>97.9</v>
      </c>
      <c r="G17">
        <v>95.2</v>
      </c>
      <c r="H17">
        <v>96</v>
      </c>
      <c r="I17">
        <v>94.6</v>
      </c>
    </row>
    <row r="18" spans="1:9" x14ac:dyDescent="0.25">
      <c r="A18">
        <v>2008</v>
      </c>
      <c r="B18">
        <v>98.4</v>
      </c>
      <c r="C18">
        <v>101.2</v>
      </c>
      <c r="D18">
        <v>97.8</v>
      </c>
      <c r="E18">
        <v>101.2</v>
      </c>
      <c r="F18">
        <v>122.8</v>
      </c>
      <c r="G18">
        <v>101.5</v>
      </c>
      <c r="H18">
        <v>98.2</v>
      </c>
      <c r="I18">
        <v>96.5</v>
      </c>
    </row>
    <row r="19" spans="1:9" x14ac:dyDescent="0.25">
      <c r="A19">
        <v>2009</v>
      </c>
      <c r="B19">
        <v>100.2</v>
      </c>
      <c r="C19">
        <v>95.7</v>
      </c>
      <c r="D19">
        <v>99.2</v>
      </c>
      <c r="E19">
        <v>101.4</v>
      </c>
      <c r="F19">
        <v>88.3</v>
      </c>
      <c r="G19">
        <v>101</v>
      </c>
      <c r="H19">
        <v>102.1</v>
      </c>
      <c r="I19">
        <v>99.1</v>
      </c>
    </row>
    <row r="20" spans="1:9" x14ac:dyDescent="0.25">
      <c r="A20">
        <v>2010</v>
      </c>
      <c r="B20">
        <v>100</v>
      </c>
      <c r="C20">
        <v>100</v>
      </c>
      <c r="D20">
        <v>100</v>
      </c>
      <c r="E20">
        <v>100</v>
      </c>
      <c r="F20">
        <v>100</v>
      </c>
      <c r="G20">
        <v>100</v>
      </c>
      <c r="H20">
        <v>100</v>
      </c>
      <c r="I20">
        <v>100</v>
      </c>
    </row>
    <row r="21" spans="1:9" x14ac:dyDescent="0.25">
      <c r="A21">
        <v>2011</v>
      </c>
      <c r="B21">
        <v>100</v>
      </c>
      <c r="C21">
        <v>107.3</v>
      </c>
      <c r="D21">
        <v>102</v>
      </c>
      <c r="E21">
        <v>98.4</v>
      </c>
      <c r="F21">
        <v>126</v>
      </c>
      <c r="G21">
        <v>102</v>
      </c>
      <c r="H21">
        <v>100.9</v>
      </c>
      <c r="I21">
        <v>101</v>
      </c>
    </row>
    <row r="22" spans="1:9" x14ac:dyDescent="0.25">
      <c r="A22">
        <v>2012</v>
      </c>
      <c r="B22">
        <v>101.2</v>
      </c>
      <c r="C22">
        <v>108.6</v>
      </c>
      <c r="D22">
        <v>104.2</v>
      </c>
      <c r="E22">
        <v>98.7</v>
      </c>
      <c r="F22">
        <v>131.9</v>
      </c>
      <c r="G22">
        <v>101.1</v>
      </c>
      <c r="H22">
        <v>102.6</v>
      </c>
      <c r="I22">
        <v>102.3</v>
      </c>
    </row>
    <row r="23" spans="1:9" x14ac:dyDescent="0.25">
      <c r="A23">
        <v>2013</v>
      </c>
      <c r="B23">
        <v>101.6</v>
      </c>
      <c r="C23">
        <v>109.2</v>
      </c>
      <c r="D23">
        <v>104.8</v>
      </c>
      <c r="E23">
        <v>100.8</v>
      </c>
      <c r="F23">
        <v>134.69999999999999</v>
      </c>
      <c r="G23">
        <v>100.3</v>
      </c>
      <c r="H23">
        <v>103.6</v>
      </c>
      <c r="I23">
        <v>104.6</v>
      </c>
    </row>
    <row r="24" spans="1:9" x14ac:dyDescent="0.25">
      <c r="A24">
        <v>2014</v>
      </c>
      <c r="B24">
        <v>102.9</v>
      </c>
      <c r="C24">
        <v>112.9</v>
      </c>
      <c r="D24">
        <v>107.6</v>
      </c>
      <c r="E24">
        <v>101.6</v>
      </c>
      <c r="F24">
        <v>135.80000000000001</v>
      </c>
      <c r="G24">
        <v>102.9</v>
      </c>
      <c r="H24">
        <v>104.9</v>
      </c>
      <c r="I24">
        <v>106.8</v>
      </c>
    </row>
    <row r="25" spans="1:9" x14ac:dyDescent="0.25">
      <c r="A25">
        <v>2015</v>
      </c>
      <c r="B25">
        <v>104.5</v>
      </c>
      <c r="C25">
        <v>107.5</v>
      </c>
      <c r="D25">
        <v>110.9</v>
      </c>
      <c r="E25">
        <v>104.8</v>
      </c>
      <c r="F25">
        <v>105.6</v>
      </c>
      <c r="G25">
        <v>106.9</v>
      </c>
      <c r="H25">
        <v>108.3</v>
      </c>
      <c r="I25">
        <v>108.4</v>
      </c>
    </row>
    <row r="26" spans="1:9" x14ac:dyDescent="0.25">
      <c r="A26">
        <v>2016</v>
      </c>
      <c r="B26">
        <v>106.9</v>
      </c>
      <c r="C26">
        <v>105.9</v>
      </c>
      <c r="D26">
        <v>111.7</v>
      </c>
      <c r="E26">
        <v>106.1</v>
      </c>
      <c r="F26">
        <v>95.9</v>
      </c>
      <c r="G26">
        <v>109.7</v>
      </c>
      <c r="H26">
        <v>110</v>
      </c>
      <c r="I26">
        <v>109.4</v>
      </c>
    </row>
    <row r="27" spans="1:9" x14ac:dyDescent="0.25">
      <c r="A27">
        <v>2017</v>
      </c>
      <c r="B27">
        <v>109.2</v>
      </c>
      <c r="C27">
        <v>109.7</v>
      </c>
      <c r="D27">
        <v>112.5</v>
      </c>
      <c r="E27">
        <v>111.6</v>
      </c>
      <c r="F27">
        <v>108.7</v>
      </c>
      <c r="G27">
        <v>113.4</v>
      </c>
      <c r="H27">
        <v>110.3</v>
      </c>
      <c r="I27">
        <v>111.3</v>
      </c>
    </row>
    <row r="28" spans="1:9" x14ac:dyDescent="0.25">
      <c r="A28" t="s">
        <v>3</v>
      </c>
    </row>
    <row r="29" spans="1:9" x14ac:dyDescent="0.25">
      <c r="A29">
        <v>1</v>
      </c>
    </row>
    <row r="30" spans="1:9" x14ac:dyDescent="0.25">
      <c r="A30" t="s">
        <v>4</v>
      </c>
    </row>
    <row r="31" spans="1:9" x14ac:dyDescent="0.25">
      <c r="A31" t="s">
        <v>6</v>
      </c>
    </row>
    <row r="32" spans="1:9" x14ac:dyDescent="0.25">
      <c r="A32"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17"/>
  <sheetViews>
    <sheetView workbookViewId="0"/>
  </sheetViews>
  <sheetFormatPr defaultRowHeight="15" x14ac:dyDescent="0.25"/>
  <sheetData>
    <row r="1" spans="1:2" x14ac:dyDescent="0.25">
      <c r="A1" t="s">
        <v>32</v>
      </c>
    </row>
    <row r="2" spans="1:2" x14ac:dyDescent="0.25">
      <c r="A2" t="s">
        <v>0</v>
      </c>
    </row>
    <row r="3" spans="1:2" x14ac:dyDescent="0.25">
      <c r="A3" t="s">
        <v>31</v>
      </c>
    </row>
    <row r="4" spans="1:2" x14ac:dyDescent="0.25">
      <c r="A4" t="s">
        <v>1</v>
      </c>
      <c r="B4" t="s">
        <v>35</v>
      </c>
    </row>
    <row r="5" spans="1:2" x14ac:dyDescent="0.25">
      <c r="A5" t="s">
        <v>30</v>
      </c>
      <c r="B5" t="s">
        <v>29</v>
      </c>
    </row>
    <row r="6" spans="1:2" x14ac:dyDescent="0.25">
      <c r="A6">
        <v>1914</v>
      </c>
    </row>
    <row r="7" spans="1:2" x14ac:dyDescent="0.25">
      <c r="A7">
        <v>1915</v>
      </c>
    </row>
    <row r="8" spans="1:2" x14ac:dyDescent="0.25">
      <c r="A8">
        <v>1916</v>
      </c>
    </row>
    <row r="9" spans="1:2" x14ac:dyDescent="0.25">
      <c r="A9">
        <v>1917</v>
      </c>
    </row>
    <row r="10" spans="1:2" x14ac:dyDescent="0.25">
      <c r="A10">
        <v>1918</v>
      </c>
    </row>
    <row r="11" spans="1:2" x14ac:dyDescent="0.25">
      <c r="A11">
        <v>1919</v>
      </c>
    </row>
    <row r="12" spans="1:2" x14ac:dyDescent="0.25">
      <c r="A12">
        <v>1920</v>
      </c>
    </row>
    <row r="13" spans="1:2" x14ac:dyDescent="0.25">
      <c r="A13">
        <v>1921</v>
      </c>
    </row>
    <row r="14" spans="1:2" x14ac:dyDescent="0.25">
      <c r="A14">
        <v>1922</v>
      </c>
    </row>
    <row r="15" spans="1:2" x14ac:dyDescent="0.25">
      <c r="A15">
        <v>1923</v>
      </c>
    </row>
    <row r="16" spans="1:2" x14ac:dyDescent="0.25">
      <c r="A16">
        <v>1924</v>
      </c>
    </row>
    <row r="17" spans="1:1" x14ac:dyDescent="0.25">
      <c r="A17">
        <v>1925</v>
      </c>
    </row>
    <row r="18" spans="1:1" x14ac:dyDescent="0.25">
      <c r="A18">
        <v>1926</v>
      </c>
    </row>
    <row r="19" spans="1:1" x14ac:dyDescent="0.25">
      <c r="A19">
        <v>1927</v>
      </c>
    </row>
    <row r="20" spans="1:1" x14ac:dyDescent="0.25">
      <c r="A20">
        <v>1928</v>
      </c>
    </row>
    <row r="21" spans="1:1" x14ac:dyDescent="0.25">
      <c r="A21">
        <v>1929</v>
      </c>
    </row>
    <row r="22" spans="1:1" x14ac:dyDescent="0.25">
      <c r="A22">
        <v>1930</v>
      </c>
    </row>
    <row r="23" spans="1:1" x14ac:dyDescent="0.25">
      <c r="A23">
        <v>1931</v>
      </c>
    </row>
    <row r="24" spans="1:1" x14ac:dyDescent="0.25">
      <c r="A24">
        <v>1932</v>
      </c>
    </row>
    <row r="25" spans="1:1" x14ac:dyDescent="0.25">
      <c r="A25">
        <v>1933</v>
      </c>
    </row>
    <row r="26" spans="1:1" x14ac:dyDescent="0.25">
      <c r="A26">
        <v>1934</v>
      </c>
    </row>
    <row r="27" spans="1:1" x14ac:dyDescent="0.25">
      <c r="A27">
        <v>1935</v>
      </c>
    </row>
    <row r="28" spans="1:1" x14ac:dyDescent="0.25">
      <c r="A28">
        <v>1936</v>
      </c>
    </row>
    <row r="29" spans="1:1" x14ac:dyDescent="0.25">
      <c r="A29">
        <v>1937</v>
      </c>
    </row>
    <row r="30" spans="1:1" x14ac:dyDescent="0.25">
      <c r="A30">
        <v>1938</v>
      </c>
    </row>
    <row r="31" spans="1:1" x14ac:dyDescent="0.25">
      <c r="A31">
        <v>1939</v>
      </c>
    </row>
    <row r="32" spans="1:1" x14ac:dyDescent="0.25">
      <c r="A32">
        <v>1940</v>
      </c>
    </row>
    <row r="33" spans="1:1" x14ac:dyDescent="0.25">
      <c r="A33">
        <v>1941</v>
      </c>
    </row>
    <row r="34" spans="1:1" x14ac:dyDescent="0.25">
      <c r="A34">
        <v>1942</v>
      </c>
    </row>
    <row r="35" spans="1:1" x14ac:dyDescent="0.25">
      <c r="A35">
        <v>1943</v>
      </c>
    </row>
    <row r="36" spans="1:1" x14ac:dyDescent="0.25">
      <c r="A36">
        <v>1944</v>
      </c>
    </row>
    <row r="37" spans="1:1" x14ac:dyDescent="0.25">
      <c r="A37">
        <v>1945</v>
      </c>
    </row>
    <row r="38" spans="1:1" x14ac:dyDescent="0.25">
      <c r="A38">
        <v>1946</v>
      </c>
    </row>
    <row r="39" spans="1:1" x14ac:dyDescent="0.25">
      <c r="A39">
        <v>1947</v>
      </c>
    </row>
    <row r="40" spans="1:1" x14ac:dyDescent="0.25">
      <c r="A40">
        <v>1948</v>
      </c>
    </row>
    <row r="41" spans="1:1" x14ac:dyDescent="0.25">
      <c r="A41">
        <v>1949</v>
      </c>
    </row>
    <row r="42" spans="1:1" x14ac:dyDescent="0.25">
      <c r="A42">
        <v>1950</v>
      </c>
    </row>
    <row r="43" spans="1:1" x14ac:dyDescent="0.25">
      <c r="A43">
        <v>1951</v>
      </c>
    </row>
    <row r="44" spans="1:1" x14ac:dyDescent="0.25">
      <c r="A44">
        <v>1952</v>
      </c>
    </row>
    <row r="45" spans="1:1" x14ac:dyDescent="0.25">
      <c r="A45">
        <v>1953</v>
      </c>
    </row>
    <row r="46" spans="1:1" x14ac:dyDescent="0.25">
      <c r="A46">
        <v>1954</v>
      </c>
    </row>
    <row r="47" spans="1:1" x14ac:dyDescent="0.25">
      <c r="A47">
        <v>1955</v>
      </c>
    </row>
    <row r="48" spans="1:1" x14ac:dyDescent="0.25">
      <c r="A48">
        <v>1956</v>
      </c>
    </row>
    <row r="49" spans="1:1" x14ac:dyDescent="0.25">
      <c r="A49">
        <v>1957</v>
      </c>
    </row>
    <row r="50" spans="1:1" x14ac:dyDescent="0.25">
      <c r="A50">
        <v>1958</v>
      </c>
    </row>
    <row r="51" spans="1:1" x14ac:dyDescent="0.25">
      <c r="A51">
        <v>1959</v>
      </c>
    </row>
    <row r="52" spans="1:1" x14ac:dyDescent="0.25">
      <c r="A52">
        <v>1960</v>
      </c>
    </row>
    <row r="53" spans="1:1" x14ac:dyDescent="0.25">
      <c r="A53">
        <v>1961</v>
      </c>
    </row>
    <row r="54" spans="1:1" x14ac:dyDescent="0.25">
      <c r="A54">
        <v>1962</v>
      </c>
    </row>
    <row r="55" spans="1:1" x14ac:dyDescent="0.25">
      <c r="A55">
        <v>1963</v>
      </c>
    </row>
    <row r="56" spans="1:1" x14ac:dyDescent="0.25">
      <c r="A56">
        <v>1964</v>
      </c>
    </row>
    <row r="57" spans="1:1" x14ac:dyDescent="0.25">
      <c r="A57">
        <v>1965</v>
      </c>
    </row>
    <row r="58" spans="1:1" x14ac:dyDescent="0.25">
      <c r="A58">
        <v>1966</v>
      </c>
    </row>
    <row r="59" spans="1:1" x14ac:dyDescent="0.25">
      <c r="A59">
        <v>1967</v>
      </c>
    </row>
    <row r="60" spans="1:1" x14ac:dyDescent="0.25">
      <c r="A60">
        <v>1968</v>
      </c>
    </row>
    <row r="61" spans="1:1" x14ac:dyDescent="0.25">
      <c r="A61">
        <v>1969</v>
      </c>
    </row>
    <row r="62" spans="1:1" x14ac:dyDescent="0.25">
      <c r="A62">
        <v>1970</v>
      </c>
    </row>
    <row r="63" spans="1:1" x14ac:dyDescent="0.25">
      <c r="A63">
        <v>1971</v>
      </c>
    </row>
    <row r="64" spans="1:1" x14ac:dyDescent="0.25">
      <c r="A64">
        <v>1972</v>
      </c>
    </row>
    <row r="65" spans="1:2" x14ac:dyDescent="0.25">
      <c r="A65">
        <v>1973</v>
      </c>
    </row>
    <row r="66" spans="1:2" x14ac:dyDescent="0.25">
      <c r="A66">
        <v>1974</v>
      </c>
    </row>
    <row r="67" spans="1:2" x14ac:dyDescent="0.25">
      <c r="A67">
        <v>1975</v>
      </c>
    </row>
    <row r="68" spans="1:2" x14ac:dyDescent="0.25">
      <c r="A68">
        <v>1976</v>
      </c>
    </row>
    <row r="69" spans="1:2" x14ac:dyDescent="0.25">
      <c r="A69">
        <v>1977</v>
      </c>
    </row>
    <row r="70" spans="1:2" x14ac:dyDescent="0.25">
      <c r="A70">
        <v>1978</v>
      </c>
    </row>
    <row r="71" spans="1:2" x14ac:dyDescent="0.25">
      <c r="A71">
        <v>1979</v>
      </c>
      <c r="B71">
        <v>37.9</v>
      </c>
    </row>
    <row r="72" spans="1:2" x14ac:dyDescent="0.25">
      <c r="A72">
        <v>1980</v>
      </c>
      <c r="B72">
        <v>41.2</v>
      </c>
    </row>
    <row r="73" spans="1:2" x14ac:dyDescent="0.25">
      <c r="A73">
        <v>1981</v>
      </c>
      <c r="B73">
        <v>45.5</v>
      </c>
    </row>
    <row r="74" spans="1:2" x14ac:dyDescent="0.25">
      <c r="A74">
        <v>1982</v>
      </c>
      <c r="B74">
        <v>51.8</v>
      </c>
    </row>
    <row r="75" spans="1:2" x14ac:dyDescent="0.25">
      <c r="A75">
        <v>1983</v>
      </c>
      <c r="B75">
        <v>55.2</v>
      </c>
    </row>
    <row r="76" spans="1:2" x14ac:dyDescent="0.25">
      <c r="A76">
        <v>1984</v>
      </c>
      <c r="B76">
        <v>57.5</v>
      </c>
    </row>
    <row r="77" spans="1:2" x14ac:dyDescent="0.25">
      <c r="A77">
        <v>1985</v>
      </c>
      <c r="B77">
        <v>60</v>
      </c>
    </row>
    <row r="78" spans="1:2" x14ac:dyDescent="0.25">
      <c r="A78">
        <v>1986</v>
      </c>
      <c r="B78">
        <v>63.2</v>
      </c>
    </row>
    <row r="79" spans="1:2" x14ac:dyDescent="0.25">
      <c r="A79">
        <v>1987</v>
      </c>
      <c r="B79">
        <v>66.099999999999994</v>
      </c>
    </row>
    <row r="80" spans="1:2" x14ac:dyDescent="0.25">
      <c r="A80">
        <v>1988</v>
      </c>
      <c r="B80">
        <v>69</v>
      </c>
    </row>
    <row r="81" spans="1:2" x14ac:dyDescent="0.25">
      <c r="A81">
        <v>1989</v>
      </c>
      <c r="B81">
        <v>72.3</v>
      </c>
    </row>
    <row r="82" spans="1:2" x14ac:dyDescent="0.25">
      <c r="A82">
        <v>1990</v>
      </c>
      <c r="B82">
        <v>75.8</v>
      </c>
    </row>
    <row r="83" spans="1:2" x14ac:dyDescent="0.25">
      <c r="A83">
        <v>1991</v>
      </c>
      <c r="B83">
        <v>81.900000000000006</v>
      </c>
    </row>
    <row r="84" spans="1:2" x14ac:dyDescent="0.25">
      <c r="A84">
        <v>1992</v>
      </c>
      <c r="B84">
        <v>84.5</v>
      </c>
    </row>
    <row r="85" spans="1:2" x14ac:dyDescent="0.25">
      <c r="A85">
        <v>1993</v>
      </c>
      <c r="B85">
        <v>86.1</v>
      </c>
    </row>
    <row r="86" spans="1:2" x14ac:dyDescent="0.25">
      <c r="A86">
        <v>1994</v>
      </c>
      <c r="B86">
        <v>86.8</v>
      </c>
    </row>
    <row r="87" spans="1:2" x14ac:dyDescent="0.25">
      <c r="A87">
        <v>1995</v>
      </c>
      <c r="B87">
        <v>88.7</v>
      </c>
    </row>
    <row r="88" spans="1:2" x14ac:dyDescent="0.25">
      <c r="A88">
        <v>1996</v>
      </c>
      <c r="B88">
        <v>89.9</v>
      </c>
    </row>
    <row r="89" spans="1:2" x14ac:dyDescent="0.25">
      <c r="A89">
        <v>1997</v>
      </c>
      <c r="B89">
        <v>90.8</v>
      </c>
    </row>
    <row r="90" spans="1:2" x14ac:dyDescent="0.25">
      <c r="A90">
        <v>1998</v>
      </c>
      <c r="B90">
        <v>92.5</v>
      </c>
    </row>
    <row r="91" spans="1:2" x14ac:dyDescent="0.25">
      <c r="A91">
        <v>1999</v>
      </c>
      <c r="B91">
        <v>93.9</v>
      </c>
    </row>
    <row r="92" spans="1:2" x14ac:dyDescent="0.25">
      <c r="A92">
        <v>2000</v>
      </c>
      <c r="B92">
        <v>95.6</v>
      </c>
    </row>
    <row r="93" spans="1:2" x14ac:dyDescent="0.25">
      <c r="A93">
        <v>2001</v>
      </c>
      <c r="B93">
        <v>97.7</v>
      </c>
    </row>
    <row r="94" spans="1:2" x14ac:dyDescent="0.25">
      <c r="A94">
        <v>2002</v>
      </c>
      <c r="B94">
        <v>100</v>
      </c>
    </row>
    <row r="95" spans="1:2" x14ac:dyDescent="0.25">
      <c r="A95">
        <v>2003</v>
      </c>
      <c r="B95">
        <v>103.5</v>
      </c>
    </row>
    <row r="96" spans="1:2" x14ac:dyDescent="0.25">
      <c r="A96">
        <v>2004</v>
      </c>
      <c r="B96">
        <v>105.7</v>
      </c>
    </row>
    <row r="97" spans="1:2" x14ac:dyDescent="0.25">
      <c r="A97">
        <v>2005</v>
      </c>
      <c r="B97">
        <v>108.1</v>
      </c>
    </row>
    <row r="98" spans="1:2" x14ac:dyDescent="0.25">
      <c r="A98">
        <v>2006</v>
      </c>
      <c r="B98">
        <v>110.3</v>
      </c>
    </row>
    <row r="99" spans="1:2" x14ac:dyDescent="0.25">
      <c r="A99">
        <v>2007</v>
      </c>
      <c r="B99">
        <v>112.7</v>
      </c>
    </row>
    <row r="100" spans="1:2" x14ac:dyDescent="0.25">
      <c r="A100">
        <v>2008</v>
      </c>
      <c r="B100">
        <v>115.9</v>
      </c>
    </row>
    <row r="101" spans="1:2" x14ac:dyDescent="0.25">
      <c r="A101">
        <v>2009</v>
      </c>
      <c r="B101">
        <v>118.5</v>
      </c>
    </row>
    <row r="102" spans="1:2" x14ac:dyDescent="0.25">
      <c r="A102">
        <v>2010</v>
      </c>
      <c r="B102">
        <v>120.2</v>
      </c>
    </row>
    <row r="103" spans="1:2" x14ac:dyDescent="0.25">
      <c r="A103">
        <v>2011</v>
      </c>
      <c r="B103">
        <v>122.8</v>
      </c>
    </row>
    <row r="104" spans="1:2" x14ac:dyDescent="0.25">
      <c r="A104">
        <v>2012</v>
      </c>
      <c r="B104">
        <v>125.6</v>
      </c>
    </row>
    <row r="105" spans="1:2" x14ac:dyDescent="0.25">
      <c r="A105">
        <v>2013</v>
      </c>
      <c r="B105">
        <v>127</v>
      </c>
    </row>
    <row r="106" spans="1:2" x14ac:dyDescent="0.25">
      <c r="A106">
        <v>2014</v>
      </c>
      <c r="B106">
        <v>129.6</v>
      </c>
    </row>
    <row r="107" spans="1:2" x14ac:dyDescent="0.25">
      <c r="A107">
        <v>2015</v>
      </c>
      <c r="B107">
        <v>132.1</v>
      </c>
    </row>
    <row r="108" spans="1:2" x14ac:dyDescent="0.25">
      <c r="A108">
        <v>2016</v>
      </c>
      <c r="B108">
        <v>133.19999999999999</v>
      </c>
    </row>
    <row r="109" spans="1:2" x14ac:dyDescent="0.25">
      <c r="A109">
        <v>2017</v>
      </c>
      <c r="B109">
        <v>134.9</v>
      </c>
    </row>
    <row r="110" spans="1:2" x14ac:dyDescent="0.25">
      <c r="A110" t="s">
        <v>3</v>
      </c>
    </row>
    <row r="111" spans="1:2" x14ac:dyDescent="0.25">
      <c r="A111">
        <v>2</v>
      </c>
      <c r="B111" t="s">
        <v>28</v>
      </c>
    </row>
    <row r="112" spans="1:2" x14ac:dyDescent="0.25">
      <c r="A112">
        <v>9</v>
      </c>
      <c r="B112" t="s">
        <v>27</v>
      </c>
    </row>
    <row r="113" spans="1:2" x14ac:dyDescent="0.25">
      <c r="A113">
        <v>15</v>
      </c>
      <c r="B113" t="s">
        <v>26</v>
      </c>
    </row>
    <row r="114" spans="1:2" x14ac:dyDescent="0.25">
      <c r="A114">
        <v>28</v>
      </c>
      <c r="B114" t="s">
        <v>25</v>
      </c>
    </row>
    <row r="115" spans="1:2" x14ac:dyDescent="0.25">
      <c r="A115" t="s">
        <v>4</v>
      </c>
    </row>
    <row r="116" spans="1:2" x14ac:dyDescent="0.25">
      <c r="A116" t="s">
        <v>24</v>
      </c>
    </row>
    <row r="117" spans="1:2" x14ac:dyDescent="0.25">
      <c r="A117" t="s">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hase xmlns="a091097b-8ae3-4832-a2b2-51f9a78aeacd">1</Phase>
    <Sujet xmlns="a091097b-8ae3-4832-a2b2-51f9a78aeacd">Pièce 1.2B annexée aux réponses des experts de PEG pour l'AQCIE-CIFQ à la demande de renseignements no 2 de la Régie</Sujet>
    <Confidentiel xmlns="a091097b-8ae3-4832-a2b2-51f9a78aeacd">3</Confidentiel>
    <Projet xmlns="a091097b-8ae3-4832-a2b2-51f9a78aeacd">670</Projet>
    <Provenance xmlns="a091097b-8ae3-4832-a2b2-51f9a78aeacd">2</Provenance>
    <Hidden_UploadedAt xmlns="a091097b-8ae3-4832-a2b2-51f9a78aeacd">2023-01-29T01:26:31+00:00</Hidden_UploadedAt>
    <Accés_x0020_restreint xmlns="a091097b-8ae3-4832-a2b2-51f9a78aeacd">false</Accés_x0020_restreint>
    <Précision_x0020_de_x0020_document xmlns="a091097b-8ae3-4832-a2b2-51f9a78aeacd" xsi:nil="true"/>
    <Déposant xmlns="a091097b-8ae3-4832-a2b2-51f9a78aeacd">14</Déposant>
    <Sous-catégorie xmlns="a091097b-8ae3-4832-a2b2-51f9a78aeacd" xsi:nil="true"/>
    <Copie_x0020_papier_x0020_reçue xmlns="a091097b-8ae3-4832-a2b2-51f9a78aeacd">false</Copie_x0020_papier_x0020_reçue>
    <Cote_x0020_de_x0020_déposant xmlns="a091097b-8ae3-4832-a2b2-51f9a78aeacd" xsi:nil="true"/>
    <Inscrit_x0020_au_x0020_plumitif xmlns="a091097b-8ae3-4832-a2b2-51f9a78aeacd">false</Inscrit_x0020_au_x0020_plumitif>
    <Numéro_x0020_plumitif xmlns="a091097b-8ae3-4832-a2b2-51f9a78aeacd" xsi:nil="true"/>
    <Hidden_UploadedBy xmlns="a091097b-8ae3-4832-a2b2-51f9a78aeacd" xsi:nil="true"/>
    <Hidden_ApprovedBy xmlns="a091097b-8ae3-4832-a2b2-51f9a78aeacd" xsi:nil="true"/>
    <Statut xmlns="a091097b-8ae3-4832-a2b2-51f9a78aeacd" xsi:nil="true"/>
    <Catégorie_x0020_de_x0020_document xmlns="a091097b-8ae3-4832-a2b2-51f9a78aeacd">11</Catégorie_x0020_de_x0020_document>
    <Date_x0020_de_x0020_confidentialité_x0020_relevée xmlns="a091097b-8ae3-4832-a2b2-51f9a78aeacd" xsi:nil="true"/>
    <Hidden_ApprovedAt xmlns="a091097b-8ae3-4832-a2b2-51f9a78aeacd">2023-01-29T01:26:31+00:00</Hidden_ApprovedAt>
    <Cote_x0020_de_x0020_piéce xmlns="a091097b-8ae3-4832-a2b2-51f9a78aeacd">C-AQCIE-CIFQ-0040</Cote_x0020_de_x0020_piéce>
    <Diffusable_x0020_sur_x0020_le_x0020_Web xmlns="a091097b-8ae3-4832-a2b2-51f9a78aeacd">true</Diffusable_x0020_sur_x0020_le_x0020_Web>
    <Date_x0020_de_x0020_réception_x0020_copie_x0020_papier xmlns="a091097b-8ae3-4832-a2b2-51f9a78aeacd" xsi:nil="true"/>
    <Ne_x0020_pas_x0020_envoyer_x0020_d_x0027_alerte xmlns="a091097b-8ae3-4832-a2b2-51f9a78aeacd">true</Ne_x0020_pas_x0020_envoyer_x0020_d_x0027_alerte>
    <_dlc_DocId xmlns="a84ed267-86d5-4fa1-a3cb-2fed497fe84f">W2HFWTQUJJY6-1647426744-212</_dlc_DocId>
    <_dlc_DocIdUrl xmlns="a84ed267-86d5-4fa1-a3cb-2fed497fe84f">
      <Url>http://s10mtlweb:8081/670/_layouts/15/DocIdRedir.aspx?ID=W2HFWTQUJJY6-1647426744-212</Url>
      <Description>W2HFWTQUJJY6-1647426744-212</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808469C87C7E014AB7A56B6C06CC6ADC" ma:contentTypeVersion="0" ma:contentTypeDescription="" ma:contentTypeScope="" ma:versionID="2805d43d45e03e2ffd00267597b7a769">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b7e9dbe386427f7c04dd1b10a57eb55d"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Titl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F4091F-A4D7-49F3-BB5B-62CC88776E3B}"/>
</file>

<file path=customXml/itemProps2.xml><?xml version="1.0" encoding="utf-8"?>
<ds:datastoreItem xmlns:ds="http://schemas.openxmlformats.org/officeDocument/2006/customXml" ds:itemID="{953290C6-C218-487E-8EB0-627AFFB273AA}"/>
</file>

<file path=customXml/itemProps3.xml><?xml version="1.0" encoding="utf-8"?>
<ds:datastoreItem xmlns:ds="http://schemas.openxmlformats.org/officeDocument/2006/customXml" ds:itemID="{9C8E67B1-2661-4912-841A-89AC010DA9E2}"/>
</file>

<file path=customXml/itemProps4.xml><?xml version="1.0" encoding="utf-8"?>
<ds:datastoreItem xmlns:ds="http://schemas.openxmlformats.org/officeDocument/2006/customXml" ds:itemID="{F124D3DB-CB6B-4433-BB20-E62D268277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Product Price Indexes</vt:lpstr>
      <vt:lpstr>cansim-3290074-eng-229785934862</vt:lpstr>
      <vt:lpstr>cansim-3260021-eng-110999559622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Pièce 1.2B annexée aux réponses des experts de PEG pour l'AQCIE-CIFQ à la demande de renseignements no 2 de la Régie</dc:subject>
  <dc:creator>Alex Verbny</dc:creator>
  <cp:lastModifiedBy>Gretchen</cp:lastModifiedBy>
  <cp:lastPrinted>2018-02-01T00:19:17Z</cp:lastPrinted>
  <dcterms:created xsi:type="dcterms:W3CDTF">2018-01-31T19:25:37Z</dcterms:created>
  <dcterms:modified xsi:type="dcterms:W3CDTF">2018-02-01T23:11:33Z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0x010100F6681E3BDF397F418586AC591ADC81BB00808469C87C7E014AB7A56B6C06CC6ADC</vt:lpwstr>
  </property>
  <property fmtid="{D5CDD505-2E9C-101B-9397-08002B2CF9AE}" pid="4" name="Order">
    <vt:r8>3270000</vt:r8>
  </property>
  <property fmtid="{D5CDD505-2E9C-101B-9397-08002B2CF9AE}" pid="5" name="_dlc_DocIdItemGuid">
    <vt:lpwstr>b20bd930-f2be-41f2-90db-90c985cbc3cd</vt:lpwstr>
  </property>
</Properties>
</file>