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tchen\Documents\Quebec\AQCIE\Phase 3\IR Responses Jan 2018\"/>
    </mc:Choice>
  </mc:AlternateContent>
  <bookViews>
    <workbookView xWindow="0" yWindow="0" windowWidth="20490" windowHeight="6930" xr2:uid="{CF8DF3C1-633A-4922-B8C7-8B731E569C0B}"/>
  </bookViews>
  <sheets>
    <sheet name="T1" sheetId="1" r:id="rId1"/>
    <sheet name="E - Avg Use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d3">#REF!</definedName>
    <definedName name="____d2">#REF!</definedName>
    <definedName name="___d2">#REF!</definedName>
    <definedName name="___d3">#REF!</definedName>
    <definedName name="__d2">#REF!</definedName>
    <definedName name="__FDS_HYPERLINK_TOGGLE_STATE__" hidden="1">"ON"</definedName>
    <definedName name="_1E_1">#N/A</definedName>
    <definedName name="_d2">#REF!</definedName>
    <definedName name="_d3">#REF!</definedName>
    <definedName name="_Parse_Out" hidden="1">#REF!</definedName>
    <definedName name="A">[1]Sheet1!#REF!</definedName>
    <definedName name="A2159244F">'[2]WCI EGS'!$R$1:$R$10,'[2]WCI EGS'!$R$11:$R$47</definedName>
    <definedName name="A2159253J">'[2]WCI EGS'!$X$1:$X$10,'[2]WCI EGS'!$X$11:$X$47</definedName>
    <definedName name="A2159262K">'[2]WCI EGS'!$AO$1:$AO$10,'[2]WCI EGS'!$AO$11:$AO$47</definedName>
    <definedName name="A2159263L">'[2]WCI EGS'!$B$1:$B$10,'[2]WCI EGS'!$B$11:$B$47</definedName>
    <definedName name="A2159264R">'[2]WCI EGS'!$C$1:$C$10,'[2]WCI EGS'!$C$11:$C$47</definedName>
    <definedName name="A2159265T">'[2]WCI EGS'!$D$1:$D$10,'[2]WCI EGS'!$D$11:$D$47</definedName>
    <definedName name="A2159266V">'[2]WCI EGS'!$F$1:$F$10,'[2]WCI EGS'!$F$11:$F$47</definedName>
    <definedName name="A2159267W">'[2]WCI EGS'!$G$1:$G$10,'[2]WCI EGS'!$G$11:$G$47</definedName>
    <definedName name="A2159268X">'[2]WCI EGS'!$H$1:$H$10,'[2]WCI EGS'!$H$11:$H$47</definedName>
    <definedName name="A2159269A">'[2]WCI EGS'!$I$1:$I$10,'[2]WCI EGS'!$I$11:$I$47</definedName>
    <definedName name="A2159270K">'[2]WCI EGS'!$J$1:$J$10,'[2]WCI EGS'!$J$11:$J$47</definedName>
    <definedName name="A2159271L">'[2]WCI EGS'!$K$1:$K$10,'[2]WCI EGS'!$K$11:$K$47</definedName>
    <definedName name="A2159272R">'[2]WCI EGS'!$L$1:$L$10,'[2]WCI EGS'!$L$11:$L$47</definedName>
    <definedName name="A2159273T">'[2]WCI EGS'!$M$1:$M$10,'[2]WCI EGS'!$M$11:$M$47</definedName>
    <definedName name="A2159274V">'[2]WCI EGS'!$N$1:$N$10,'[2]WCI EGS'!$N$11:$N$47</definedName>
    <definedName name="A2159275W">'[2]WCI EGS'!$O$1:$O$10,'[2]WCI EGS'!$O$11:$O$47</definedName>
    <definedName name="A2159276X">'[2]WCI EGS'!$P$1:$P$10,'[2]WCI EGS'!$P$11:$P$47</definedName>
    <definedName name="A2159277A">'[2]WCI EGS'!$Q$1:$Q$10,'[2]WCI EGS'!$Q$11:$Q$47</definedName>
    <definedName name="A2159278C">'[2]WCI EGS'!$S$1:$S$10,'[2]WCI EGS'!$S$11:$S$47</definedName>
    <definedName name="A2159279F">'[2]WCI EGS'!$T$1:$T$10,'[2]WCI EGS'!$T$11:$T$47</definedName>
    <definedName name="A2159280R">'[2]WCI EGS'!$U$1:$U$10,'[2]WCI EGS'!$U$11:$U$47</definedName>
    <definedName name="A2159281T">'[2]WCI EGS'!$V$1:$V$10,'[2]WCI EGS'!$V$11:$V$47</definedName>
    <definedName name="A2159282V">'[2]WCI EGS'!$W$1:$W$10,'[2]WCI EGS'!$W$11:$W$47</definedName>
    <definedName name="A2159283W">'[2]WCI EGS'!$Y$1:$Y$10,'[2]WCI EGS'!$Y$11:$Y$47</definedName>
    <definedName name="A2159284X">'[2]WCI EGS'!$Z$1:$Z$10,'[2]WCI EGS'!$Z$11:$Z$47</definedName>
    <definedName name="A2159285A">'[2]WCI EGS'!$AA$1:$AA$10,'[2]WCI EGS'!$AA$11:$AA$47</definedName>
    <definedName name="A2159286C">'[2]WCI EGS'!$AB$1:$AB$10,'[2]WCI EGS'!$AB$11:$AB$47</definedName>
    <definedName name="A2159287F">'[2]WCI EGS'!$AC$1:$AC$10,'[2]WCI EGS'!$AC$11:$AC$47</definedName>
    <definedName name="A2159288J">'[2]WCI EGS'!$AD$1:$AD$10,'[2]WCI EGS'!$AD$11:$AD$47</definedName>
    <definedName name="A2159289K">'[2]WCI EGS'!$AE$1:$AE$10,'[2]WCI EGS'!$AE$11:$AE$47</definedName>
    <definedName name="A2159290V">'[2]WCI EGS'!$AF$1:$AF$10,'[2]WCI EGS'!$AF$11:$AF$47</definedName>
    <definedName name="A2159291W">'[2]WCI EGS'!$AG$1:$AG$10,'[2]WCI EGS'!$AG$11:$AG$47</definedName>
    <definedName name="A2159292X">'[2]WCI EGS'!$AH$1:$AH$10,'[2]WCI EGS'!$AH$11:$AH$47</definedName>
    <definedName name="A2159293A">'[2]WCI EGS'!$AI$1:$AI$10,'[2]WCI EGS'!$AI$11:$AI$47</definedName>
    <definedName name="A2159294C">'[2]WCI EGS'!$AJ$1:$AJ$10,'[2]WCI EGS'!$AJ$11:$AJ$47</definedName>
    <definedName name="A2159295F">'[2]WCI EGS'!$AK$1:$AK$10,'[2]WCI EGS'!$AK$11:$AK$47</definedName>
    <definedName name="A2159296J">'[2]WCI EGS'!$AL$1:$AL$10,'[2]WCI EGS'!$AL$11:$AL$47</definedName>
    <definedName name="A2159297K">'[2]WCI EGS'!$AM$1:$AM$10,'[2]WCI EGS'!$AM$11:$AM$47</definedName>
    <definedName name="A2159298L">'[2]WCI EGS'!$AN$1:$AN$10,'[2]WCI EGS'!$AN$11:$AN$47</definedName>
    <definedName name="A2325806K">[2]cpi06!$B$1:$B$10,[2]cpi06!$B$11:$B$243</definedName>
    <definedName name="A2325807L">[2]cpi06!$K$1:$K$10,[2]cpi06!$K$110:$K$243</definedName>
    <definedName name="A2325810A">[2]cpi06!$T$1:$T$10,[2]cpi06!$T$107:$T$243</definedName>
    <definedName name="A2325811C">[2]cpi06!$C$1:$C$10,[2]cpi06!$C$11:$C$243</definedName>
    <definedName name="A2325812F">[2]cpi06!$L$1:$L$10,[2]cpi06!$L$110:$L$243</definedName>
    <definedName name="A2325815L">[2]cpi06!$U$1:$U$10,[2]cpi06!$U$107:$U$243</definedName>
    <definedName name="A2325816R">[2]cpi06!$D$1:$D$10,[2]cpi06!$D$11:$D$243</definedName>
    <definedName name="A2325817T">[2]cpi06!$M$1:$M$10,[2]cpi06!$M$110:$M$243</definedName>
    <definedName name="A2325820F">[2]cpi06!$V$1:$V$10,[2]cpi06!$V$107:$V$243</definedName>
    <definedName name="A2325821J">[2]cpi06!$E$1:$E$10,[2]cpi06!$E$11:$E$243</definedName>
    <definedName name="A2325822K">[2]cpi06!$N$1:$N$10,[2]cpi06!$N$110:$N$243</definedName>
    <definedName name="A2325825T">[2]cpi06!$W$1:$W$10,[2]cpi06!$W$107:$W$243</definedName>
    <definedName name="A2325826V">[2]cpi06!$F$1:$F$10,[2]cpi06!$F$11:$F$243</definedName>
    <definedName name="A2325827W">[2]cpi06!$O$1:$O$10,[2]cpi06!$O$110:$O$243</definedName>
    <definedName name="A2325830K">[2]cpi06!$X$1:$X$10,[2]cpi06!$X$107:$X$243</definedName>
    <definedName name="A2325831L">[2]cpi06!$G$1:$G$10,[2]cpi06!$G$11:$G$243</definedName>
    <definedName name="A2325832R">[2]cpi06!$P$1:$P$10,[2]cpi06!$P$110:$P$243</definedName>
    <definedName name="A2325835W">[2]cpi06!$Y$1:$Y$10,[2]cpi06!$Y$107:$Y$243</definedName>
    <definedName name="A2325836X">[2]cpi06!$H$1:$H$10,[2]cpi06!$H$139:$H$243</definedName>
    <definedName name="A2325837A">[2]cpi06!$Q$1:$Q$10,[2]cpi06!$Q$143:$Q$243</definedName>
    <definedName name="A2325840R">[2]cpi06!$Z$1:$Z$10,[2]cpi06!$Z$140:$Z$243</definedName>
    <definedName name="A2325841T">[2]cpi06!$I$1:$I$10,[2]cpi06!$I$11:$I$243</definedName>
    <definedName name="A2325842V">[2]cpi06!$R$1:$R$10,[2]cpi06!$R$110:$R$243</definedName>
    <definedName name="A2325845A">[2]cpi06!$AA$1:$AA$10,[2]cpi06!$AA$107:$AA$243</definedName>
    <definedName name="A2325846C">[2]cpi06!$J$1:$J$10,[2]cpi06!$J$11:$J$243</definedName>
    <definedName name="A2325847F">[2]cpi06!$S$1:$S$10,[2]cpi06!$S$110:$S$243</definedName>
    <definedName name="A2325850V">[2]cpi06!$AB$1:$AB$10,[2]cpi06!$AB$107:$AB$243</definedName>
    <definedName name="BTP">#REF!</definedName>
    <definedName name="CCCA">#REF!</definedName>
    <definedName name="CIVA">#REF!</definedName>
    <definedName name="COMP">#REF!</definedName>
    <definedName name="data00">'[3]2000 data'!$A$1:$FO$36</definedName>
    <definedName name="data01">'[3]2001 data'!$A$1:$CU$36</definedName>
    <definedName name="data02">'[3]2002 data'!$A$1:$CY$36</definedName>
    <definedName name="data03">'[3]2003 data'!$A$1:$DA$36</definedName>
    <definedName name="data04">'[3]2004 data'!$A$1:$DA$36</definedName>
    <definedName name="data05">'[3]2005 data'!$A$1:$CU$36</definedName>
    <definedName name="data06">'[3]2006 data'!$A$1:$CO$36</definedName>
    <definedName name="data07">'[3]2007 data'!$A$1:$CK$36</definedName>
    <definedName name="data08">'[3]2008 data'!$A$1:$CG$36</definedName>
    <definedName name="data09">'[3]2009 data'!$A$1:$CC$36</definedName>
    <definedName name="Data1">#REF!</definedName>
    <definedName name="data10">'[3]2010 data'!$A$1:$CC$36</definedName>
    <definedName name="data11">'[3]2011 data '!$A$1:$CC$37</definedName>
    <definedName name="_xlnm.Database">#REF!</definedName>
    <definedName name="database_old">#REF!</definedName>
    <definedName name="Database1">#REF!</definedName>
    <definedName name="Date_Range">[2]cpi06!$A$2:$A$10,[2]cpi06!$A$11:$A$243</definedName>
    <definedName name="DATES">#N/A</definedName>
    <definedName name="db">#REF!</definedName>
    <definedName name="DISTRIBUTOR_NAME">'[4]1. Information'!$F$14</definedName>
    <definedName name="fgngdh">'[5]1. Information'!$F$14</definedName>
    <definedName name="FTE">#REF!</definedName>
    <definedName name="FTPT">#REF!</definedName>
    <definedName name="fvsv">'[5]1. Information'!$F$14</definedName>
    <definedName name="GCFC">#REF!</definedName>
    <definedName name="GOC">#REF!</definedName>
    <definedName name="GOCWI">#REF!</definedName>
    <definedName name="GOIPD">#REF!</definedName>
    <definedName name="GOX">#REF!</definedName>
    <definedName name="GPO">#REF!</definedName>
    <definedName name="GPOCWI">#REF!</definedName>
    <definedName name="GPOIPD">#REF!</definedName>
    <definedName name="GPOX">#REF!</definedName>
    <definedName name="GPSHR">#REF!</definedName>
    <definedName name="grossplant">'[3]PEG_ Gross Plant'!$C$8:$H$4224</definedName>
    <definedName name="IBT">#REF!</definedName>
    <definedName name="IIC">#REF!</definedName>
    <definedName name="IICWI">#REF!</definedName>
    <definedName name="IIIPD">#REF!</definedName>
    <definedName name="IIX">#REF!</definedName>
    <definedName name="IUE">#REF!</definedName>
    <definedName name="j">#REF!</definedName>
    <definedName name="NCCA">#REF!</definedName>
    <definedName name="NETINT">#REF!</definedName>
    <definedName name="PBT">#REF!</definedName>
    <definedName name="PeerGroup1">'[6]Peer Group Unit Cost Calc'!$A$4:$C$14</definedName>
    <definedName name="PeerGroup2">'[6]Peer Group Unit Cost Calc'!$D$4:$F$13</definedName>
    <definedName name="PeerGroup3">'[6]Peer Group Unit Cost Calc'!$G$4:$I$13</definedName>
    <definedName name="PeerGroup4">'[6]Peer Group Unit Cost Calc'!$A$20:$C$30</definedName>
    <definedName name="PeerGroup5">'[6]Peer Group Unit Cost Calc'!$D$20:$F$37</definedName>
    <definedName name="PeerGroup6">'[6]Peer Group Unit Cost Calc'!$G$20:$I$32</definedName>
    <definedName name="PEP">#REF!</definedName>
    <definedName name="PIVA">#REF!</definedName>
    <definedName name="_xlnm.Print_Area" localSheetId="1">'E - Avg Use'!#REF!</definedName>
    <definedName name="_xlnm.Print_Area" localSheetId="0">'T1'!$A$1:$I$18</definedName>
    <definedName name="PTI">#REF!</definedName>
    <definedName name="RIP">#REF!</definedName>
    <definedName name="row_count">[7]Calculation!$A$2893</definedName>
    <definedName name="sample_size">[7]Calculation!$CD$2</definedName>
    <definedName name="SGDP">#REF!</definedName>
    <definedName name="SUB">#REF!</definedName>
    <definedName name="SUPPS">#REF!</definedName>
    <definedName name="SUR">#REF!</definedName>
    <definedName name="TableName">"Dummy"</definedName>
    <definedName name="TFP_PG_Comp_121307_b">#REF!</definedName>
    <definedName name="transmap012916">#REF!</definedName>
    <definedName name="TrialBalance02">'[8]COMPANY_DRILL_TrialBalance_(540'!$A$3012:$D$3105</definedName>
    <definedName name="TrialBalance03">'[8]COMPANY_DRILL_TrialBalance_(540'!$A$3110:$D$3205</definedName>
    <definedName name="TrialBalance04">'[8]COMPANY_DRILL_TrialBalance_(540'!$A$3210:$D$3305</definedName>
    <definedName name="TrialBalance05">'[8]COMPANY_DRILL_TrialBalance_(540'!$A$3310:$D$3402</definedName>
    <definedName name="TrialBalance06">'[8]COMPANY_DRILL_TrialBalance_(540'!$A$3407:$D$3496</definedName>
    <definedName name="TrialBalance07">'[8]COMPANY_DRILL_TrialBalance_(540'!$A$3501:$D$3586</definedName>
    <definedName name="TrialBalance08">'[8]COMPANY_DRILL_TrialBalance_(540'!$A$3591:$D$3671</definedName>
    <definedName name="TrialBalance09">'[8]COMPANY_DRILL_TrialBalance_(540'!$A$3676:$D$3753</definedName>
    <definedName name="TrialBalance10">'[8]COMPANY_DRILL_TrialBalance_(540'!$A$3758:$D$3836</definedName>
    <definedName name="TrialBalance11">'[8]COMPANY_DRILL_TrialBalance_(540'!$A$3841:$C$3916</definedName>
    <definedName name="TrialBalance89">'[8]COMPANY_DRILL_TrialBalance_(540'!$A$5:$D$307</definedName>
    <definedName name="TrialBalance90">'[8]COMPANY_DRILL_TrialBalance_(540'!$A$312:$D$614</definedName>
    <definedName name="TrialBalance91">'[8]COMPANY_DRILL_TrialBalance_(540'!$A$619:$D$917</definedName>
    <definedName name="Trialbalance92">'[8]COMPANY_DRILL_TrialBalance_(540'!$A$922:$D$1220</definedName>
    <definedName name="TrialBalance93">'[8]COMPANY_DRILL_TrialBalance_(540'!$A$1225:$D$1522</definedName>
    <definedName name="TrialBalance94">'[8]COMPANY_DRILL_TrialBalance_(540'!$A$1527:$D$1829</definedName>
    <definedName name="TrialBalance95">'[8]COMPANY_DRILL_TrialBalance_(540'!$A$1834:$D$2136</definedName>
    <definedName name="TrialBalance96">'[8]COMPANY_DRILL_TrialBalance_(540'!$A$2141:$D$2445</definedName>
    <definedName name="TrialBalance97">'[8]COMPANY_DRILL_TrialBalance_(540'!$A$2450:$D$2753</definedName>
    <definedName name="TrialBalance98">'[8]COMPANY_DRILL_TrialBalance_(540'!$A$2758:$D$3007</definedName>
    <definedName name="WS">#REF!</definedName>
    <definedName name="XK_by_Peer_Group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3" i="2" l="1"/>
  <c r="C113" i="2"/>
  <c r="E113" i="2"/>
  <c r="F113" i="2"/>
  <c r="B114" i="2"/>
  <c r="C114" i="2"/>
  <c r="E114" i="2"/>
  <c r="F114" i="2"/>
  <c r="B115" i="2"/>
  <c r="C115" i="2"/>
  <c r="E115" i="2"/>
  <c r="F115" i="2"/>
  <c r="B116" i="2"/>
  <c r="C116" i="2"/>
  <c r="E116" i="2"/>
  <c r="F116" i="2"/>
  <c r="B117" i="2"/>
  <c r="C117" i="2"/>
  <c r="E117" i="2"/>
  <c r="F117" i="2"/>
  <c r="F111" i="2"/>
  <c r="E111" i="2"/>
  <c r="C111" i="2"/>
  <c r="B111" i="2"/>
  <c r="F110" i="2"/>
  <c r="E110" i="2"/>
  <c r="C110" i="2"/>
  <c r="B110" i="2"/>
  <c r="F109" i="2"/>
  <c r="E109" i="2"/>
  <c r="C109" i="2"/>
  <c r="B109" i="2"/>
  <c r="F108" i="2"/>
  <c r="E108" i="2"/>
  <c r="C108" i="2"/>
  <c r="B108" i="2"/>
  <c r="F107" i="2"/>
  <c r="E107" i="2"/>
  <c r="C107" i="2"/>
  <c r="B107" i="2"/>
  <c r="F106" i="2"/>
  <c r="E106" i="2"/>
  <c r="C106" i="2"/>
  <c r="B106" i="2"/>
  <c r="F105" i="2"/>
  <c r="E105" i="2"/>
  <c r="C105" i="2"/>
  <c r="B105" i="2"/>
  <c r="F104" i="2"/>
  <c r="E104" i="2"/>
  <c r="C104" i="2"/>
  <c r="B104" i="2"/>
  <c r="F103" i="2"/>
  <c r="E103" i="2"/>
  <c r="C103" i="2"/>
  <c r="B103" i="2"/>
  <c r="F102" i="2"/>
  <c r="E102" i="2"/>
  <c r="C102" i="2"/>
  <c r="B102" i="2"/>
  <c r="C17" i="1"/>
  <c r="F17" i="1"/>
  <c r="H17" i="1"/>
  <c r="E17" i="1"/>
  <c r="B17" i="1"/>
  <c r="C16" i="1"/>
  <c r="F16" i="1"/>
  <c r="H16" i="1"/>
  <c r="E16" i="1"/>
  <c r="B16" i="1"/>
  <c r="C15" i="1"/>
  <c r="F15" i="1"/>
  <c r="H15" i="1"/>
  <c r="E15" i="1"/>
  <c r="B15" i="1"/>
  <c r="C14" i="1"/>
  <c r="F14" i="1"/>
  <c r="H14" i="1"/>
  <c r="E14" i="1"/>
  <c r="B14" i="1"/>
  <c r="C13" i="1"/>
  <c r="F13" i="1"/>
  <c r="H13" i="1"/>
  <c r="E13" i="1"/>
  <c r="B13" i="1"/>
  <c r="C12" i="1"/>
  <c r="F12" i="1"/>
  <c r="H12" i="1"/>
  <c r="E12" i="1"/>
  <c r="B12" i="1"/>
  <c r="C11" i="1"/>
  <c r="F11" i="1"/>
  <c r="H11" i="1"/>
  <c r="E11" i="1"/>
  <c r="B11" i="1"/>
  <c r="C10" i="1"/>
  <c r="F10" i="1"/>
  <c r="H10" i="1"/>
  <c r="E10" i="1"/>
  <c r="B10" i="1"/>
  <c r="C9" i="1"/>
  <c r="F9" i="1"/>
  <c r="H9" i="1"/>
  <c r="E9" i="1"/>
  <c r="B9" i="1"/>
  <c r="C8" i="1"/>
  <c r="F8" i="1"/>
  <c r="H8" i="1"/>
  <c r="E8" i="1"/>
  <c r="B8" i="1"/>
  <c r="C7" i="1"/>
  <c r="F7" i="1"/>
  <c r="H7" i="1"/>
  <c r="E7" i="1"/>
  <c r="B7" i="1"/>
</calcChain>
</file>

<file path=xl/sharedStrings.xml><?xml version="1.0" encoding="utf-8"?>
<sst xmlns="http://schemas.openxmlformats.org/spreadsheetml/2006/main" count="53" uniqueCount="34">
  <si>
    <t>Table 1</t>
  </si>
  <si>
    <r>
      <t>Residential</t>
    </r>
    <r>
      <rPr>
        <b/>
        <vertAlign val="superscript"/>
        <sz val="9"/>
        <rFont val="Arial MT"/>
      </rPr>
      <t>1</t>
    </r>
  </si>
  <si>
    <r>
      <t>Commercial</t>
    </r>
    <r>
      <rPr>
        <b/>
        <vertAlign val="superscript"/>
        <sz val="9"/>
        <rFont val="Arial MT"/>
      </rPr>
      <t>1</t>
    </r>
  </si>
  <si>
    <t>Average</t>
  </si>
  <si>
    <t>Level</t>
  </si>
  <si>
    <t>Growth Rate</t>
  </si>
  <si>
    <t>Multiyear Averages</t>
  </si>
  <si>
    <t>1927-1930</t>
  </si>
  <si>
    <t>1931-1940</t>
  </si>
  <si>
    <t>1941-1950</t>
  </si>
  <si>
    <t>1951-1960</t>
  </si>
  <si>
    <t>1961-1972</t>
  </si>
  <si>
    <t>1987-1990</t>
  </si>
  <si>
    <t>1991-2000</t>
  </si>
  <si>
    <t>2001-2007</t>
  </si>
  <si>
    <t>2008-2014</t>
  </si>
  <si>
    <r>
      <t xml:space="preserve">1 </t>
    </r>
    <r>
      <rPr>
        <sz val="10"/>
        <color theme="1"/>
        <rFont val="Calibri"/>
        <family val="2"/>
        <scheme val="minor"/>
      </rPr>
      <t>U.S. Department of Energy, Energy Information Administration, Form EIA-861, "Annual Electric Utility Report," and Form EIA-826, "Monthly Electric Utility Sales and Revenues Report with State Distributions," and EIA-0035, "Monthly Energy Review."</t>
    </r>
  </si>
  <si>
    <t>AVERAGE ANNUAL ELECTRICITY USE PER RESIDENTIAL &amp; COMMERCIAL CUSTOMER 1926-2014</t>
  </si>
  <si>
    <t>Residential</t>
  </si>
  <si>
    <t>Commercial</t>
  </si>
  <si>
    <t xml:space="preserve">U.S. </t>
  </si>
  <si>
    <t xml:space="preserve"> U.S. </t>
  </si>
  <si>
    <t>Year</t>
  </si>
  <si>
    <t>1961-1970</t>
  </si>
  <si>
    <t>1971-1980</t>
  </si>
  <si>
    <t>1981-1990</t>
  </si>
  <si>
    <t>1968-1972</t>
  </si>
  <si>
    <t>1973-1980</t>
  </si>
  <si>
    <t>1981-1986</t>
  </si>
  <si>
    <r>
      <t>Sources</t>
    </r>
    <r>
      <rPr>
        <sz val="8"/>
        <rFont val="Arial"/>
        <family val="2"/>
      </rPr>
      <t>:   U.S. Department of Energy, Energy Information Administration, Form EIA-861, "Annual Electric Utility Report," and Form EIA-826, "Monthly Electric Utility Sales and Revenues Report with State Distributions," and EIA-0035, "Monthly Energy Review."</t>
    </r>
  </si>
  <si>
    <t>Shaded rows signify the economy spent at least 1 full quarter of that year in recession (Source: The National Bureau of Economic Research)</t>
  </si>
  <si>
    <t>GDPPI:  BEA.gov Table 1.4.4</t>
  </si>
  <si>
    <t>CPI:  BLS.gov</t>
  </si>
  <si>
    <t>Average Use Trends of U.S. Electric 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</si>
</sst>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Arial MT"/>
    </font>
    <font>
      <sz val="10"/>
      <name val="Arial"/>
      <family val="2"/>
    </font>
    <font>
      <b/>
      <sz val="9"/>
      <name val="Arial MT"/>
    </font>
    <font>
      <b/>
      <vertAlign val="superscript"/>
      <sz val="9"/>
      <name val="Arial MT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 MT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 MT"/>
    </font>
    <font>
      <b/>
      <sz val="16"/>
      <name val="Arial MT"/>
    </font>
    <font>
      <sz val="16"/>
      <name val="Arial"/>
      <family val="2"/>
    </font>
    <font>
      <sz val="8"/>
      <name val="Arial"/>
      <family val="2"/>
    </font>
    <font>
      <b/>
      <sz val="12"/>
      <name val="Arial MT"/>
    </font>
    <font>
      <sz val="12"/>
      <name val="Arial"/>
      <family val="2"/>
    </font>
    <font>
      <b/>
      <sz val="8"/>
      <color rgb="FF0070C0"/>
      <name val="Arial MT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0">
    <xf numFmtId="0" fontId="0" fillId="0" borderId="0" xfId="0"/>
    <xf numFmtId="0" fontId="5" fillId="0" borderId="0" xfId="4" applyAlignment="1">
      <alignment wrapText="1"/>
    </xf>
    <xf numFmtId="0" fontId="5" fillId="0" borderId="0" xfId="4"/>
    <xf numFmtId="1" fontId="4" fillId="0" borderId="0" xfId="3" applyNumberFormat="1" applyAlignment="1">
      <alignment vertical="center"/>
    </xf>
    <xf numFmtId="3" fontId="4" fillId="0" borderId="0" xfId="3" applyNumberFormat="1" applyAlignment="1">
      <alignment vertical="center"/>
    </xf>
    <xf numFmtId="3" fontId="4" fillId="0" borderId="0" xfId="5" applyNumberFormat="1" applyFont="1" applyAlignment="1">
      <alignment horizontal="right" vertical="center"/>
    </xf>
    <xf numFmtId="3" fontId="4" fillId="0" borderId="0" xfId="3" applyNumberFormat="1" applyAlignment="1">
      <alignment horizontal="right" vertical="center"/>
    </xf>
    <xf numFmtId="3" fontId="5" fillId="0" borderId="0" xfId="4" applyNumberFormat="1"/>
    <xf numFmtId="1" fontId="4" fillId="0" borderId="0" xfId="3" applyNumberFormat="1" applyAlignment="1" applyProtection="1">
      <alignment vertical="center"/>
    </xf>
    <xf numFmtId="0" fontId="8" fillId="0" borderId="0" xfId="4" applyFont="1" applyBorder="1" applyAlignment="1">
      <alignment horizontal="center" vertical="center"/>
    </xf>
    <xf numFmtId="3" fontId="6" fillId="0" borderId="0" xfId="3" applyNumberFormat="1" applyFont="1" applyBorder="1" applyAlignment="1" applyProtection="1">
      <alignment horizontal="center" wrapText="1"/>
    </xf>
    <xf numFmtId="3" fontId="4" fillId="0" borderId="0" xfId="3" applyNumberFormat="1" applyAlignment="1" applyProtection="1">
      <alignment vertical="center"/>
    </xf>
    <xf numFmtId="0" fontId="5" fillId="0" borderId="0" xfId="4" applyBorder="1"/>
    <xf numFmtId="3" fontId="6" fillId="0" borderId="0" xfId="3" applyNumberFormat="1" applyFont="1" applyBorder="1" applyAlignment="1" applyProtection="1">
      <alignment horizontal="center" vertical="center"/>
    </xf>
    <xf numFmtId="3" fontId="4" fillId="0" borderId="0" xfId="3" applyNumberFormat="1" applyFont="1" applyBorder="1" applyAlignment="1" applyProtection="1">
      <alignment horizontal="right" vertical="center"/>
    </xf>
    <xf numFmtId="0" fontId="9" fillId="0" borderId="0" xfId="4" applyFont="1" applyBorder="1" applyAlignment="1"/>
    <xf numFmtId="0" fontId="5" fillId="0" borderId="0" xfId="4" applyBorder="1" applyAlignment="1">
      <alignment vertical="center"/>
    </xf>
    <xf numFmtId="0" fontId="10" fillId="0" borderId="0" xfId="4" applyFont="1" applyBorder="1"/>
    <xf numFmtId="3" fontId="11" fillId="0" borderId="0" xfId="3" applyNumberFormat="1" applyFont="1" applyBorder="1" applyAlignment="1" applyProtection="1">
      <alignment horizontal="center" vertical="center"/>
    </xf>
    <xf numFmtId="3" fontId="9" fillId="0" borderId="0" xfId="4" applyNumberFormat="1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0" fontId="0" fillId="0" borderId="0" xfId="2" applyNumberFormat="1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Alignment="1">
      <alignment horizontal="right"/>
    </xf>
    <xf numFmtId="10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12" fillId="0" borderId="0" xfId="0" applyFont="1" applyFill="1"/>
    <xf numFmtId="164" fontId="13" fillId="0" borderId="0" xfId="1" applyNumberFormat="1" applyFont="1" applyFill="1" applyAlignment="1">
      <alignment horizontal="right"/>
    </xf>
    <xf numFmtId="10" fontId="13" fillId="0" borderId="0" xfId="2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10" fontId="13" fillId="0" borderId="0" xfId="0" applyNumberFormat="1" applyFont="1" applyFill="1" applyAlignment="1">
      <alignment horizontal="right"/>
    </xf>
    <xf numFmtId="0" fontId="13" fillId="0" borderId="0" xfId="0" applyFont="1"/>
    <xf numFmtId="164" fontId="0" fillId="0" borderId="0" xfId="1" applyNumberFormat="1" applyFont="1" applyFill="1" applyAlignment="1">
      <alignment horizontal="right"/>
    </xf>
    <xf numFmtId="10" fontId="0" fillId="0" borderId="0" xfId="2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0" applyNumberFormat="1" applyFill="1" applyAlignment="1">
      <alignment horizontal="right"/>
    </xf>
    <xf numFmtId="3" fontId="4" fillId="0" borderId="0" xfId="3" applyNumberFormat="1"/>
    <xf numFmtId="1" fontId="4" fillId="0" borderId="0" xfId="3" applyNumberFormat="1" applyFont="1" applyAlignment="1">
      <alignment horizontal="right"/>
    </xf>
    <xf numFmtId="0" fontId="5" fillId="0" borderId="0" xfId="4" applyAlignment="1">
      <alignment horizontal="right"/>
    </xf>
    <xf numFmtId="0" fontId="5" fillId="0" borderId="0" xfId="4" applyBorder="1" applyAlignment="1">
      <alignment horizontal="center" vertical="center"/>
    </xf>
    <xf numFmtId="10" fontId="11" fillId="0" borderId="0" xfId="3" applyNumberFormat="1" applyFont="1" applyBorder="1" applyAlignment="1" applyProtection="1">
      <alignment horizontal="center" vertical="center"/>
    </xf>
    <xf numFmtId="1" fontId="11" fillId="0" borderId="0" xfId="3" applyNumberFormat="1" applyFont="1" applyBorder="1" applyAlignment="1" applyProtection="1">
      <alignment vertical="center"/>
    </xf>
    <xf numFmtId="1" fontId="4" fillId="2" borderId="0" xfId="3" applyNumberFormat="1" applyFont="1" applyFill="1" applyBorder="1" applyAlignment="1">
      <alignment horizontal="left"/>
    </xf>
    <xf numFmtId="3" fontId="4" fillId="2" borderId="0" xfId="5" applyNumberFormat="1" applyFont="1" applyFill="1" applyBorder="1" applyAlignment="1">
      <alignment horizontal="center" vertical="center"/>
    </xf>
    <xf numFmtId="10" fontId="4" fillId="2" borderId="0" xfId="5" applyNumberFormat="1" applyFont="1" applyFill="1" applyBorder="1" applyAlignment="1">
      <alignment horizontal="center" vertical="center"/>
    </xf>
    <xf numFmtId="3" fontId="4" fillId="0" borderId="0" xfId="5" applyNumberFormat="1" applyFont="1" applyBorder="1" applyAlignment="1">
      <alignment horizontal="center" vertical="center"/>
    </xf>
    <xf numFmtId="165" fontId="4" fillId="2" borderId="0" xfId="5" applyNumberFormat="1" applyFont="1" applyFill="1" applyBorder="1" applyAlignment="1">
      <alignment horizontal="center" vertical="center"/>
    </xf>
    <xf numFmtId="10" fontId="4" fillId="2" borderId="0" xfId="6" applyNumberFormat="1" applyFont="1" applyFill="1" applyBorder="1" applyAlignment="1">
      <alignment horizontal="center" vertical="center"/>
    </xf>
    <xf numFmtId="1" fontId="4" fillId="0" borderId="0" xfId="3" applyNumberFormat="1" applyFont="1" applyBorder="1" applyAlignment="1">
      <alignment horizontal="left"/>
    </xf>
    <xf numFmtId="10" fontId="4" fillId="0" borderId="0" xfId="5" applyNumberFormat="1" applyFont="1" applyBorder="1" applyAlignment="1">
      <alignment horizontal="center" vertical="center"/>
    </xf>
    <xf numFmtId="10" fontId="4" fillId="0" borderId="0" xfId="6" applyNumberFormat="1" applyFont="1" applyBorder="1" applyAlignment="1">
      <alignment horizontal="center" vertical="center"/>
    </xf>
    <xf numFmtId="1" fontId="4" fillId="2" borderId="1" xfId="3" applyNumberFormat="1" applyFont="1" applyFill="1" applyBorder="1" applyAlignment="1" applyProtection="1">
      <alignment horizontal="left" vertical="center"/>
    </xf>
    <xf numFmtId="3" fontId="4" fillId="2" borderId="1" xfId="5" applyNumberFormat="1" applyFont="1" applyFill="1" applyBorder="1" applyAlignment="1" applyProtection="1">
      <alignment horizontal="center" vertical="center"/>
    </xf>
    <xf numFmtId="10" fontId="4" fillId="2" borderId="1" xfId="5" applyNumberFormat="1" applyFont="1" applyFill="1" applyBorder="1" applyAlignment="1" applyProtection="1">
      <alignment horizontal="center" vertical="center"/>
    </xf>
    <xf numFmtId="10" fontId="4" fillId="2" borderId="1" xfId="6" applyNumberFormat="1" applyFont="1" applyFill="1" applyBorder="1" applyAlignment="1">
      <alignment horizontal="center" vertical="center"/>
    </xf>
    <xf numFmtId="3" fontId="4" fillId="0" borderId="0" xfId="5" applyNumberFormat="1" applyFont="1" applyBorder="1" applyAlignment="1" applyProtection="1">
      <alignment horizontal="center" vertical="center"/>
    </xf>
    <xf numFmtId="10" fontId="4" fillId="0" borderId="0" xfId="6" applyNumberFormat="1" applyFont="1" applyFill="1" applyBorder="1" applyAlignment="1">
      <alignment horizontal="center" vertical="center"/>
    </xf>
    <xf numFmtId="1" fontId="4" fillId="0" borderId="0" xfId="3" applyNumberFormat="1" applyFont="1" applyBorder="1" applyAlignment="1" applyProtection="1">
      <alignment horizontal="left" vertical="center"/>
    </xf>
    <xf numFmtId="10" fontId="4" fillId="0" borderId="0" xfId="5" applyNumberFormat="1" applyFont="1" applyBorder="1" applyAlignment="1" applyProtection="1">
      <alignment horizontal="center" vertical="center"/>
    </xf>
    <xf numFmtId="1" fontId="4" fillId="0" borderId="1" xfId="3" applyNumberFormat="1" applyFont="1" applyBorder="1" applyAlignment="1" applyProtection="1">
      <alignment horizontal="left" vertical="center"/>
    </xf>
    <xf numFmtId="3" fontId="4" fillId="0" borderId="1" xfId="5" applyNumberFormat="1" applyFont="1" applyBorder="1" applyAlignment="1" applyProtection="1">
      <alignment horizontal="center" vertical="center"/>
    </xf>
    <xf numFmtId="10" fontId="4" fillId="0" borderId="1" xfId="5" applyNumberFormat="1" applyFont="1" applyBorder="1" applyAlignment="1" applyProtection="1">
      <alignment horizontal="center" vertical="center"/>
    </xf>
    <xf numFmtId="10" fontId="4" fillId="0" borderId="1" xfId="6" applyNumberFormat="1" applyFont="1" applyBorder="1" applyAlignment="1">
      <alignment horizontal="center" vertical="center"/>
    </xf>
    <xf numFmtId="1" fontId="4" fillId="2" borderId="0" xfId="3" applyNumberFormat="1" applyFont="1" applyFill="1" applyBorder="1" applyAlignment="1" applyProtection="1">
      <alignment horizontal="left" vertical="center"/>
    </xf>
    <xf numFmtId="3" fontId="4" fillId="2" borderId="0" xfId="5" applyNumberFormat="1" applyFont="1" applyFill="1" applyBorder="1" applyAlignment="1" applyProtection="1">
      <alignment horizontal="center" vertical="center"/>
    </xf>
    <xf numFmtId="10" fontId="4" fillId="2" borderId="0" xfId="5" applyNumberFormat="1" applyFont="1" applyFill="1" applyBorder="1" applyAlignment="1" applyProtection="1">
      <alignment horizontal="center" vertical="center"/>
    </xf>
    <xf numFmtId="3" fontId="4" fillId="0" borderId="0" xfId="5" applyNumberFormat="1" applyFont="1" applyFill="1" applyBorder="1" applyAlignment="1" applyProtection="1">
      <alignment horizontal="center" vertical="center"/>
    </xf>
    <xf numFmtId="10" fontId="4" fillId="0" borderId="0" xfId="5" applyNumberFormat="1" applyFont="1" applyFill="1" applyBorder="1" applyAlignment="1">
      <alignment horizontal="center" vertical="center"/>
    </xf>
    <xf numFmtId="10" fontId="4" fillId="0" borderId="0" xfId="5" applyNumberFormat="1" applyFont="1" applyFill="1" applyBorder="1" applyAlignment="1" applyProtection="1">
      <alignment horizontal="center" vertical="center"/>
    </xf>
    <xf numFmtId="3" fontId="4" fillId="0" borderId="1" xfId="5" applyNumberFormat="1" applyFont="1" applyFill="1" applyBorder="1" applyAlignment="1" applyProtection="1">
      <alignment horizontal="center" vertical="center"/>
    </xf>
    <xf numFmtId="10" fontId="4" fillId="0" borderId="1" xfId="6" applyNumberFormat="1" applyFont="1" applyFill="1" applyBorder="1" applyAlignment="1">
      <alignment horizontal="center" vertical="center"/>
    </xf>
    <xf numFmtId="10" fontId="4" fillId="0" borderId="1" xfId="5" applyNumberFormat="1" applyFont="1" applyFill="1" applyBorder="1" applyAlignment="1" applyProtection="1">
      <alignment horizontal="center" vertical="center"/>
    </xf>
    <xf numFmtId="1" fontId="4" fillId="0" borderId="0" xfId="3" applyNumberFormat="1" applyFont="1" applyBorder="1" applyAlignment="1" applyProtection="1">
      <alignment vertical="center"/>
    </xf>
    <xf numFmtId="165" fontId="4" fillId="0" borderId="0" xfId="5" applyNumberFormat="1" applyFont="1" applyBorder="1" applyAlignment="1" applyProtection="1">
      <alignment horizontal="center" vertical="center"/>
    </xf>
    <xf numFmtId="3" fontId="11" fillId="0" borderId="0" xfId="5" applyNumberFormat="1" applyFont="1" applyBorder="1" applyAlignment="1" applyProtection="1">
      <alignment horizontal="center" vertical="center"/>
    </xf>
    <xf numFmtId="10" fontId="11" fillId="0" borderId="0" xfId="5" applyNumberFormat="1" applyFont="1" applyBorder="1" applyAlignment="1" applyProtection="1">
      <alignment horizontal="center" vertical="center"/>
    </xf>
    <xf numFmtId="1" fontId="9" fillId="0" borderId="0" xfId="4" applyNumberFormat="1" applyFont="1"/>
    <xf numFmtId="3" fontId="9" fillId="0" borderId="0" xfId="4" applyNumberFormat="1" applyFont="1" applyAlignment="1">
      <alignment horizontal="center"/>
    </xf>
    <xf numFmtId="10" fontId="9" fillId="0" borderId="0" xfId="4" applyNumberFormat="1" applyFont="1" applyAlignment="1">
      <alignment horizontal="center"/>
    </xf>
    <xf numFmtId="0" fontId="19" fillId="0" borderId="0" xfId="4" applyFont="1"/>
    <xf numFmtId="10" fontId="9" fillId="0" borderId="0" xfId="6" applyNumberFormat="1" applyFont="1" applyBorder="1" applyAlignment="1">
      <alignment horizontal="center"/>
    </xf>
    <xf numFmtId="10" fontId="9" fillId="0" borderId="0" xfId="4" applyNumberFormat="1" applyFont="1" applyBorder="1" applyAlignment="1">
      <alignment horizontal="center"/>
    </xf>
    <xf numFmtId="3" fontId="19" fillId="0" borderId="0" xfId="4" applyNumberFormat="1" applyFont="1" applyBorder="1" applyAlignment="1"/>
    <xf numFmtId="165" fontId="19" fillId="0" borderId="0" xfId="4" applyNumberFormat="1" applyFont="1" applyBorder="1" applyAlignment="1"/>
    <xf numFmtId="1" fontId="22" fillId="0" borderId="0" xfId="3" applyNumberFormat="1" applyFont="1" applyBorder="1" applyAlignment="1" applyProtection="1">
      <alignment vertical="center"/>
    </xf>
    <xf numFmtId="2" fontId="22" fillId="0" borderId="0" xfId="3" applyNumberFormat="1" applyFont="1" applyBorder="1" applyAlignment="1" applyProtection="1">
      <alignment horizontal="center" vertical="center"/>
    </xf>
    <xf numFmtId="10" fontId="22" fillId="0" borderId="0" xfId="3" applyNumberFormat="1" applyFont="1" applyBorder="1" applyAlignment="1" applyProtection="1">
      <alignment horizontal="center" vertical="center"/>
    </xf>
    <xf numFmtId="3" fontId="23" fillId="0" borderId="0" xfId="4" applyNumberFormat="1" applyFont="1" applyBorder="1" applyAlignment="1"/>
    <xf numFmtId="0" fontId="23" fillId="0" borderId="0" xfId="4" applyFont="1"/>
    <xf numFmtId="1" fontId="22" fillId="4" borderId="0" xfId="3" applyNumberFormat="1" applyFont="1" applyFill="1" applyBorder="1" applyAlignment="1" applyProtection="1">
      <alignment vertical="center"/>
    </xf>
    <xf numFmtId="2" fontId="22" fillId="4" borderId="0" xfId="3" applyNumberFormat="1" applyFont="1" applyFill="1" applyBorder="1" applyAlignment="1" applyProtection="1">
      <alignment horizontal="center" vertical="center"/>
    </xf>
    <xf numFmtId="10" fontId="22" fillId="4" borderId="0" xfId="3" applyNumberFormat="1" applyFont="1" applyFill="1" applyBorder="1" applyAlignment="1" applyProtection="1">
      <alignment horizontal="center" vertical="center"/>
    </xf>
    <xf numFmtId="3" fontId="23" fillId="4" borderId="0" xfId="4" applyNumberFormat="1" applyFont="1" applyFill="1" applyBorder="1" applyAlignment="1"/>
    <xf numFmtId="0" fontId="23" fillId="4" borderId="0" xfId="4" applyFont="1" applyFill="1"/>
    <xf numFmtId="1" fontId="24" fillId="4" borderId="0" xfId="4" applyNumberFormat="1" applyFont="1" applyFill="1" applyBorder="1" applyAlignment="1" applyProtection="1">
      <alignment wrapText="1"/>
    </xf>
    <xf numFmtId="0" fontId="25" fillId="4" borderId="0" xfId="4" applyFont="1" applyFill="1" applyAlignment="1">
      <alignment wrapText="1"/>
    </xf>
    <xf numFmtId="0" fontId="24" fillId="4" borderId="0" xfId="4" applyFont="1" applyFill="1" applyAlignment="1"/>
    <xf numFmtId="0" fontId="24" fillId="0" borderId="0" xfId="4" applyFont="1" applyAlignment="1"/>
    <xf numFmtId="0" fontId="5" fillId="0" borderId="0" xfId="4" applyAlignment="1"/>
    <xf numFmtId="1" fontId="4" fillId="0" borderId="0" xfId="3" applyNumberFormat="1"/>
    <xf numFmtId="0" fontId="12" fillId="3" borderId="0" xfId="0" applyFont="1" applyFill="1"/>
    <xf numFmtId="164" fontId="13" fillId="3" borderId="0" xfId="1" applyNumberFormat="1" applyFont="1" applyFill="1" applyAlignment="1">
      <alignment horizontal="right"/>
    </xf>
    <xf numFmtId="10" fontId="13" fillId="3" borderId="0" xfId="2" applyNumberFormat="1" applyFont="1" applyFill="1" applyAlignment="1">
      <alignment horizontal="right"/>
    </xf>
    <xf numFmtId="0" fontId="13" fillId="3" borderId="0" xfId="0" applyFont="1" applyFill="1" applyAlignment="1">
      <alignment horizontal="right"/>
    </xf>
    <xf numFmtId="10" fontId="13" fillId="3" borderId="0" xfId="0" applyNumberFormat="1" applyFont="1" applyFill="1" applyAlignment="1">
      <alignment horizontal="right"/>
    </xf>
    <xf numFmtId="0" fontId="13" fillId="3" borderId="0" xfId="0" applyFont="1" applyFill="1"/>
    <xf numFmtId="0" fontId="2" fillId="3" borderId="0" xfId="0" applyFont="1" applyFill="1"/>
    <xf numFmtId="164" fontId="0" fillId="3" borderId="0" xfId="1" applyNumberFormat="1" applyFont="1" applyFill="1" applyAlignment="1">
      <alignment horizontal="right"/>
    </xf>
    <xf numFmtId="10" fontId="0" fillId="3" borderId="0" xfId="2" applyNumberFormat="1" applyFont="1" applyFill="1" applyAlignment="1">
      <alignment horizontal="right"/>
    </xf>
    <xf numFmtId="0" fontId="0" fillId="3" borderId="0" xfId="0" applyFill="1" applyAlignment="1">
      <alignment horizontal="right"/>
    </xf>
    <xf numFmtId="10" fontId="0" fillId="3" borderId="0" xfId="0" applyNumberFormat="1" applyFill="1" applyAlignment="1">
      <alignment horizontal="right"/>
    </xf>
    <xf numFmtId="0" fontId="0" fillId="3" borderId="0" xfId="0" applyFill="1"/>
    <xf numFmtId="3" fontId="6" fillId="0" borderId="0" xfId="3" applyNumberFormat="1" applyFont="1" applyBorder="1" applyAlignment="1" applyProtection="1">
      <alignment horizontal="right" vertical="center"/>
    </xf>
    <xf numFmtId="10" fontId="6" fillId="0" borderId="0" xfId="2" applyNumberFormat="1" applyFont="1" applyBorder="1" applyAlignment="1" applyProtection="1">
      <alignment horizontal="right" vertical="center" wrapText="1"/>
    </xf>
    <xf numFmtId="3" fontId="6" fillId="0" borderId="0" xfId="3" applyNumberFormat="1" applyFont="1" applyBorder="1" applyAlignment="1" applyProtection="1">
      <alignment horizontal="center" vertical="center" wrapText="1"/>
    </xf>
    <xf numFmtId="3" fontId="6" fillId="0" borderId="0" xfId="3" applyNumberFormat="1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1" fontId="17" fillId="0" borderId="0" xfId="3" applyNumberFormat="1" applyFont="1" applyBorder="1" applyAlignment="1" applyProtection="1">
      <alignment horizontal="center" vertical="center"/>
    </xf>
    <xf numFmtId="0" fontId="14" fillId="0" borderId="0" xfId="0" applyFont="1" applyAlignment="1">
      <alignment horizontal="left" wrapText="1"/>
    </xf>
    <xf numFmtId="3" fontId="6" fillId="0" borderId="0" xfId="3" applyNumberFormat="1" applyFont="1" applyBorder="1" applyAlignment="1" applyProtection="1">
      <alignment horizontal="center" vertical="center"/>
    </xf>
    <xf numFmtId="0" fontId="8" fillId="0" borderId="0" xfId="4" applyFont="1" applyBorder="1" applyAlignment="1">
      <alignment horizontal="center" vertical="center"/>
    </xf>
    <xf numFmtId="3" fontId="6" fillId="0" borderId="1" xfId="3" applyNumberFormat="1" applyFont="1" applyBorder="1" applyAlignment="1" applyProtection="1">
      <alignment horizontal="center" vertical="center"/>
    </xf>
    <xf numFmtId="0" fontId="8" fillId="0" borderId="1" xfId="4" applyFont="1" applyBorder="1" applyAlignment="1">
      <alignment horizontal="center" vertical="center"/>
    </xf>
    <xf numFmtId="1" fontId="16" fillId="0" borderId="0" xfId="3" applyNumberFormat="1" applyFont="1" applyAlignment="1">
      <alignment horizontal="center"/>
    </xf>
    <xf numFmtId="1" fontId="17" fillId="0" borderId="0" xfId="3" applyNumberFormat="1" applyFont="1" applyBorder="1" applyAlignment="1" applyProtection="1">
      <alignment horizontal="center" vertical="center" wrapText="1"/>
    </xf>
    <xf numFmtId="0" fontId="18" fillId="0" borderId="0" xfId="4" applyFont="1" applyAlignment="1">
      <alignment wrapText="1"/>
    </xf>
    <xf numFmtId="3" fontId="11" fillId="0" borderId="1" xfId="3" applyNumberFormat="1" applyFont="1" applyBorder="1" applyAlignment="1" applyProtection="1">
      <alignment horizontal="center" vertical="center"/>
    </xf>
    <xf numFmtId="0" fontId="5" fillId="0" borderId="1" xfId="4" applyBorder="1" applyAlignment="1">
      <alignment horizontal="center" vertical="center"/>
    </xf>
    <xf numFmtId="0" fontId="5" fillId="0" borderId="1" xfId="4" applyBorder="1" applyAlignment="1">
      <alignment vertical="center"/>
    </xf>
    <xf numFmtId="3" fontId="11" fillId="0" borderId="2" xfId="3" applyNumberFormat="1" applyFont="1" applyBorder="1" applyAlignment="1" applyProtection="1">
      <alignment horizontal="center" vertical="center"/>
    </xf>
    <xf numFmtId="0" fontId="5" fillId="0" borderId="2" xfId="4" applyBorder="1" applyAlignment="1">
      <alignment horizontal="center" vertical="center"/>
    </xf>
    <xf numFmtId="1" fontId="20" fillId="0" borderId="0" xfId="3" applyNumberFormat="1" applyFont="1" applyBorder="1" applyAlignment="1" applyProtection="1">
      <alignment vertical="center"/>
    </xf>
    <xf numFmtId="0" fontId="21" fillId="0" borderId="0" xfId="4" applyFont="1" applyAlignment="1">
      <alignment vertical="center"/>
    </xf>
    <xf numFmtId="1" fontId="9" fillId="0" borderId="0" xfId="4" applyNumberFormat="1" applyFont="1" applyFill="1" applyBorder="1" applyAlignment="1" applyProtection="1">
      <alignment wrapText="1"/>
    </xf>
    <xf numFmtId="0" fontId="5" fillId="0" borderId="0" xfId="4" applyAlignment="1">
      <alignment wrapText="1"/>
    </xf>
    <xf numFmtId="1" fontId="19" fillId="0" borderId="0" xfId="4" applyNumberFormat="1" applyFont="1" applyFill="1" applyBorder="1" applyAlignment="1" applyProtection="1">
      <alignment wrapText="1"/>
    </xf>
    <xf numFmtId="0" fontId="5" fillId="0" borderId="0" xfId="4" applyAlignment="1"/>
    <xf numFmtId="1" fontId="4" fillId="0" borderId="0" xfId="3" applyNumberFormat="1" applyFont="1" applyFill="1" applyAlignment="1" applyProtection="1">
      <alignment wrapText="1"/>
    </xf>
  </cellXfs>
  <cellStyles count="7">
    <cellStyle name="Comma" xfId="1" builtinId="3"/>
    <cellStyle name="Comma 2 2" xfId="5" xr:uid="{819A3EFD-5B64-489E-9C73-03529EECF644}"/>
    <cellStyle name="Normal" xfId="0" builtinId="0"/>
    <cellStyle name="Normal 5" xfId="4" xr:uid="{58F2BFB9-BB8B-420B-B2D1-76A5C4B04C0C}"/>
    <cellStyle name="Normal_SYB2001_TABLE38&amp;39" xfId="3" xr:uid="{8E491973-7692-417E-9325-E456C539801F}"/>
    <cellStyle name="Percent" xfId="2" builtinId="5"/>
    <cellStyle name="Percent 2 2" xfId="6" xr:uid="{3E590DA0-E0C3-4F6C-B466-10D6E75331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jarebane/Desktop/academics%20&amp;%20research/dissertation/survey%20work/BRITE%20data/C:/Users/Dave%20Hovde/AppData/Roaming/Microsoft/Excel/IRM4data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jarebane/Desktop/academics%20&amp;%20research/dissertation/survey%20work/BRITE%20data/C:/Documents%20and%20Settings/Diana%20Crapp/Local%20Settings/Temporary%20Internet%20Files/OLK22/Table%202006%20Update%20-%20Source%20of%20WKA,%20WOM%20seri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jarebane/Desktop/academics%20&amp;%20research/dissertation/survey%20work/BRITE%20data/C:/OEB%20database%20v7%20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jarebane/Desktop/academics%20&amp;%20research/dissertation/survey%20work/BRITE%20data/C:/Users/Dave%20Hovde/AppData/Roaming/Microsoft/Excel/API_InfoREQ_20130304.xlsx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jarebane/Desktop/academics%20&amp;%20research/dissertation/survey%20work/BRITE%20data/C:/Users/Dave%20Hovde/AppData/Roaming/Microsoft/Excel/Bluewater_EB-2010-0379%20Data%20Request%20_20130301.xlsx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jarebane/Desktop/academics%20&amp;%20research/dissertation/survey%20work/BRITE%20data/C:/Documents%20and%20Settings/Larry/Local%20Settings/Temporary%20Internet%20Files/Content.Outlook/RH3D8H8W/BM%20Database%20Calculations%20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jarebane/Desktop/academics%20&amp;%20research/dissertation/survey%20work/BRITE%20data/C:/Users/Dave/Desktop/SkyDrive/PEG16/TFPCalculation_PEG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jarebane/Desktop/academics%20&amp;%20research/dissertation/survey%20work/BRITE%20data/C:/Users/Dave%20Hovde/Documents/PEG%20Office/Dave/E/oeb12/Data/OEB%20database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I EGS"/>
      <sheetName val="cpi06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 data"/>
      <sheetName val="2001 data"/>
      <sheetName val="2002 data"/>
      <sheetName val="2003 data"/>
      <sheetName val="2004 data"/>
      <sheetName val="2005 data"/>
      <sheetName val="2006 data"/>
      <sheetName val="2007 data"/>
      <sheetName val="2008 data"/>
      <sheetName val="2009 data"/>
      <sheetName val="2010 data"/>
      <sheetName val="2011 data "/>
      <sheetName val="PEG_ Gross Pl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r Group Unit Cost Calc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_DRILL_TrialBalance_(54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2EF5E-7672-4007-BCF5-753256D27C08}">
  <sheetPr>
    <pageSetUpPr fitToPage="1"/>
  </sheetPr>
  <dimension ref="A1:Q18"/>
  <sheetViews>
    <sheetView showGridLines="0" tabSelected="1" workbookViewId="0">
      <selection activeCell="B17" sqref="B17"/>
    </sheetView>
  </sheetViews>
  <sheetFormatPr defaultColWidth="8.85546875" defaultRowHeight="15"/>
  <cols>
    <col min="1" max="1" width="15.7109375" customWidth="1"/>
    <col min="2" max="2" width="8.7109375" style="21" customWidth="1"/>
    <col min="3" max="3" width="9.7109375" style="22" customWidth="1"/>
    <col min="4" max="4" width="1.85546875" style="21" customWidth="1"/>
    <col min="5" max="5" width="8.7109375" style="21" customWidth="1"/>
    <col min="6" max="6" width="9.7109375" style="22" customWidth="1"/>
    <col min="7" max="7" width="1.7109375" style="21" customWidth="1"/>
    <col min="8" max="8" width="9.5703125" style="21" customWidth="1"/>
    <col min="9" max="9" width="2.28515625" style="21" customWidth="1"/>
  </cols>
  <sheetData>
    <row r="1" spans="1:17" ht="18.75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17" s="2" customFormat="1" ht="32.1" customHeight="1">
      <c r="A2" s="119" t="s">
        <v>33</v>
      </c>
      <c r="B2" s="119"/>
      <c r="C2" s="119"/>
      <c r="D2" s="119"/>
      <c r="E2" s="119"/>
      <c r="F2" s="119"/>
      <c r="G2" s="119"/>
      <c r="H2" s="119"/>
      <c r="I2" s="119"/>
      <c r="J2" s="1"/>
      <c r="K2" s="1"/>
      <c r="L2" s="1"/>
      <c r="M2" s="1"/>
      <c r="N2" s="1"/>
      <c r="O2" s="1"/>
      <c r="P2" s="1"/>
    </row>
    <row r="3" spans="1:17" s="2" customFormat="1" ht="12" customHeight="1">
      <c r="A3" s="8"/>
      <c r="B3" s="121"/>
      <c r="C3" s="122"/>
      <c r="D3" s="9"/>
      <c r="E3" s="121"/>
      <c r="F3" s="122"/>
      <c r="G3" s="9"/>
      <c r="H3" s="10"/>
      <c r="I3" s="9"/>
      <c r="J3" s="11"/>
      <c r="K3" s="5"/>
      <c r="L3" s="5"/>
      <c r="M3" s="6"/>
      <c r="N3" s="6"/>
      <c r="O3" s="6"/>
      <c r="P3" s="7"/>
    </row>
    <row r="4" spans="1:17" s="12" customFormat="1" ht="12" customHeight="1">
      <c r="B4" s="123" t="s">
        <v>1</v>
      </c>
      <c r="C4" s="124"/>
      <c r="D4" s="9"/>
      <c r="E4" s="123" t="s">
        <v>2</v>
      </c>
      <c r="F4" s="124"/>
      <c r="G4" s="13"/>
      <c r="H4" s="116" t="s">
        <v>3</v>
      </c>
      <c r="I4" s="13"/>
      <c r="J4" s="14"/>
      <c r="K4" s="14"/>
      <c r="L4" s="14"/>
      <c r="M4" s="14"/>
      <c r="N4" s="14"/>
      <c r="O4" s="14"/>
      <c r="P4" s="15"/>
      <c r="Q4" s="16"/>
    </row>
    <row r="5" spans="1:17" s="17" customFormat="1" ht="24" customHeight="1">
      <c r="B5" s="117" t="s">
        <v>4</v>
      </c>
      <c r="C5" s="115" t="s">
        <v>5</v>
      </c>
      <c r="D5" s="114"/>
      <c r="E5" s="117" t="s">
        <v>4</v>
      </c>
      <c r="F5" s="115" t="s">
        <v>5</v>
      </c>
      <c r="G5" s="13"/>
      <c r="H5" s="116" t="s">
        <v>5</v>
      </c>
      <c r="I5" s="13"/>
      <c r="J5" s="18"/>
      <c r="K5" s="18"/>
      <c r="L5" s="18"/>
      <c r="M5" s="18"/>
      <c r="N5" s="18"/>
      <c r="O5" s="19"/>
    </row>
    <row r="6" spans="1:17">
      <c r="A6" s="20" t="s">
        <v>6</v>
      </c>
    </row>
    <row r="7" spans="1:17" ht="24.75" customHeight="1">
      <c r="A7" s="23" t="s">
        <v>7</v>
      </c>
      <c r="B7" s="24">
        <f>'E - Avg Use'!B102</f>
        <v>477.64307585653228</v>
      </c>
      <c r="C7" s="25">
        <f>'E - Avg Use'!C102</f>
        <v>7.0569038151287705E-2</v>
      </c>
      <c r="D7" s="26"/>
      <c r="E7" s="24">
        <f>'E - Avg Use'!E102</f>
        <v>3659.1573947820734</v>
      </c>
      <c r="F7" s="25">
        <f>'E - Avg Use'!F102</f>
        <v>6.6651177689099866E-2</v>
      </c>
      <c r="G7" s="26"/>
      <c r="H7" s="27">
        <f>AVERAGE(C7,F7)</f>
        <v>6.8610107920193786E-2</v>
      </c>
      <c r="I7" s="26"/>
    </row>
    <row r="8" spans="1:17" ht="15" customHeight="1">
      <c r="A8" s="20" t="s">
        <v>8</v>
      </c>
      <c r="B8" s="24">
        <f>'E - Avg Use'!B103</f>
        <v>722.85335335440504</v>
      </c>
      <c r="C8" s="25">
        <f>'E - Avg Use'!C103</f>
        <v>5.4487611307652048E-2</v>
      </c>
      <c r="D8" s="26"/>
      <c r="E8" s="24">
        <f>'E - Avg Use'!E103</f>
        <v>4048.307777959651</v>
      </c>
      <c r="F8" s="25">
        <f>'E - Avg Use'!F103</f>
        <v>2.0043163918597087E-2</v>
      </c>
      <c r="G8" s="26"/>
      <c r="H8" s="27">
        <f t="shared" ref="H8:H17" si="0">AVERAGE(C8,F8)</f>
        <v>3.7265387613124569E-2</v>
      </c>
      <c r="I8" s="26"/>
    </row>
    <row r="9" spans="1:17" ht="15" customHeight="1">
      <c r="A9" s="20" t="s">
        <v>9</v>
      </c>
      <c r="B9" s="24">
        <f>'E - Avg Use'!B104</f>
        <v>1304.1796006431925</v>
      </c>
      <c r="C9" s="25">
        <f>'E - Avg Use'!C104</f>
        <v>6.4769925432965544E-2</v>
      </c>
      <c r="D9" s="26"/>
      <c r="E9" s="24">
        <f>'E - Avg Use'!E104</f>
        <v>6484.7368667063365</v>
      </c>
      <c r="F9" s="25">
        <f>'E - Avg Use'!F104</f>
        <v>5.0849578864625836E-2</v>
      </c>
      <c r="G9" s="26"/>
      <c r="H9" s="27">
        <f t="shared" si="0"/>
        <v>5.780975214879569E-2</v>
      </c>
      <c r="I9" s="26"/>
    </row>
    <row r="10" spans="1:17" ht="15" customHeight="1">
      <c r="A10" s="20" t="s">
        <v>10</v>
      </c>
      <c r="B10" s="24">
        <f>'E - Avg Use'!B105</f>
        <v>2836.0927297599478</v>
      </c>
      <c r="C10" s="25">
        <f>'E - Avg Use'!C105</f>
        <v>7.5262559737393875E-2</v>
      </c>
      <c r="D10" s="26"/>
      <c r="E10" s="24">
        <f>'E - Avg Use'!E105</f>
        <v>12061.899967892168</v>
      </c>
      <c r="F10" s="25">
        <f>'E - Avg Use'!F105</f>
        <v>6.2911752238539814E-2</v>
      </c>
      <c r="G10" s="26"/>
      <c r="H10" s="27">
        <f t="shared" si="0"/>
        <v>6.9087155987966845E-2</v>
      </c>
      <c r="I10" s="26"/>
    </row>
    <row r="11" spans="1:17" s="33" customFormat="1" ht="15" customHeight="1">
      <c r="A11" s="28" t="s">
        <v>11</v>
      </c>
      <c r="B11" s="29">
        <f>'E - Avg Use'!B114</f>
        <v>5603.4680221622575</v>
      </c>
      <c r="C11" s="30">
        <f>'E - Avg Use'!C114</f>
        <v>5.7939287477444291E-2</v>
      </c>
      <c r="D11" s="31"/>
      <c r="E11" s="29">
        <f>'E - Avg Use'!E114</f>
        <v>31230.0958680902</v>
      </c>
      <c r="F11" s="30">
        <f>'E - Avg Use'!F114</f>
        <v>8.7915768819725237E-2</v>
      </c>
      <c r="G11" s="31"/>
      <c r="H11" s="32">
        <f>AVERAGE(C11,F11)</f>
        <v>7.2927528148584761E-2</v>
      </c>
      <c r="I11" s="31"/>
    </row>
    <row r="12" spans="1:17" s="107" customFormat="1" ht="15" customHeight="1">
      <c r="A12" s="102" t="s">
        <v>27</v>
      </c>
      <c r="B12" s="103">
        <f>'E - Avg Use'!B115</f>
        <v>8394.387298946267</v>
      </c>
      <c r="C12" s="104">
        <f>'E - Avg Use'!C115</f>
        <v>2.0331835683072626E-2</v>
      </c>
      <c r="D12" s="105"/>
      <c r="E12" s="103">
        <f>'E - Avg Use'!E115</f>
        <v>50576.338590295258</v>
      </c>
      <c r="F12" s="104">
        <f>'E - Avg Use'!F115</f>
        <v>2.5325616581046095E-2</v>
      </c>
      <c r="G12" s="105"/>
      <c r="H12" s="106">
        <f t="shared" ref="H12" si="1">AVERAGE(C12,F12)</f>
        <v>2.2828726132059361E-2</v>
      </c>
      <c r="I12" s="105"/>
    </row>
    <row r="13" spans="1:17" s="113" customFormat="1" ht="15" customHeight="1">
      <c r="A13" s="108" t="s">
        <v>28</v>
      </c>
      <c r="B13" s="109">
        <f>'E - Avg Use'!B116</f>
        <v>8820.2406352521775</v>
      </c>
      <c r="C13" s="110">
        <f>'E - Avg Use'!C116</f>
        <v>1.1513388079752447E-3</v>
      </c>
      <c r="D13" s="111"/>
      <c r="E13" s="109">
        <f>'E - Avg Use'!E116</f>
        <v>54144.296317625827</v>
      </c>
      <c r="F13" s="110">
        <f>'E - Avg Use'!F116</f>
        <v>8.0984868499399971E-3</v>
      </c>
      <c r="G13" s="111"/>
      <c r="H13" s="112">
        <f t="shared" si="0"/>
        <v>4.6249128289576205E-3</v>
      </c>
      <c r="I13" s="111"/>
    </row>
    <row r="14" spans="1:17" ht="15" customHeight="1">
      <c r="A14" s="23" t="s">
        <v>12</v>
      </c>
      <c r="B14" s="34">
        <f>'E - Avg Use'!B117</f>
        <v>9424.3096862898838</v>
      </c>
      <c r="C14" s="35">
        <f>'E - Avg Use'!C117</f>
        <v>1.3913979314257327E-2</v>
      </c>
      <c r="D14" s="36"/>
      <c r="E14" s="34">
        <f>'E - Avg Use'!E117</f>
        <v>60211.420963019264</v>
      </c>
      <c r="F14" s="35">
        <f>'E - Avg Use'!F117</f>
        <v>2.2854192630452998E-2</v>
      </c>
      <c r="G14" s="36"/>
      <c r="H14" s="37">
        <f t="shared" si="0"/>
        <v>1.8384085972355163E-2</v>
      </c>
      <c r="I14" s="36"/>
    </row>
    <row r="15" spans="1:17" ht="15" customHeight="1">
      <c r="A15" s="20" t="s">
        <v>13</v>
      </c>
      <c r="B15" s="24">
        <f>'E - Avg Use'!B109</f>
        <v>10061.038381091577</v>
      </c>
      <c r="C15" s="25">
        <f>'E - Avg Use'!C109</f>
        <v>1.1473966512772433E-2</v>
      </c>
      <c r="D15" s="26"/>
      <c r="E15" s="24">
        <f>'E - Avg Use'!E109</f>
        <v>67005.843567544871</v>
      </c>
      <c r="F15" s="25">
        <f>'E - Avg Use'!F109</f>
        <v>1.6810201076192115E-2</v>
      </c>
      <c r="G15" s="26"/>
      <c r="H15" s="27">
        <f t="shared" si="0"/>
        <v>1.4142083794482275E-2</v>
      </c>
      <c r="I15" s="26"/>
    </row>
    <row r="16" spans="1:17" ht="15" customHeight="1">
      <c r="A16" s="20" t="s">
        <v>14</v>
      </c>
      <c r="B16" s="24">
        <f>'E - Avg Use'!B110</f>
        <v>10941.072180805295</v>
      </c>
      <c r="C16" s="25">
        <f>'E - Avg Use'!C110</f>
        <v>7.2864680142227045E-3</v>
      </c>
      <c r="D16" s="26"/>
      <c r="E16" s="24">
        <f>'E - Avg Use'!E110</f>
        <v>74223.586307883845</v>
      </c>
      <c r="F16" s="25">
        <f>'E - Avg Use'!F110</f>
        <v>6.3828666181352106E-3</v>
      </c>
      <c r="G16" s="26"/>
      <c r="H16" s="27">
        <f t="shared" si="0"/>
        <v>6.8346673161789571E-3</v>
      </c>
      <c r="I16" s="26"/>
    </row>
    <row r="17" spans="1:9" ht="15" customHeight="1">
      <c r="A17" s="20" t="s">
        <v>15</v>
      </c>
      <c r="B17" s="24">
        <f>'E - Avg Use'!B111</f>
        <v>11058.515180497674</v>
      </c>
      <c r="C17" s="25">
        <f>'E - Avg Use'!C111</f>
        <v>-3.823030023134044E-3</v>
      </c>
      <c r="D17" s="26"/>
      <c r="E17" s="24">
        <f>'E - Avg Use'!E111</f>
        <v>75311.345068861134</v>
      </c>
      <c r="F17" s="25">
        <f>'E - Avg Use'!F111</f>
        <v>-2.183020059650681E-3</v>
      </c>
      <c r="G17" s="26"/>
      <c r="H17" s="27">
        <f t="shared" si="0"/>
        <v>-3.0030250413923625E-3</v>
      </c>
      <c r="I17" s="26"/>
    </row>
    <row r="18" spans="1:9" ht="52.5" customHeight="1">
      <c r="A18" s="120" t="s">
        <v>16</v>
      </c>
      <c r="B18" s="120"/>
      <c r="C18" s="120"/>
      <c r="D18" s="120"/>
      <c r="E18" s="120"/>
      <c r="F18" s="120"/>
      <c r="G18" s="120"/>
      <c r="H18" s="120"/>
      <c r="I18" s="120"/>
    </row>
  </sheetData>
  <mergeCells count="7">
    <mergeCell ref="A1:I1"/>
    <mergeCell ref="A2:I2"/>
    <mergeCell ref="A18:I18"/>
    <mergeCell ref="B3:C3"/>
    <mergeCell ref="E3:F3"/>
    <mergeCell ref="B4:C4"/>
    <mergeCell ref="E4:F4"/>
  </mergeCells>
  <printOptions horizontalCentered="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04DD4-41BD-4BAD-9E05-AAF1A4213613}">
  <dimension ref="A1:G123"/>
  <sheetViews>
    <sheetView showGridLines="0" topLeftCell="A105" zoomScale="96" zoomScaleNormal="96" zoomScalePageLayoutView="97" workbookViewId="0">
      <selection activeCell="H122" sqref="H122"/>
    </sheetView>
  </sheetViews>
  <sheetFormatPr defaultColWidth="8.85546875" defaultRowHeight="12.75"/>
  <cols>
    <col min="1" max="1" width="11.42578125" style="101" customWidth="1"/>
    <col min="2" max="2" width="7.85546875" style="38" customWidth="1"/>
    <col min="3" max="3" width="10.42578125" style="38" customWidth="1"/>
    <col min="4" max="4" width="1.28515625" style="38" customWidth="1"/>
    <col min="5" max="5" width="13.42578125" style="38" customWidth="1"/>
    <col min="6" max="6" width="15.42578125" style="38" customWidth="1"/>
    <col min="7" max="7" width="2" style="2" customWidth="1"/>
    <col min="8" max="230" width="8.85546875" style="2"/>
    <col min="231" max="231" width="8.42578125" style="2" customWidth="1"/>
    <col min="232" max="232" width="7.85546875" style="2" customWidth="1"/>
    <col min="233" max="233" width="10.42578125" style="2" customWidth="1"/>
    <col min="234" max="234" width="1.28515625" style="2" customWidth="1"/>
    <col min="235" max="235" width="13.42578125" style="2" customWidth="1"/>
    <col min="236" max="236" width="15.42578125" style="2" customWidth="1"/>
    <col min="237" max="237" width="16.42578125" style="2" customWidth="1"/>
    <col min="238" max="248" width="0" style="2" hidden="1" customWidth="1"/>
    <col min="249" max="249" width="16.140625" style="2" customWidth="1"/>
    <col min="250" max="250" width="15.28515625" style="2" customWidth="1"/>
    <col min="251" max="486" width="8.85546875" style="2"/>
    <col min="487" max="487" width="8.42578125" style="2" customWidth="1"/>
    <col min="488" max="488" width="7.85546875" style="2" customWidth="1"/>
    <col min="489" max="489" width="10.42578125" style="2" customWidth="1"/>
    <col min="490" max="490" width="1.28515625" style="2" customWidth="1"/>
    <col min="491" max="491" width="13.42578125" style="2" customWidth="1"/>
    <col min="492" max="492" width="15.42578125" style="2" customWidth="1"/>
    <col min="493" max="493" width="16.42578125" style="2" customWidth="1"/>
    <col min="494" max="504" width="0" style="2" hidden="1" customWidth="1"/>
    <col min="505" max="505" width="16.140625" style="2" customWidth="1"/>
    <col min="506" max="506" width="15.28515625" style="2" customWidth="1"/>
    <col min="507" max="742" width="8.85546875" style="2"/>
    <col min="743" max="743" width="8.42578125" style="2" customWidth="1"/>
    <col min="744" max="744" width="7.85546875" style="2" customWidth="1"/>
    <col min="745" max="745" width="10.42578125" style="2" customWidth="1"/>
    <col min="746" max="746" width="1.28515625" style="2" customWidth="1"/>
    <col min="747" max="747" width="13.42578125" style="2" customWidth="1"/>
    <col min="748" max="748" width="15.42578125" style="2" customWidth="1"/>
    <col min="749" max="749" width="16.42578125" style="2" customWidth="1"/>
    <col min="750" max="760" width="0" style="2" hidden="1" customWidth="1"/>
    <col min="761" max="761" width="16.140625" style="2" customWidth="1"/>
    <col min="762" max="762" width="15.28515625" style="2" customWidth="1"/>
    <col min="763" max="998" width="8.85546875" style="2"/>
    <col min="999" max="999" width="8.42578125" style="2" customWidth="1"/>
    <col min="1000" max="1000" width="7.85546875" style="2" customWidth="1"/>
    <col min="1001" max="1001" width="10.42578125" style="2" customWidth="1"/>
    <col min="1002" max="1002" width="1.28515625" style="2" customWidth="1"/>
    <col min="1003" max="1003" width="13.42578125" style="2" customWidth="1"/>
    <col min="1004" max="1004" width="15.42578125" style="2" customWidth="1"/>
    <col min="1005" max="1005" width="16.42578125" style="2" customWidth="1"/>
    <col min="1006" max="1016" width="0" style="2" hidden="1" customWidth="1"/>
    <col min="1017" max="1017" width="16.140625" style="2" customWidth="1"/>
    <col min="1018" max="1018" width="15.28515625" style="2" customWidth="1"/>
    <col min="1019" max="1254" width="8.85546875" style="2"/>
    <col min="1255" max="1255" width="8.42578125" style="2" customWidth="1"/>
    <col min="1256" max="1256" width="7.85546875" style="2" customWidth="1"/>
    <col min="1257" max="1257" width="10.42578125" style="2" customWidth="1"/>
    <col min="1258" max="1258" width="1.28515625" style="2" customWidth="1"/>
    <col min="1259" max="1259" width="13.42578125" style="2" customWidth="1"/>
    <col min="1260" max="1260" width="15.42578125" style="2" customWidth="1"/>
    <col min="1261" max="1261" width="16.42578125" style="2" customWidth="1"/>
    <col min="1262" max="1272" width="0" style="2" hidden="1" customWidth="1"/>
    <col min="1273" max="1273" width="16.140625" style="2" customWidth="1"/>
    <col min="1274" max="1274" width="15.28515625" style="2" customWidth="1"/>
    <col min="1275" max="1510" width="8.85546875" style="2"/>
    <col min="1511" max="1511" width="8.42578125" style="2" customWidth="1"/>
    <col min="1512" max="1512" width="7.85546875" style="2" customWidth="1"/>
    <col min="1513" max="1513" width="10.42578125" style="2" customWidth="1"/>
    <col min="1514" max="1514" width="1.28515625" style="2" customWidth="1"/>
    <col min="1515" max="1515" width="13.42578125" style="2" customWidth="1"/>
    <col min="1516" max="1516" width="15.42578125" style="2" customWidth="1"/>
    <col min="1517" max="1517" width="16.42578125" style="2" customWidth="1"/>
    <col min="1518" max="1528" width="0" style="2" hidden="1" customWidth="1"/>
    <col min="1529" max="1529" width="16.140625" style="2" customWidth="1"/>
    <col min="1530" max="1530" width="15.28515625" style="2" customWidth="1"/>
    <col min="1531" max="1766" width="8.85546875" style="2"/>
    <col min="1767" max="1767" width="8.42578125" style="2" customWidth="1"/>
    <col min="1768" max="1768" width="7.85546875" style="2" customWidth="1"/>
    <col min="1769" max="1769" width="10.42578125" style="2" customWidth="1"/>
    <col min="1770" max="1770" width="1.28515625" style="2" customWidth="1"/>
    <col min="1771" max="1771" width="13.42578125" style="2" customWidth="1"/>
    <col min="1772" max="1772" width="15.42578125" style="2" customWidth="1"/>
    <col min="1773" max="1773" width="16.42578125" style="2" customWidth="1"/>
    <col min="1774" max="1784" width="0" style="2" hidden="1" customWidth="1"/>
    <col min="1785" max="1785" width="16.140625" style="2" customWidth="1"/>
    <col min="1786" max="1786" width="15.28515625" style="2" customWidth="1"/>
    <col min="1787" max="2022" width="8.85546875" style="2"/>
    <col min="2023" max="2023" width="8.42578125" style="2" customWidth="1"/>
    <col min="2024" max="2024" width="7.85546875" style="2" customWidth="1"/>
    <col min="2025" max="2025" width="10.42578125" style="2" customWidth="1"/>
    <col min="2026" max="2026" width="1.28515625" style="2" customWidth="1"/>
    <col min="2027" max="2027" width="13.42578125" style="2" customWidth="1"/>
    <col min="2028" max="2028" width="15.42578125" style="2" customWidth="1"/>
    <col min="2029" max="2029" width="16.42578125" style="2" customWidth="1"/>
    <col min="2030" max="2040" width="0" style="2" hidden="1" customWidth="1"/>
    <col min="2041" max="2041" width="16.140625" style="2" customWidth="1"/>
    <col min="2042" max="2042" width="15.28515625" style="2" customWidth="1"/>
    <col min="2043" max="2278" width="8.85546875" style="2"/>
    <col min="2279" max="2279" width="8.42578125" style="2" customWidth="1"/>
    <col min="2280" max="2280" width="7.85546875" style="2" customWidth="1"/>
    <col min="2281" max="2281" width="10.42578125" style="2" customWidth="1"/>
    <col min="2282" max="2282" width="1.28515625" style="2" customWidth="1"/>
    <col min="2283" max="2283" width="13.42578125" style="2" customWidth="1"/>
    <col min="2284" max="2284" width="15.42578125" style="2" customWidth="1"/>
    <col min="2285" max="2285" width="16.42578125" style="2" customWidth="1"/>
    <col min="2286" max="2296" width="0" style="2" hidden="1" customWidth="1"/>
    <col min="2297" max="2297" width="16.140625" style="2" customWidth="1"/>
    <col min="2298" max="2298" width="15.28515625" style="2" customWidth="1"/>
    <col min="2299" max="2534" width="8.85546875" style="2"/>
    <col min="2535" max="2535" width="8.42578125" style="2" customWidth="1"/>
    <col min="2536" max="2536" width="7.85546875" style="2" customWidth="1"/>
    <col min="2537" max="2537" width="10.42578125" style="2" customWidth="1"/>
    <col min="2538" max="2538" width="1.28515625" style="2" customWidth="1"/>
    <col min="2539" max="2539" width="13.42578125" style="2" customWidth="1"/>
    <col min="2540" max="2540" width="15.42578125" style="2" customWidth="1"/>
    <col min="2541" max="2541" width="16.42578125" style="2" customWidth="1"/>
    <col min="2542" max="2552" width="0" style="2" hidden="1" customWidth="1"/>
    <col min="2553" max="2553" width="16.140625" style="2" customWidth="1"/>
    <col min="2554" max="2554" width="15.28515625" style="2" customWidth="1"/>
    <col min="2555" max="2790" width="8.85546875" style="2"/>
    <col min="2791" max="2791" width="8.42578125" style="2" customWidth="1"/>
    <col min="2792" max="2792" width="7.85546875" style="2" customWidth="1"/>
    <col min="2793" max="2793" width="10.42578125" style="2" customWidth="1"/>
    <col min="2794" max="2794" width="1.28515625" style="2" customWidth="1"/>
    <col min="2795" max="2795" width="13.42578125" style="2" customWidth="1"/>
    <col min="2796" max="2796" width="15.42578125" style="2" customWidth="1"/>
    <col min="2797" max="2797" width="16.42578125" style="2" customWidth="1"/>
    <col min="2798" max="2808" width="0" style="2" hidden="1" customWidth="1"/>
    <col min="2809" max="2809" width="16.140625" style="2" customWidth="1"/>
    <col min="2810" max="2810" width="15.28515625" style="2" customWidth="1"/>
    <col min="2811" max="3046" width="8.85546875" style="2"/>
    <col min="3047" max="3047" width="8.42578125" style="2" customWidth="1"/>
    <col min="3048" max="3048" width="7.85546875" style="2" customWidth="1"/>
    <col min="3049" max="3049" width="10.42578125" style="2" customWidth="1"/>
    <col min="3050" max="3050" width="1.28515625" style="2" customWidth="1"/>
    <col min="3051" max="3051" width="13.42578125" style="2" customWidth="1"/>
    <col min="3052" max="3052" width="15.42578125" style="2" customWidth="1"/>
    <col min="3053" max="3053" width="16.42578125" style="2" customWidth="1"/>
    <col min="3054" max="3064" width="0" style="2" hidden="1" customWidth="1"/>
    <col min="3065" max="3065" width="16.140625" style="2" customWidth="1"/>
    <col min="3066" max="3066" width="15.28515625" style="2" customWidth="1"/>
    <col min="3067" max="3302" width="8.85546875" style="2"/>
    <col min="3303" max="3303" width="8.42578125" style="2" customWidth="1"/>
    <col min="3304" max="3304" width="7.85546875" style="2" customWidth="1"/>
    <col min="3305" max="3305" width="10.42578125" style="2" customWidth="1"/>
    <col min="3306" max="3306" width="1.28515625" style="2" customWidth="1"/>
    <col min="3307" max="3307" width="13.42578125" style="2" customWidth="1"/>
    <col min="3308" max="3308" width="15.42578125" style="2" customWidth="1"/>
    <col min="3309" max="3309" width="16.42578125" style="2" customWidth="1"/>
    <col min="3310" max="3320" width="0" style="2" hidden="1" customWidth="1"/>
    <col min="3321" max="3321" width="16.140625" style="2" customWidth="1"/>
    <col min="3322" max="3322" width="15.28515625" style="2" customWidth="1"/>
    <col min="3323" max="3558" width="8.85546875" style="2"/>
    <col min="3559" max="3559" width="8.42578125" style="2" customWidth="1"/>
    <col min="3560" max="3560" width="7.85546875" style="2" customWidth="1"/>
    <col min="3561" max="3561" width="10.42578125" style="2" customWidth="1"/>
    <col min="3562" max="3562" width="1.28515625" style="2" customWidth="1"/>
    <col min="3563" max="3563" width="13.42578125" style="2" customWidth="1"/>
    <col min="3564" max="3564" width="15.42578125" style="2" customWidth="1"/>
    <col min="3565" max="3565" width="16.42578125" style="2" customWidth="1"/>
    <col min="3566" max="3576" width="0" style="2" hidden="1" customWidth="1"/>
    <col min="3577" max="3577" width="16.140625" style="2" customWidth="1"/>
    <col min="3578" max="3578" width="15.28515625" style="2" customWidth="1"/>
    <col min="3579" max="3814" width="8.85546875" style="2"/>
    <col min="3815" max="3815" width="8.42578125" style="2" customWidth="1"/>
    <col min="3816" max="3816" width="7.85546875" style="2" customWidth="1"/>
    <col min="3817" max="3817" width="10.42578125" style="2" customWidth="1"/>
    <col min="3818" max="3818" width="1.28515625" style="2" customWidth="1"/>
    <col min="3819" max="3819" width="13.42578125" style="2" customWidth="1"/>
    <col min="3820" max="3820" width="15.42578125" style="2" customWidth="1"/>
    <col min="3821" max="3821" width="16.42578125" style="2" customWidth="1"/>
    <col min="3822" max="3832" width="0" style="2" hidden="1" customWidth="1"/>
    <col min="3833" max="3833" width="16.140625" style="2" customWidth="1"/>
    <col min="3834" max="3834" width="15.28515625" style="2" customWidth="1"/>
    <col min="3835" max="4070" width="8.85546875" style="2"/>
    <col min="4071" max="4071" width="8.42578125" style="2" customWidth="1"/>
    <col min="4072" max="4072" width="7.85546875" style="2" customWidth="1"/>
    <col min="4073" max="4073" width="10.42578125" style="2" customWidth="1"/>
    <col min="4074" max="4074" width="1.28515625" style="2" customWidth="1"/>
    <col min="4075" max="4075" width="13.42578125" style="2" customWidth="1"/>
    <col min="4076" max="4076" width="15.42578125" style="2" customWidth="1"/>
    <col min="4077" max="4077" width="16.42578125" style="2" customWidth="1"/>
    <col min="4078" max="4088" width="0" style="2" hidden="1" customWidth="1"/>
    <col min="4089" max="4089" width="16.140625" style="2" customWidth="1"/>
    <col min="4090" max="4090" width="15.28515625" style="2" customWidth="1"/>
    <col min="4091" max="4326" width="8.85546875" style="2"/>
    <col min="4327" max="4327" width="8.42578125" style="2" customWidth="1"/>
    <col min="4328" max="4328" width="7.85546875" style="2" customWidth="1"/>
    <col min="4329" max="4329" width="10.42578125" style="2" customWidth="1"/>
    <col min="4330" max="4330" width="1.28515625" style="2" customWidth="1"/>
    <col min="4331" max="4331" width="13.42578125" style="2" customWidth="1"/>
    <col min="4332" max="4332" width="15.42578125" style="2" customWidth="1"/>
    <col min="4333" max="4333" width="16.42578125" style="2" customWidth="1"/>
    <col min="4334" max="4344" width="0" style="2" hidden="1" customWidth="1"/>
    <col min="4345" max="4345" width="16.140625" style="2" customWidth="1"/>
    <col min="4346" max="4346" width="15.28515625" style="2" customWidth="1"/>
    <col min="4347" max="4582" width="8.85546875" style="2"/>
    <col min="4583" max="4583" width="8.42578125" style="2" customWidth="1"/>
    <col min="4584" max="4584" width="7.85546875" style="2" customWidth="1"/>
    <col min="4585" max="4585" width="10.42578125" style="2" customWidth="1"/>
    <col min="4586" max="4586" width="1.28515625" style="2" customWidth="1"/>
    <col min="4587" max="4587" width="13.42578125" style="2" customWidth="1"/>
    <col min="4588" max="4588" width="15.42578125" style="2" customWidth="1"/>
    <col min="4589" max="4589" width="16.42578125" style="2" customWidth="1"/>
    <col min="4590" max="4600" width="0" style="2" hidden="1" customWidth="1"/>
    <col min="4601" max="4601" width="16.140625" style="2" customWidth="1"/>
    <col min="4602" max="4602" width="15.28515625" style="2" customWidth="1"/>
    <col min="4603" max="4838" width="8.85546875" style="2"/>
    <col min="4839" max="4839" width="8.42578125" style="2" customWidth="1"/>
    <col min="4840" max="4840" width="7.85546875" style="2" customWidth="1"/>
    <col min="4841" max="4841" width="10.42578125" style="2" customWidth="1"/>
    <col min="4842" max="4842" width="1.28515625" style="2" customWidth="1"/>
    <col min="4843" max="4843" width="13.42578125" style="2" customWidth="1"/>
    <col min="4844" max="4844" width="15.42578125" style="2" customWidth="1"/>
    <col min="4845" max="4845" width="16.42578125" style="2" customWidth="1"/>
    <col min="4846" max="4856" width="0" style="2" hidden="1" customWidth="1"/>
    <col min="4857" max="4857" width="16.140625" style="2" customWidth="1"/>
    <col min="4858" max="4858" width="15.28515625" style="2" customWidth="1"/>
    <col min="4859" max="5094" width="8.85546875" style="2"/>
    <col min="5095" max="5095" width="8.42578125" style="2" customWidth="1"/>
    <col min="5096" max="5096" width="7.85546875" style="2" customWidth="1"/>
    <col min="5097" max="5097" width="10.42578125" style="2" customWidth="1"/>
    <col min="5098" max="5098" width="1.28515625" style="2" customWidth="1"/>
    <col min="5099" max="5099" width="13.42578125" style="2" customWidth="1"/>
    <col min="5100" max="5100" width="15.42578125" style="2" customWidth="1"/>
    <col min="5101" max="5101" width="16.42578125" style="2" customWidth="1"/>
    <col min="5102" max="5112" width="0" style="2" hidden="1" customWidth="1"/>
    <col min="5113" max="5113" width="16.140625" style="2" customWidth="1"/>
    <col min="5114" max="5114" width="15.28515625" style="2" customWidth="1"/>
    <col min="5115" max="5350" width="8.85546875" style="2"/>
    <col min="5351" max="5351" width="8.42578125" style="2" customWidth="1"/>
    <col min="5352" max="5352" width="7.85546875" style="2" customWidth="1"/>
    <col min="5353" max="5353" width="10.42578125" style="2" customWidth="1"/>
    <col min="5354" max="5354" width="1.28515625" style="2" customWidth="1"/>
    <col min="5355" max="5355" width="13.42578125" style="2" customWidth="1"/>
    <col min="5356" max="5356" width="15.42578125" style="2" customWidth="1"/>
    <col min="5357" max="5357" width="16.42578125" style="2" customWidth="1"/>
    <col min="5358" max="5368" width="0" style="2" hidden="1" customWidth="1"/>
    <col min="5369" max="5369" width="16.140625" style="2" customWidth="1"/>
    <col min="5370" max="5370" width="15.28515625" style="2" customWidth="1"/>
    <col min="5371" max="5606" width="8.85546875" style="2"/>
    <col min="5607" max="5607" width="8.42578125" style="2" customWidth="1"/>
    <col min="5608" max="5608" width="7.85546875" style="2" customWidth="1"/>
    <col min="5609" max="5609" width="10.42578125" style="2" customWidth="1"/>
    <col min="5610" max="5610" width="1.28515625" style="2" customWidth="1"/>
    <col min="5611" max="5611" width="13.42578125" style="2" customWidth="1"/>
    <col min="5612" max="5612" width="15.42578125" style="2" customWidth="1"/>
    <col min="5613" max="5613" width="16.42578125" style="2" customWidth="1"/>
    <col min="5614" max="5624" width="0" style="2" hidden="1" customWidth="1"/>
    <col min="5625" max="5625" width="16.140625" style="2" customWidth="1"/>
    <col min="5626" max="5626" width="15.28515625" style="2" customWidth="1"/>
    <col min="5627" max="5862" width="8.85546875" style="2"/>
    <col min="5863" max="5863" width="8.42578125" style="2" customWidth="1"/>
    <col min="5864" max="5864" width="7.85546875" style="2" customWidth="1"/>
    <col min="5865" max="5865" width="10.42578125" style="2" customWidth="1"/>
    <col min="5866" max="5866" width="1.28515625" style="2" customWidth="1"/>
    <col min="5867" max="5867" width="13.42578125" style="2" customWidth="1"/>
    <col min="5868" max="5868" width="15.42578125" style="2" customWidth="1"/>
    <col min="5869" max="5869" width="16.42578125" style="2" customWidth="1"/>
    <col min="5870" max="5880" width="0" style="2" hidden="1" customWidth="1"/>
    <col min="5881" max="5881" width="16.140625" style="2" customWidth="1"/>
    <col min="5882" max="5882" width="15.28515625" style="2" customWidth="1"/>
    <col min="5883" max="6118" width="8.85546875" style="2"/>
    <col min="6119" max="6119" width="8.42578125" style="2" customWidth="1"/>
    <col min="6120" max="6120" width="7.85546875" style="2" customWidth="1"/>
    <col min="6121" max="6121" width="10.42578125" style="2" customWidth="1"/>
    <col min="6122" max="6122" width="1.28515625" style="2" customWidth="1"/>
    <col min="6123" max="6123" width="13.42578125" style="2" customWidth="1"/>
    <col min="6124" max="6124" width="15.42578125" style="2" customWidth="1"/>
    <col min="6125" max="6125" width="16.42578125" style="2" customWidth="1"/>
    <col min="6126" max="6136" width="0" style="2" hidden="1" customWidth="1"/>
    <col min="6137" max="6137" width="16.140625" style="2" customWidth="1"/>
    <col min="6138" max="6138" width="15.28515625" style="2" customWidth="1"/>
    <col min="6139" max="6374" width="8.85546875" style="2"/>
    <col min="6375" max="6375" width="8.42578125" style="2" customWidth="1"/>
    <col min="6376" max="6376" width="7.85546875" style="2" customWidth="1"/>
    <col min="6377" max="6377" width="10.42578125" style="2" customWidth="1"/>
    <col min="6378" max="6378" width="1.28515625" style="2" customWidth="1"/>
    <col min="6379" max="6379" width="13.42578125" style="2" customWidth="1"/>
    <col min="6380" max="6380" width="15.42578125" style="2" customWidth="1"/>
    <col min="6381" max="6381" width="16.42578125" style="2" customWidth="1"/>
    <col min="6382" max="6392" width="0" style="2" hidden="1" customWidth="1"/>
    <col min="6393" max="6393" width="16.140625" style="2" customWidth="1"/>
    <col min="6394" max="6394" width="15.28515625" style="2" customWidth="1"/>
    <col min="6395" max="6630" width="8.85546875" style="2"/>
    <col min="6631" max="6631" width="8.42578125" style="2" customWidth="1"/>
    <col min="6632" max="6632" width="7.85546875" style="2" customWidth="1"/>
    <col min="6633" max="6633" width="10.42578125" style="2" customWidth="1"/>
    <col min="6634" max="6634" width="1.28515625" style="2" customWidth="1"/>
    <col min="6635" max="6635" width="13.42578125" style="2" customWidth="1"/>
    <col min="6636" max="6636" width="15.42578125" style="2" customWidth="1"/>
    <col min="6637" max="6637" width="16.42578125" style="2" customWidth="1"/>
    <col min="6638" max="6648" width="0" style="2" hidden="1" customWidth="1"/>
    <col min="6649" max="6649" width="16.140625" style="2" customWidth="1"/>
    <col min="6650" max="6650" width="15.28515625" style="2" customWidth="1"/>
    <col min="6651" max="6886" width="8.85546875" style="2"/>
    <col min="6887" max="6887" width="8.42578125" style="2" customWidth="1"/>
    <col min="6888" max="6888" width="7.85546875" style="2" customWidth="1"/>
    <col min="6889" max="6889" width="10.42578125" style="2" customWidth="1"/>
    <col min="6890" max="6890" width="1.28515625" style="2" customWidth="1"/>
    <col min="6891" max="6891" width="13.42578125" style="2" customWidth="1"/>
    <col min="6892" max="6892" width="15.42578125" style="2" customWidth="1"/>
    <col min="6893" max="6893" width="16.42578125" style="2" customWidth="1"/>
    <col min="6894" max="6904" width="0" style="2" hidden="1" customWidth="1"/>
    <col min="6905" max="6905" width="16.140625" style="2" customWidth="1"/>
    <col min="6906" max="6906" width="15.28515625" style="2" customWidth="1"/>
    <col min="6907" max="7142" width="8.85546875" style="2"/>
    <col min="7143" max="7143" width="8.42578125" style="2" customWidth="1"/>
    <col min="7144" max="7144" width="7.85546875" style="2" customWidth="1"/>
    <col min="7145" max="7145" width="10.42578125" style="2" customWidth="1"/>
    <col min="7146" max="7146" width="1.28515625" style="2" customWidth="1"/>
    <col min="7147" max="7147" width="13.42578125" style="2" customWidth="1"/>
    <col min="7148" max="7148" width="15.42578125" style="2" customWidth="1"/>
    <col min="7149" max="7149" width="16.42578125" style="2" customWidth="1"/>
    <col min="7150" max="7160" width="0" style="2" hidden="1" customWidth="1"/>
    <col min="7161" max="7161" width="16.140625" style="2" customWidth="1"/>
    <col min="7162" max="7162" width="15.28515625" style="2" customWidth="1"/>
    <col min="7163" max="7398" width="8.85546875" style="2"/>
    <col min="7399" max="7399" width="8.42578125" style="2" customWidth="1"/>
    <col min="7400" max="7400" width="7.85546875" style="2" customWidth="1"/>
    <col min="7401" max="7401" width="10.42578125" style="2" customWidth="1"/>
    <col min="7402" max="7402" width="1.28515625" style="2" customWidth="1"/>
    <col min="7403" max="7403" width="13.42578125" style="2" customWidth="1"/>
    <col min="7404" max="7404" width="15.42578125" style="2" customWidth="1"/>
    <col min="7405" max="7405" width="16.42578125" style="2" customWidth="1"/>
    <col min="7406" max="7416" width="0" style="2" hidden="1" customWidth="1"/>
    <col min="7417" max="7417" width="16.140625" style="2" customWidth="1"/>
    <col min="7418" max="7418" width="15.28515625" style="2" customWidth="1"/>
    <col min="7419" max="7654" width="8.85546875" style="2"/>
    <col min="7655" max="7655" width="8.42578125" style="2" customWidth="1"/>
    <col min="7656" max="7656" width="7.85546875" style="2" customWidth="1"/>
    <col min="7657" max="7657" width="10.42578125" style="2" customWidth="1"/>
    <col min="7658" max="7658" width="1.28515625" style="2" customWidth="1"/>
    <col min="7659" max="7659" width="13.42578125" style="2" customWidth="1"/>
    <col min="7660" max="7660" width="15.42578125" style="2" customWidth="1"/>
    <col min="7661" max="7661" width="16.42578125" style="2" customWidth="1"/>
    <col min="7662" max="7672" width="0" style="2" hidden="1" customWidth="1"/>
    <col min="7673" max="7673" width="16.140625" style="2" customWidth="1"/>
    <col min="7674" max="7674" width="15.28515625" style="2" customWidth="1"/>
    <col min="7675" max="7910" width="8.85546875" style="2"/>
    <col min="7911" max="7911" width="8.42578125" style="2" customWidth="1"/>
    <col min="7912" max="7912" width="7.85546875" style="2" customWidth="1"/>
    <col min="7913" max="7913" width="10.42578125" style="2" customWidth="1"/>
    <col min="7914" max="7914" width="1.28515625" style="2" customWidth="1"/>
    <col min="7915" max="7915" width="13.42578125" style="2" customWidth="1"/>
    <col min="7916" max="7916" width="15.42578125" style="2" customWidth="1"/>
    <col min="7917" max="7917" width="16.42578125" style="2" customWidth="1"/>
    <col min="7918" max="7928" width="0" style="2" hidden="1" customWidth="1"/>
    <col min="7929" max="7929" width="16.140625" style="2" customWidth="1"/>
    <col min="7930" max="7930" width="15.28515625" style="2" customWidth="1"/>
    <col min="7931" max="8166" width="8.85546875" style="2"/>
    <col min="8167" max="8167" width="8.42578125" style="2" customWidth="1"/>
    <col min="8168" max="8168" width="7.85546875" style="2" customWidth="1"/>
    <col min="8169" max="8169" width="10.42578125" style="2" customWidth="1"/>
    <col min="8170" max="8170" width="1.28515625" style="2" customWidth="1"/>
    <col min="8171" max="8171" width="13.42578125" style="2" customWidth="1"/>
    <col min="8172" max="8172" width="15.42578125" style="2" customWidth="1"/>
    <col min="8173" max="8173" width="16.42578125" style="2" customWidth="1"/>
    <col min="8174" max="8184" width="0" style="2" hidden="1" customWidth="1"/>
    <col min="8185" max="8185" width="16.140625" style="2" customWidth="1"/>
    <col min="8186" max="8186" width="15.28515625" style="2" customWidth="1"/>
    <col min="8187" max="8422" width="8.85546875" style="2"/>
    <col min="8423" max="8423" width="8.42578125" style="2" customWidth="1"/>
    <col min="8424" max="8424" width="7.85546875" style="2" customWidth="1"/>
    <col min="8425" max="8425" width="10.42578125" style="2" customWidth="1"/>
    <col min="8426" max="8426" width="1.28515625" style="2" customWidth="1"/>
    <col min="8427" max="8427" width="13.42578125" style="2" customWidth="1"/>
    <col min="8428" max="8428" width="15.42578125" style="2" customWidth="1"/>
    <col min="8429" max="8429" width="16.42578125" style="2" customWidth="1"/>
    <col min="8430" max="8440" width="0" style="2" hidden="1" customWidth="1"/>
    <col min="8441" max="8441" width="16.140625" style="2" customWidth="1"/>
    <col min="8442" max="8442" width="15.28515625" style="2" customWidth="1"/>
    <col min="8443" max="8678" width="8.85546875" style="2"/>
    <col min="8679" max="8679" width="8.42578125" style="2" customWidth="1"/>
    <col min="8680" max="8680" width="7.85546875" style="2" customWidth="1"/>
    <col min="8681" max="8681" width="10.42578125" style="2" customWidth="1"/>
    <col min="8682" max="8682" width="1.28515625" style="2" customWidth="1"/>
    <col min="8683" max="8683" width="13.42578125" style="2" customWidth="1"/>
    <col min="8684" max="8684" width="15.42578125" style="2" customWidth="1"/>
    <col min="8685" max="8685" width="16.42578125" style="2" customWidth="1"/>
    <col min="8686" max="8696" width="0" style="2" hidden="1" customWidth="1"/>
    <col min="8697" max="8697" width="16.140625" style="2" customWidth="1"/>
    <col min="8698" max="8698" width="15.28515625" style="2" customWidth="1"/>
    <col min="8699" max="8934" width="8.85546875" style="2"/>
    <col min="8935" max="8935" width="8.42578125" style="2" customWidth="1"/>
    <col min="8936" max="8936" width="7.85546875" style="2" customWidth="1"/>
    <col min="8937" max="8937" width="10.42578125" style="2" customWidth="1"/>
    <col min="8938" max="8938" width="1.28515625" style="2" customWidth="1"/>
    <col min="8939" max="8939" width="13.42578125" style="2" customWidth="1"/>
    <col min="8940" max="8940" width="15.42578125" style="2" customWidth="1"/>
    <col min="8941" max="8941" width="16.42578125" style="2" customWidth="1"/>
    <col min="8942" max="8952" width="0" style="2" hidden="1" customWidth="1"/>
    <col min="8953" max="8953" width="16.140625" style="2" customWidth="1"/>
    <col min="8954" max="8954" width="15.28515625" style="2" customWidth="1"/>
    <col min="8955" max="9190" width="8.85546875" style="2"/>
    <col min="9191" max="9191" width="8.42578125" style="2" customWidth="1"/>
    <col min="9192" max="9192" width="7.85546875" style="2" customWidth="1"/>
    <col min="9193" max="9193" width="10.42578125" style="2" customWidth="1"/>
    <col min="9194" max="9194" width="1.28515625" style="2" customWidth="1"/>
    <col min="9195" max="9195" width="13.42578125" style="2" customWidth="1"/>
    <col min="9196" max="9196" width="15.42578125" style="2" customWidth="1"/>
    <col min="9197" max="9197" width="16.42578125" style="2" customWidth="1"/>
    <col min="9198" max="9208" width="0" style="2" hidden="1" customWidth="1"/>
    <col min="9209" max="9209" width="16.140625" style="2" customWidth="1"/>
    <col min="9210" max="9210" width="15.28515625" style="2" customWidth="1"/>
    <col min="9211" max="9446" width="8.85546875" style="2"/>
    <col min="9447" max="9447" width="8.42578125" style="2" customWidth="1"/>
    <col min="9448" max="9448" width="7.85546875" style="2" customWidth="1"/>
    <col min="9449" max="9449" width="10.42578125" style="2" customWidth="1"/>
    <col min="9450" max="9450" width="1.28515625" style="2" customWidth="1"/>
    <col min="9451" max="9451" width="13.42578125" style="2" customWidth="1"/>
    <col min="9452" max="9452" width="15.42578125" style="2" customWidth="1"/>
    <col min="9453" max="9453" width="16.42578125" style="2" customWidth="1"/>
    <col min="9454" max="9464" width="0" style="2" hidden="1" customWidth="1"/>
    <col min="9465" max="9465" width="16.140625" style="2" customWidth="1"/>
    <col min="9466" max="9466" width="15.28515625" style="2" customWidth="1"/>
    <col min="9467" max="9702" width="8.85546875" style="2"/>
    <col min="9703" max="9703" width="8.42578125" style="2" customWidth="1"/>
    <col min="9704" max="9704" width="7.85546875" style="2" customWidth="1"/>
    <col min="9705" max="9705" width="10.42578125" style="2" customWidth="1"/>
    <col min="9706" max="9706" width="1.28515625" style="2" customWidth="1"/>
    <col min="9707" max="9707" width="13.42578125" style="2" customWidth="1"/>
    <col min="9708" max="9708" width="15.42578125" style="2" customWidth="1"/>
    <col min="9709" max="9709" width="16.42578125" style="2" customWidth="1"/>
    <col min="9710" max="9720" width="0" style="2" hidden="1" customWidth="1"/>
    <col min="9721" max="9721" width="16.140625" style="2" customWidth="1"/>
    <col min="9722" max="9722" width="15.28515625" style="2" customWidth="1"/>
    <col min="9723" max="9958" width="8.85546875" style="2"/>
    <col min="9959" max="9959" width="8.42578125" style="2" customWidth="1"/>
    <col min="9960" max="9960" width="7.85546875" style="2" customWidth="1"/>
    <col min="9961" max="9961" width="10.42578125" style="2" customWidth="1"/>
    <col min="9962" max="9962" width="1.28515625" style="2" customWidth="1"/>
    <col min="9963" max="9963" width="13.42578125" style="2" customWidth="1"/>
    <col min="9964" max="9964" width="15.42578125" style="2" customWidth="1"/>
    <col min="9965" max="9965" width="16.42578125" style="2" customWidth="1"/>
    <col min="9966" max="9976" width="0" style="2" hidden="1" customWidth="1"/>
    <col min="9977" max="9977" width="16.140625" style="2" customWidth="1"/>
    <col min="9978" max="9978" width="15.28515625" style="2" customWidth="1"/>
    <col min="9979" max="10214" width="8.85546875" style="2"/>
    <col min="10215" max="10215" width="8.42578125" style="2" customWidth="1"/>
    <col min="10216" max="10216" width="7.85546875" style="2" customWidth="1"/>
    <col min="10217" max="10217" width="10.42578125" style="2" customWidth="1"/>
    <col min="10218" max="10218" width="1.28515625" style="2" customWidth="1"/>
    <col min="10219" max="10219" width="13.42578125" style="2" customWidth="1"/>
    <col min="10220" max="10220" width="15.42578125" style="2" customWidth="1"/>
    <col min="10221" max="10221" width="16.42578125" style="2" customWidth="1"/>
    <col min="10222" max="10232" width="0" style="2" hidden="1" customWidth="1"/>
    <col min="10233" max="10233" width="16.140625" style="2" customWidth="1"/>
    <col min="10234" max="10234" width="15.28515625" style="2" customWidth="1"/>
    <col min="10235" max="10470" width="8.85546875" style="2"/>
    <col min="10471" max="10471" width="8.42578125" style="2" customWidth="1"/>
    <col min="10472" max="10472" width="7.85546875" style="2" customWidth="1"/>
    <col min="10473" max="10473" width="10.42578125" style="2" customWidth="1"/>
    <col min="10474" max="10474" width="1.28515625" style="2" customWidth="1"/>
    <col min="10475" max="10475" width="13.42578125" style="2" customWidth="1"/>
    <col min="10476" max="10476" width="15.42578125" style="2" customWidth="1"/>
    <col min="10477" max="10477" width="16.42578125" style="2" customWidth="1"/>
    <col min="10478" max="10488" width="0" style="2" hidden="1" customWidth="1"/>
    <col min="10489" max="10489" width="16.140625" style="2" customWidth="1"/>
    <col min="10490" max="10490" width="15.28515625" style="2" customWidth="1"/>
    <col min="10491" max="10726" width="8.85546875" style="2"/>
    <col min="10727" max="10727" width="8.42578125" style="2" customWidth="1"/>
    <col min="10728" max="10728" width="7.85546875" style="2" customWidth="1"/>
    <col min="10729" max="10729" width="10.42578125" style="2" customWidth="1"/>
    <col min="10730" max="10730" width="1.28515625" style="2" customWidth="1"/>
    <col min="10731" max="10731" width="13.42578125" style="2" customWidth="1"/>
    <col min="10732" max="10732" width="15.42578125" style="2" customWidth="1"/>
    <col min="10733" max="10733" width="16.42578125" style="2" customWidth="1"/>
    <col min="10734" max="10744" width="0" style="2" hidden="1" customWidth="1"/>
    <col min="10745" max="10745" width="16.140625" style="2" customWidth="1"/>
    <col min="10746" max="10746" width="15.28515625" style="2" customWidth="1"/>
    <col min="10747" max="10982" width="8.85546875" style="2"/>
    <col min="10983" max="10983" width="8.42578125" style="2" customWidth="1"/>
    <col min="10984" max="10984" width="7.85546875" style="2" customWidth="1"/>
    <col min="10985" max="10985" width="10.42578125" style="2" customWidth="1"/>
    <col min="10986" max="10986" width="1.28515625" style="2" customWidth="1"/>
    <col min="10987" max="10987" width="13.42578125" style="2" customWidth="1"/>
    <col min="10988" max="10988" width="15.42578125" style="2" customWidth="1"/>
    <col min="10989" max="10989" width="16.42578125" style="2" customWidth="1"/>
    <col min="10990" max="11000" width="0" style="2" hidden="1" customWidth="1"/>
    <col min="11001" max="11001" width="16.140625" style="2" customWidth="1"/>
    <col min="11002" max="11002" width="15.28515625" style="2" customWidth="1"/>
    <col min="11003" max="11238" width="8.85546875" style="2"/>
    <col min="11239" max="11239" width="8.42578125" style="2" customWidth="1"/>
    <col min="11240" max="11240" width="7.85546875" style="2" customWidth="1"/>
    <col min="11241" max="11241" width="10.42578125" style="2" customWidth="1"/>
    <col min="11242" max="11242" width="1.28515625" style="2" customWidth="1"/>
    <col min="11243" max="11243" width="13.42578125" style="2" customWidth="1"/>
    <col min="11244" max="11244" width="15.42578125" style="2" customWidth="1"/>
    <col min="11245" max="11245" width="16.42578125" style="2" customWidth="1"/>
    <col min="11246" max="11256" width="0" style="2" hidden="1" customWidth="1"/>
    <col min="11257" max="11257" width="16.140625" style="2" customWidth="1"/>
    <col min="11258" max="11258" width="15.28515625" style="2" customWidth="1"/>
    <col min="11259" max="11494" width="8.85546875" style="2"/>
    <col min="11495" max="11495" width="8.42578125" style="2" customWidth="1"/>
    <col min="11496" max="11496" width="7.85546875" style="2" customWidth="1"/>
    <col min="11497" max="11497" width="10.42578125" style="2" customWidth="1"/>
    <col min="11498" max="11498" width="1.28515625" style="2" customWidth="1"/>
    <col min="11499" max="11499" width="13.42578125" style="2" customWidth="1"/>
    <col min="11500" max="11500" width="15.42578125" style="2" customWidth="1"/>
    <col min="11501" max="11501" width="16.42578125" style="2" customWidth="1"/>
    <col min="11502" max="11512" width="0" style="2" hidden="1" customWidth="1"/>
    <col min="11513" max="11513" width="16.140625" style="2" customWidth="1"/>
    <col min="11514" max="11514" width="15.28515625" style="2" customWidth="1"/>
    <col min="11515" max="11750" width="8.85546875" style="2"/>
    <col min="11751" max="11751" width="8.42578125" style="2" customWidth="1"/>
    <col min="11752" max="11752" width="7.85546875" style="2" customWidth="1"/>
    <col min="11753" max="11753" width="10.42578125" style="2" customWidth="1"/>
    <col min="11754" max="11754" width="1.28515625" style="2" customWidth="1"/>
    <col min="11755" max="11755" width="13.42578125" style="2" customWidth="1"/>
    <col min="11756" max="11756" width="15.42578125" style="2" customWidth="1"/>
    <col min="11757" max="11757" width="16.42578125" style="2" customWidth="1"/>
    <col min="11758" max="11768" width="0" style="2" hidden="1" customWidth="1"/>
    <col min="11769" max="11769" width="16.140625" style="2" customWidth="1"/>
    <col min="11770" max="11770" width="15.28515625" style="2" customWidth="1"/>
    <col min="11771" max="12006" width="8.85546875" style="2"/>
    <col min="12007" max="12007" width="8.42578125" style="2" customWidth="1"/>
    <col min="12008" max="12008" width="7.85546875" style="2" customWidth="1"/>
    <col min="12009" max="12009" width="10.42578125" style="2" customWidth="1"/>
    <col min="12010" max="12010" width="1.28515625" style="2" customWidth="1"/>
    <col min="12011" max="12011" width="13.42578125" style="2" customWidth="1"/>
    <col min="12012" max="12012" width="15.42578125" style="2" customWidth="1"/>
    <col min="12013" max="12013" width="16.42578125" style="2" customWidth="1"/>
    <col min="12014" max="12024" width="0" style="2" hidden="1" customWidth="1"/>
    <col min="12025" max="12025" width="16.140625" style="2" customWidth="1"/>
    <col min="12026" max="12026" width="15.28515625" style="2" customWidth="1"/>
    <col min="12027" max="12262" width="8.85546875" style="2"/>
    <col min="12263" max="12263" width="8.42578125" style="2" customWidth="1"/>
    <col min="12264" max="12264" width="7.85546875" style="2" customWidth="1"/>
    <col min="12265" max="12265" width="10.42578125" style="2" customWidth="1"/>
    <col min="12266" max="12266" width="1.28515625" style="2" customWidth="1"/>
    <col min="12267" max="12267" width="13.42578125" style="2" customWidth="1"/>
    <col min="12268" max="12268" width="15.42578125" style="2" customWidth="1"/>
    <col min="12269" max="12269" width="16.42578125" style="2" customWidth="1"/>
    <col min="12270" max="12280" width="0" style="2" hidden="1" customWidth="1"/>
    <col min="12281" max="12281" width="16.140625" style="2" customWidth="1"/>
    <col min="12282" max="12282" width="15.28515625" style="2" customWidth="1"/>
    <col min="12283" max="12518" width="8.85546875" style="2"/>
    <col min="12519" max="12519" width="8.42578125" style="2" customWidth="1"/>
    <col min="12520" max="12520" width="7.85546875" style="2" customWidth="1"/>
    <col min="12521" max="12521" width="10.42578125" style="2" customWidth="1"/>
    <col min="12522" max="12522" width="1.28515625" style="2" customWidth="1"/>
    <col min="12523" max="12523" width="13.42578125" style="2" customWidth="1"/>
    <col min="12524" max="12524" width="15.42578125" style="2" customWidth="1"/>
    <col min="12525" max="12525" width="16.42578125" style="2" customWidth="1"/>
    <col min="12526" max="12536" width="0" style="2" hidden="1" customWidth="1"/>
    <col min="12537" max="12537" width="16.140625" style="2" customWidth="1"/>
    <col min="12538" max="12538" width="15.28515625" style="2" customWidth="1"/>
    <col min="12539" max="12774" width="8.85546875" style="2"/>
    <col min="12775" max="12775" width="8.42578125" style="2" customWidth="1"/>
    <col min="12776" max="12776" width="7.85546875" style="2" customWidth="1"/>
    <col min="12777" max="12777" width="10.42578125" style="2" customWidth="1"/>
    <col min="12778" max="12778" width="1.28515625" style="2" customWidth="1"/>
    <col min="12779" max="12779" width="13.42578125" style="2" customWidth="1"/>
    <col min="12780" max="12780" width="15.42578125" style="2" customWidth="1"/>
    <col min="12781" max="12781" width="16.42578125" style="2" customWidth="1"/>
    <col min="12782" max="12792" width="0" style="2" hidden="1" customWidth="1"/>
    <col min="12793" max="12793" width="16.140625" style="2" customWidth="1"/>
    <col min="12794" max="12794" width="15.28515625" style="2" customWidth="1"/>
    <col min="12795" max="13030" width="8.85546875" style="2"/>
    <col min="13031" max="13031" width="8.42578125" style="2" customWidth="1"/>
    <col min="13032" max="13032" width="7.85546875" style="2" customWidth="1"/>
    <col min="13033" max="13033" width="10.42578125" style="2" customWidth="1"/>
    <col min="13034" max="13034" width="1.28515625" style="2" customWidth="1"/>
    <col min="13035" max="13035" width="13.42578125" style="2" customWidth="1"/>
    <col min="13036" max="13036" width="15.42578125" style="2" customWidth="1"/>
    <col min="13037" max="13037" width="16.42578125" style="2" customWidth="1"/>
    <col min="13038" max="13048" width="0" style="2" hidden="1" customWidth="1"/>
    <col min="13049" max="13049" width="16.140625" style="2" customWidth="1"/>
    <col min="13050" max="13050" width="15.28515625" style="2" customWidth="1"/>
    <col min="13051" max="13286" width="8.85546875" style="2"/>
    <col min="13287" max="13287" width="8.42578125" style="2" customWidth="1"/>
    <col min="13288" max="13288" width="7.85546875" style="2" customWidth="1"/>
    <col min="13289" max="13289" width="10.42578125" style="2" customWidth="1"/>
    <col min="13290" max="13290" width="1.28515625" style="2" customWidth="1"/>
    <col min="13291" max="13291" width="13.42578125" style="2" customWidth="1"/>
    <col min="13292" max="13292" width="15.42578125" style="2" customWidth="1"/>
    <col min="13293" max="13293" width="16.42578125" style="2" customWidth="1"/>
    <col min="13294" max="13304" width="0" style="2" hidden="1" customWidth="1"/>
    <col min="13305" max="13305" width="16.140625" style="2" customWidth="1"/>
    <col min="13306" max="13306" width="15.28515625" style="2" customWidth="1"/>
    <col min="13307" max="13542" width="8.85546875" style="2"/>
    <col min="13543" max="13543" width="8.42578125" style="2" customWidth="1"/>
    <col min="13544" max="13544" width="7.85546875" style="2" customWidth="1"/>
    <col min="13545" max="13545" width="10.42578125" style="2" customWidth="1"/>
    <col min="13546" max="13546" width="1.28515625" style="2" customWidth="1"/>
    <col min="13547" max="13547" width="13.42578125" style="2" customWidth="1"/>
    <col min="13548" max="13548" width="15.42578125" style="2" customWidth="1"/>
    <col min="13549" max="13549" width="16.42578125" style="2" customWidth="1"/>
    <col min="13550" max="13560" width="0" style="2" hidden="1" customWidth="1"/>
    <col min="13561" max="13561" width="16.140625" style="2" customWidth="1"/>
    <col min="13562" max="13562" width="15.28515625" style="2" customWidth="1"/>
    <col min="13563" max="13798" width="8.85546875" style="2"/>
    <col min="13799" max="13799" width="8.42578125" style="2" customWidth="1"/>
    <col min="13800" max="13800" width="7.85546875" style="2" customWidth="1"/>
    <col min="13801" max="13801" width="10.42578125" style="2" customWidth="1"/>
    <col min="13802" max="13802" width="1.28515625" style="2" customWidth="1"/>
    <col min="13803" max="13803" width="13.42578125" style="2" customWidth="1"/>
    <col min="13804" max="13804" width="15.42578125" style="2" customWidth="1"/>
    <col min="13805" max="13805" width="16.42578125" style="2" customWidth="1"/>
    <col min="13806" max="13816" width="0" style="2" hidden="1" customWidth="1"/>
    <col min="13817" max="13817" width="16.140625" style="2" customWidth="1"/>
    <col min="13818" max="13818" width="15.28515625" style="2" customWidth="1"/>
    <col min="13819" max="14054" width="8.85546875" style="2"/>
    <col min="14055" max="14055" width="8.42578125" style="2" customWidth="1"/>
    <col min="14056" max="14056" width="7.85546875" style="2" customWidth="1"/>
    <col min="14057" max="14057" width="10.42578125" style="2" customWidth="1"/>
    <col min="14058" max="14058" width="1.28515625" style="2" customWidth="1"/>
    <col min="14059" max="14059" width="13.42578125" style="2" customWidth="1"/>
    <col min="14060" max="14060" width="15.42578125" style="2" customWidth="1"/>
    <col min="14061" max="14061" width="16.42578125" style="2" customWidth="1"/>
    <col min="14062" max="14072" width="0" style="2" hidden="1" customWidth="1"/>
    <col min="14073" max="14073" width="16.140625" style="2" customWidth="1"/>
    <col min="14074" max="14074" width="15.28515625" style="2" customWidth="1"/>
    <col min="14075" max="14310" width="8.85546875" style="2"/>
    <col min="14311" max="14311" width="8.42578125" style="2" customWidth="1"/>
    <col min="14312" max="14312" width="7.85546875" style="2" customWidth="1"/>
    <col min="14313" max="14313" width="10.42578125" style="2" customWidth="1"/>
    <col min="14314" max="14314" width="1.28515625" style="2" customWidth="1"/>
    <col min="14315" max="14315" width="13.42578125" style="2" customWidth="1"/>
    <col min="14316" max="14316" width="15.42578125" style="2" customWidth="1"/>
    <col min="14317" max="14317" width="16.42578125" style="2" customWidth="1"/>
    <col min="14318" max="14328" width="0" style="2" hidden="1" customWidth="1"/>
    <col min="14329" max="14329" width="16.140625" style="2" customWidth="1"/>
    <col min="14330" max="14330" width="15.28515625" style="2" customWidth="1"/>
    <col min="14331" max="14566" width="8.85546875" style="2"/>
    <col min="14567" max="14567" width="8.42578125" style="2" customWidth="1"/>
    <col min="14568" max="14568" width="7.85546875" style="2" customWidth="1"/>
    <col min="14569" max="14569" width="10.42578125" style="2" customWidth="1"/>
    <col min="14570" max="14570" width="1.28515625" style="2" customWidth="1"/>
    <col min="14571" max="14571" width="13.42578125" style="2" customWidth="1"/>
    <col min="14572" max="14572" width="15.42578125" style="2" customWidth="1"/>
    <col min="14573" max="14573" width="16.42578125" style="2" customWidth="1"/>
    <col min="14574" max="14584" width="0" style="2" hidden="1" customWidth="1"/>
    <col min="14585" max="14585" width="16.140625" style="2" customWidth="1"/>
    <col min="14586" max="14586" width="15.28515625" style="2" customWidth="1"/>
    <col min="14587" max="14822" width="8.85546875" style="2"/>
    <col min="14823" max="14823" width="8.42578125" style="2" customWidth="1"/>
    <col min="14824" max="14824" width="7.85546875" style="2" customWidth="1"/>
    <col min="14825" max="14825" width="10.42578125" style="2" customWidth="1"/>
    <col min="14826" max="14826" width="1.28515625" style="2" customWidth="1"/>
    <col min="14827" max="14827" width="13.42578125" style="2" customWidth="1"/>
    <col min="14828" max="14828" width="15.42578125" style="2" customWidth="1"/>
    <col min="14829" max="14829" width="16.42578125" style="2" customWidth="1"/>
    <col min="14830" max="14840" width="0" style="2" hidden="1" customWidth="1"/>
    <col min="14841" max="14841" width="16.140625" style="2" customWidth="1"/>
    <col min="14842" max="14842" width="15.28515625" style="2" customWidth="1"/>
    <col min="14843" max="15078" width="8.85546875" style="2"/>
    <col min="15079" max="15079" width="8.42578125" style="2" customWidth="1"/>
    <col min="15080" max="15080" width="7.85546875" style="2" customWidth="1"/>
    <col min="15081" max="15081" width="10.42578125" style="2" customWidth="1"/>
    <col min="15082" max="15082" width="1.28515625" style="2" customWidth="1"/>
    <col min="15083" max="15083" width="13.42578125" style="2" customWidth="1"/>
    <col min="15084" max="15084" width="15.42578125" style="2" customWidth="1"/>
    <col min="15085" max="15085" width="16.42578125" style="2" customWidth="1"/>
    <col min="15086" max="15096" width="0" style="2" hidden="1" customWidth="1"/>
    <col min="15097" max="15097" width="16.140625" style="2" customWidth="1"/>
    <col min="15098" max="15098" width="15.28515625" style="2" customWidth="1"/>
    <col min="15099" max="15334" width="8.85546875" style="2"/>
    <col min="15335" max="15335" width="8.42578125" style="2" customWidth="1"/>
    <col min="15336" max="15336" width="7.85546875" style="2" customWidth="1"/>
    <col min="15337" max="15337" width="10.42578125" style="2" customWidth="1"/>
    <col min="15338" max="15338" width="1.28515625" style="2" customWidth="1"/>
    <col min="15339" max="15339" width="13.42578125" style="2" customWidth="1"/>
    <col min="15340" max="15340" width="15.42578125" style="2" customWidth="1"/>
    <col min="15341" max="15341" width="16.42578125" style="2" customWidth="1"/>
    <col min="15342" max="15352" width="0" style="2" hidden="1" customWidth="1"/>
    <col min="15353" max="15353" width="16.140625" style="2" customWidth="1"/>
    <col min="15354" max="15354" width="15.28515625" style="2" customWidth="1"/>
    <col min="15355" max="15590" width="8.85546875" style="2"/>
    <col min="15591" max="15591" width="8.42578125" style="2" customWidth="1"/>
    <col min="15592" max="15592" width="7.85546875" style="2" customWidth="1"/>
    <col min="15593" max="15593" width="10.42578125" style="2" customWidth="1"/>
    <col min="15594" max="15594" width="1.28515625" style="2" customWidth="1"/>
    <col min="15595" max="15595" width="13.42578125" style="2" customWidth="1"/>
    <col min="15596" max="15596" width="15.42578125" style="2" customWidth="1"/>
    <col min="15597" max="15597" width="16.42578125" style="2" customWidth="1"/>
    <col min="15598" max="15608" width="0" style="2" hidden="1" customWidth="1"/>
    <col min="15609" max="15609" width="16.140625" style="2" customWidth="1"/>
    <col min="15610" max="15610" width="15.28515625" style="2" customWidth="1"/>
    <col min="15611" max="15846" width="8.85546875" style="2"/>
    <col min="15847" max="15847" width="8.42578125" style="2" customWidth="1"/>
    <col min="15848" max="15848" width="7.85546875" style="2" customWidth="1"/>
    <col min="15849" max="15849" width="10.42578125" style="2" customWidth="1"/>
    <col min="15850" max="15850" width="1.28515625" style="2" customWidth="1"/>
    <col min="15851" max="15851" width="13.42578125" style="2" customWidth="1"/>
    <col min="15852" max="15852" width="15.42578125" style="2" customWidth="1"/>
    <col min="15853" max="15853" width="16.42578125" style="2" customWidth="1"/>
    <col min="15854" max="15864" width="0" style="2" hidden="1" customWidth="1"/>
    <col min="15865" max="15865" width="16.140625" style="2" customWidth="1"/>
    <col min="15866" max="15866" width="15.28515625" style="2" customWidth="1"/>
    <col min="15867" max="16102" width="8.85546875" style="2"/>
    <col min="16103" max="16103" width="8.42578125" style="2" customWidth="1"/>
    <col min="16104" max="16104" width="7.85546875" style="2" customWidth="1"/>
    <col min="16105" max="16105" width="10.42578125" style="2" customWidth="1"/>
    <col min="16106" max="16106" width="1.28515625" style="2" customWidth="1"/>
    <col min="16107" max="16107" width="13.42578125" style="2" customWidth="1"/>
    <col min="16108" max="16108" width="15.42578125" style="2" customWidth="1"/>
    <col min="16109" max="16109" width="16.42578125" style="2" customWidth="1"/>
    <col min="16110" max="16120" width="0" style="2" hidden="1" customWidth="1"/>
    <col min="16121" max="16121" width="16.140625" style="2" customWidth="1"/>
    <col min="16122" max="16122" width="15.28515625" style="2" customWidth="1"/>
    <col min="16123" max="16384" width="8.85546875" style="2"/>
  </cols>
  <sheetData>
    <row r="1" spans="1:7" ht="15">
      <c r="A1" s="125"/>
      <c r="B1" s="125"/>
      <c r="C1" s="125"/>
      <c r="D1" s="125"/>
      <c r="E1" s="125"/>
      <c r="F1" s="125"/>
    </row>
    <row r="2" spans="1:7">
      <c r="A2" s="39"/>
      <c r="B2" s="40"/>
      <c r="C2" s="40"/>
      <c r="D2" s="40"/>
      <c r="E2" s="40"/>
      <c r="F2" s="40"/>
    </row>
    <row r="3" spans="1:7" ht="57.75" customHeight="1">
      <c r="A3" s="126" t="s">
        <v>17</v>
      </c>
      <c r="B3" s="127"/>
      <c r="C3" s="127"/>
      <c r="D3" s="127"/>
      <c r="E3" s="127"/>
      <c r="F3" s="127"/>
    </row>
    <row r="4" spans="1:7">
      <c r="A4" s="3"/>
      <c r="B4" s="4"/>
      <c r="C4" s="4"/>
      <c r="D4" s="4"/>
      <c r="E4" s="4"/>
      <c r="F4" s="4"/>
    </row>
    <row r="5" spans="1:7" ht="12.75" customHeight="1">
      <c r="A5" s="8"/>
      <c r="B5" s="128" t="s">
        <v>18</v>
      </c>
      <c r="C5" s="129"/>
      <c r="D5" s="41"/>
      <c r="E5" s="128" t="s">
        <v>19</v>
      </c>
      <c r="F5" s="130"/>
    </row>
    <row r="6" spans="1:7" s="12" customFormat="1" ht="12" customHeight="1">
      <c r="B6" s="131" t="s">
        <v>20</v>
      </c>
      <c r="C6" s="132"/>
      <c r="D6" s="18"/>
      <c r="E6" s="128" t="s">
        <v>21</v>
      </c>
      <c r="F6" s="129"/>
      <c r="G6" s="41"/>
    </row>
    <row r="7" spans="1:7" s="17" customFormat="1" ht="12.75" customHeight="1">
      <c r="B7" s="18" t="s">
        <v>4</v>
      </c>
      <c r="C7" s="42" t="s">
        <v>5</v>
      </c>
      <c r="D7" s="18"/>
      <c r="E7" s="18" t="s">
        <v>4</v>
      </c>
      <c r="F7" s="42" t="s">
        <v>5</v>
      </c>
      <c r="G7" s="18"/>
    </row>
    <row r="8" spans="1:7" s="17" customFormat="1" ht="12.75" customHeight="1">
      <c r="A8" s="43" t="s">
        <v>22</v>
      </c>
      <c r="B8" s="18"/>
      <c r="C8" s="42"/>
      <c r="D8" s="18"/>
      <c r="E8" s="18"/>
      <c r="F8" s="42"/>
      <c r="G8" s="18"/>
    </row>
    <row r="9" spans="1:7" s="12" customFormat="1" ht="12.75" customHeight="1">
      <c r="A9" s="44">
        <v>1926</v>
      </c>
      <c r="B9" s="45">
        <v>408.64038275603428</v>
      </c>
      <c r="C9" s="45"/>
      <c r="D9" s="45"/>
      <c r="E9" s="45">
        <v>3087.8577562911246</v>
      </c>
      <c r="F9" s="46"/>
      <c r="G9" s="45"/>
    </row>
    <row r="10" spans="1:7" s="12" customFormat="1" ht="12.75" customHeight="1">
      <c r="A10" s="44">
        <v>1927</v>
      </c>
      <c r="B10" s="45">
        <v>427.6100619611214</v>
      </c>
      <c r="C10" s="48">
        <v>4.5376200618807684E-2</v>
      </c>
      <c r="D10" s="45"/>
      <c r="E10" s="45">
        <v>3287.7472821498986</v>
      </c>
      <c r="F10" s="49">
        <v>6.2725045855641745E-2</v>
      </c>
      <c r="G10" s="45"/>
    </row>
    <row r="11" spans="1:7" s="12" customFormat="1">
      <c r="A11" s="50">
        <v>1928</v>
      </c>
      <c r="B11" s="47">
        <v>451.54302609372792</v>
      </c>
      <c r="C11" s="51">
        <v>5.4458954084520006E-2</v>
      </c>
      <c r="D11" s="47"/>
      <c r="E11" s="47">
        <v>3486.6116009421398</v>
      </c>
      <c r="F11" s="52">
        <v>5.8727763035125925E-2</v>
      </c>
      <c r="G11" s="47"/>
    </row>
    <row r="12" spans="1:7" s="12" customFormat="1">
      <c r="A12" s="44">
        <v>1929</v>
      </c>
      <c r="B12" s="45">
        <v>489.50286083443177</v>
      </c>
      <c r="C12" s="46">
        <v>8.0719642149446408E-2</v>
      </c>
      <c r="D12" s="45"/>
      <c r="E12" s="45">
        <v>3830.9974077650481</v>
      </c>
      <c r="F12" s="49">
        <v>9.419481245608502E-2</v>
      </c>
      <c r="G12" s="45"/>
    </row>
    <row r="13" spans="1:7" s="12" customFormat="1">
      <c r="A13" s="53">
        <v>1930</v>
      </c>
      <c r="B13" s="54">
        <v>541.91635453684773</v>
      </c>
      <c r="C13" s="55">
        <v>0.1017213557523767</v>
      </c>
      <c r="D13" s="54"/>
      <c r="E13" s="54">
        <v>4031.2732882712089</v>
      </c>
      <c r="F13" s="56">
        <v>5.0957089409546796E-2</v>
      </c>
      <c r="G13" s="54"/>
    </row>
    <row r="14" spans="1:7" s="12" customFormat="1">
      <c r="A14" s="44">
        <v>1931</v>
      </c>
      <c r="B14" s="45">
        <v>582.49496916989801</v>
      </c>
      <c r="C14" s="46">
        <v>7.220888667720507E-2</v>
      </c>
      <c r="D14" s="45"/>
      <c r="E14" s="45">
        <v>3831.7169563081966</v>
      </c>
      <c r="F14" s="49">
        <v>-5.0769284276515364E-2</v>
      </c>
      <c r="G14" s="45"/>
    </row>
    <row r="15" spans="1:7" s="12" customFormat="1">
      <c r="A15" s="44">
        <v>1932</v>
      </c>
      <c r="B15" s="45">
        <v>604.5310249394629</v>
      </c>
      <c r="C15" s="46">
        <v>3.7132443261123305E-2</v>
      </c>
      <c r="D15" s="45"/>
      <c r="E15" s="45">
        <v>3491.7920315542096</v>
      </c>
      <c r="F15" s="49">
        <v>-9.2897913683607808E-2</v>
      </c>
      <c r="G15" s="45"/>
    </row>
    <row r="16" spans="1:7" s="12" customFormat="1">
      <c r="A16" s="50">
        <v>1933</v>
      </c>
      <c r="B16" s="47">
        <v>593.03255656350279</v>
      </c>
      <c r="C16" s="51">
        <v>-1.9203693098626823E-2</v>
      </c>
      <c r="D16" s="47"/>
      <c r="E16" s="47">
        <v>3353.4125212185068</v>
      </c>
      <c r="F16" s="58">
        <v>-4.0436590118481185E-2</v>
      </c>
      <c r="G16" s="47"/>
    </row>
    <row r="17" spans="1:7" s="12" customFormat="1">
      <c r="A17" s="50">
        <v>1934</v>
      </c>
      <c r="B17" s="47">
        <v>620.48377832954759</v>
      </c>
      <c r="C17" s="51">
        <v>4.5250162454459265E-2</v>
      </c>
      <c r="D17" s="47"/>
      <c r="E17" s="47">
        <v>3533.3503428973472</v>
      </c>
      <c r="F17" s="52">
        <v>5.2268036063727062E-2</v>
      </c>
      <c r="G17" s="47"/>
    </row>
    <row r="18" spans="1:7" s="12" customFormat="1">
      <c r="A18" s="59">
        <v>1935</v>
      </c>
      <c r="B18" s="57">
        <v>665.01888391010164</v>
      </c>
      <c r="C18" s="60">
        <v>6.9315975708651834E-2</v>
      </c>
      <c r="D18" s="57"/>
      <c r="E18" s="57">
        <v>3768.4776104200355</v>
      </c>
      <c r="F18" s="52">
        <v>6.4424576573345313E-2</v>
      </c>
      <c r="G18" s="57"/>
    </row>
    <row r="19" spans="1:7" s="12" customFormat="1">
      <c r="A19" s="50">
        <v>1936</v>
      </c>
      <c r="B19" s="47">
        <v>719.81657939061108</v>
      </c>
      <c r="C19" s="51">
        <v>7.9180991599251932E-2</v>
      </c>
      <c r="D19" s="47"/>
      <c r="E19" s="47">
        <v>4165.0615628428623</v>
      </c>
      <c r="F19" s="52">
        <v>0.10005995346503238</v>
      </c>
      <c r="G19" s="47"/>
    </row>
    <row r="20" spans="1:7" s="12" customFormat="1">
      <c r="A20" s="44">
        <v>1937</v>
      </c>
      <c r="B20" s="45">
        <v>790.75163421333934</v>
      </c>
      <c r="C20" s="46">
        <v>9.3987500136862953E-2</v>
      </c>
      <c r="D20" s="45"/>
      <c r="E20" s="45">
        <v>4301.2603161083234</v>
      </c>
      <c r="F20" s="49">
        <v>3.2177020020174169E-2</v>
      </c>
      <c r="G20" s="45"/>
    </row>
    <row r="21" spans="1:7" s="12" customFormat="1">
      <c r="A21" s="44">
        <v>1938</v>
      </c>
      <c r="B21" s="45">
        <v>838.14466417575602</v>
      </c>
      <c r="C21" s="46">
        <v>5.8206787018440898E-2</v>
      </c>
      <c r="D21" s="45"/>
      <c r="E21" s="45">
        <v>4451.1823654615409</v>
      </c>
      <c r="F21" s="49">
        <v>3.4261684465417379E-2</v>
      </c>
      <c r="G21" s="45"/>
    </row>
    <row r="22" spans="1:7" s="12" customFormat="1">
      <c r="A22" s="50">
        <v>1939</v>
      </c>
      <c r="B22" s="47">
        <v>879.78173201082336</v>
      </c>
      <c r="C22" s="51">
        <v>4.848312903687154E-2</v>
      </c>
      <c r="D22" s="47"/>
      <c r="E22" s="47">
        <v>4660.8899922321934</v>
      </c>
      <c r="F22" s="52">
        <v>4.603665436986136E-2</v>
      </c>
      <c r="G22" s="47"/>
    </row>
    <row r="23" spans="1:7" s="12" customFormat="1">
      <c r="A23" s="61">
        <v>1940</v>
      </c>
      <c r="B23" s="62">
        <v>934.47771084100759</v>
      </c>
      <c r="C23" s="63">
        <v>6.031393028228052E-2</v>
      </c>
      <c r="D23" s="62"/>
      <c r="E23" s="62">
        <v>4925.9340805532966</v>
      </c>
      <c r="F23" s="64">
        <v>5.5307502307017566E-2</v>
      </c>
      <c r="G23" s="62"/>
    </row>
    <row r="24" spans="1:7" s="12" customFormat="1">
      <c r="A24" s="50">
        <v>1941</v>
      </c>
      <c r="B24" s="47">
        <v>965.36041383699148</v>
      </c>
      <c r="C24" s="51">
        <v>3.2513742268277725E-2</v>
      </c>
      <c r="D24" s="47"/>
      <c r="E24" s="47">
        <v>5103.3774409153548</v>
      </c>
      <c r="F24" s="52">
        <v>3.5388646193951934E-2</v>
      </c>
      <c r="G24" s="47"/>
    </row>
    <row r="25" spans="1:7" s="12" customFormat="1">
      <c r="A25" s="50">
        <v>1942</v>
      </c>
      <c r="B25" s="47">
        <v>1011.8910059241659</v>
      </c>
      <c r="C25" s="51">
        <v>4.7074624939256335E-2</v>
      </c>
      <c r="D25" s="47"/>
      <c r="E25" s="47">
        <v>5667.5777412812758</v>
      </c>
      <c r="F25" s="52">
        <v>0.10485925647722019</v>
      </c>
      <c r="G25" s="47"/>
    </row>
    <row r="26" spans="1:7" s="12" customFormat="1">
      <c r="A26" s="50">
        <v>1943</v>
      </c>
      <c r="B26" s="47">
        <v>1065.0610087085233</v>
      </c>
      <c r="C26" s="51">
        <v>5.1211219283906498E-2</v>
      </c>
      <c r="D26" s="47"/>
      <c r="E26" s="47">
        <v>5932.7255402997516</v>
      </c>
      <c r="F26" s="52">
        <v>4.5721906016871705E-2</v>
      </c>
      <c r="G26" s="47"/>
    </row>
    <row r="27" spans="1:7" s="12" customFormat="1">
      <c r="A27" s="50">
        <v>1944</v>
      </c>
      <c r="B27" s="47">
        <v>1142.2930475250319</v>
      </c>
      <c r="C27" s="51">
        <v>7.0005604663555501E-2</v>
      </c>
      <c r="D27" s="47"/>
      <c r="E27" s="47">
        <v>6141.3157246530645</v>
      </c>
      <c r="F27" s="52">
        <v>3.4555280250796933E-2</v>
      </c>
      <c r="G27" s="47"/>
    </row>
    <row r="28" spans="1:7" s="12" customFormat="1">
      <c r="A28" s="65">
        <v>1945</v>
      </c>
      <c r="B28" s="66">
        <v>1215.7770185849854</v>
      </c>
      <c r="C28" s="67">
        <v>6.2345706498390954E-2</v>
      </c>
      <c r="D28" s="66"/>
      <c r="E28" s="66">
        <v>6055.2584274649926</v>
      </c>
      <c r="F28" s="49">
        <v>-1.4111950500540728E-2</v>
      </c>
      <c r="G28" s="66"/>
    </row>
    <row r="29" spans="1:7" s="12" customFormat="1">
      <c r="A29" s="50">
        <v>1946</v>
      </c>
      <c r="B29" s="47">
        <v>1295.672053582259</v>
      </c>
      <c r="C29" s="51">
        <v>6.3646126978433859E-2</v>
      </c>
      <c r="D29" s="47"/>
      <c r="E29" s="47">
        <v>6164.9869504181743</v>
      </c>
      <c r="F29" s="52">
        <v>1.7958963788553099E-2</v>
      </c>
      <c r="G29" s="47"/>
    </row>
    <row r="30" spans="1:7" s="12" customFormat="1">
      <c r="A30" s="50">
        <v>1947</v>
      </c>
      <c r="B30" s="47">
        <v>1396.8457804907027</v>
      </c>
      <c r="C30" s="51">
        <v>7.5187159998139408E-2</v>
      </c>
      <c r="D30" s="47"/>
      <c r="E30" s="47">
        <v>6776.1514637212131</v>
      </c>
      <c r="F30" s="52">
        <v>9.4523290175835162E-2</v>
      </c>
      <c r="G30" s="47"/>
    </row>
    <row r="31" spans="1:7" s="12" customFormat="1">
      <c r="A31" s="50">
        <v>1948</v>
      </c>
      <c r="B31" s="47">
        <v>1519.4908426965421</v>
      </c>
      <c r="C31" s="51">
        <v>8.4158626000895659E-2</v>
      </c>
      <c r="D31" s="47"/>
      <c r="E31" s="47">
        <v>7254.2863207628016</v>
      </c>
      <c r="F31" s="52">
        <v>6.8183200754395518E-2</v>
      </c>
      <c r="G31" s="47"/>
    </row>
    <row r="32" spans="1:7" s="12" customFormat="1">
      <c r="A32" s="44">
        <v>1949</v>
      </c>
      <c r="B32" s="45">
        <v>1643.4882963472378</v>
      </c>
      <c r="C32" s="46">
        <v>7.8445686088384259E-2</v>
      </c>
      <c r="D32" s="45"/>
      <c r="E32" s="45">
        <v>7560.9043487673262</v>
      </c>
      <c r="F32" s="49">
        <v>4.139829506621235E-2</v>
      </c>
      <c r="G32" s="45"/>
    </row>
    <row r="33" spans="1:7" s="12" customFormat="1">
      <c r="A33" s="61">
        <v>1950</v>
      </c>
      <c r="B33" s="62">
        <v>1785.9165387354853</v>
      </c>
      <c r="C33" s="63">
        <v>8.3110757610415198E-2</v>
      </c>
      <c r="D33" s="62"/>
      <c r="E33" s="62">
        <v>8190.7847087794153</v>
      </c>
      <c r="F33" s="64">
        <v>8.0018900422962128E-2</v>
      </c>
      <c r="G33" s="62"/>
    </row>
    <row r="34" spans="1:7" s="12" customFormat="1">
      <c r="A34" s="50">
        <v>1951</v>
      </c>
      <c r="B34" s="47">
        <v>1963.6646074923199</v>
      </c>
      <c r="C34" s="51">
        <v>9.4880674702278206E-2</v>
      </c>
      <c r="D34" s="47"/>
      <c r="E34" s="47">
        <v>9149.633810107216</v>
      </c>
      <c r="F34" s="52">
        <v>0.11070415142028682</v>
      </c>
      <c r="G34" s="47"/>
    </row>
    <row r="35" spans="1:7" s="12" customFormat="1">
      <c r="A35" s="50">
        <v>1952</v>
      </c>
      <c r="B35" s="47">
        <v>2130.1603059772278</v>
      </c>
      <c r="C35" s="51">
        <v>8.1384812678066881E-2</v>
      </c>
      <c r="D35" s="47"/>
      <c r="E35" s="47">
        <v>9676.9627141759083</v>
      </c>
      <c r="F35" s="52">
        <v>5.6034225122659612E-2</v>
      </c>
      <c r="G35" s="47"/>
    </row>
    <row r="36" spans="1:7" s="12" customFormat="1">
      <c r="A36" s="44">
        <v>1953</v>
      </c>
      <c r="B36" s="45">
        <v>2312.0348843981369</v>
      </c>
      <c r="C36" s="46">
        <v>8.1930801192263036E-2</v>
      </c>
      <c r="D36" s="45"/>
      <c r="E36" s="45">
        <v>10530.499584503448</v>
      </c>
      <c r="F36" s="49">
        <v>8.4527686086983453E-2</v>
      </c>
      <c r="G36" s="45"/>
    </row>
    <row r="37" spans="1:7" s="12" customFormat="1">
      <c r="A37" s="44">
        <v>1954</v>
      </c>
      <c r="B37" s="45">
        <v>2514.2560275501169</v>
      </c>
      <c r="C37" s="46">
        <v>8.3848906590900871E-2</v>
      </c>
      <c r="D37" s="45"/>
      <c r="E37" s="45">
        <v>10951.327158135255</v>
      </c>
      <c r="F37" s="49">
        <v>3.9184881631458515E-2</v>
      </c>
      <c r="G37" s="45"/>
    </row>
    <row r="38" spans="1:7" s="12" customFormat="1">
      <c r="A38" s="59">
        <v>1955</v>
      </c>
      <c r="B38" s="57">
        <v>2713.9733236895754</v>
      </c>
      <c r="C38" s="60">
        <v>7.6436786520655192E-2</v>
      </c>
      <c r="D38" s="57"/>
      <c r="E38" s="57">
        <v>11346.587820672659</v>
      </c>
      <c r="F38" s="52">
        <v>3.5456415614166591E-2</v>
      </c>
      <c r="G38" s="57"/>
    </row>
    <row r="39" spans="1:7" s="12" customFormat="1">
      <c r="A39" s="50">
        <v>1956</v>
      </c>
      <c r="B39" s="47">
        <v>2928.1716226084227</v>
      </c>
      <c r="C39" s="51">
        <v>7.5964476444791568E-2</v>
      </c>
      <c r="D39" s="47"/>
      <c r="E39" s="47">
        <v>12067.805280343719</v>
      </c>
      <c r="F39" s="52">
        <v>6.1624119772910095E-2</v>
      </c>
      <c r="G39" s="47"/>
    </row>
    <row r="40" spans="1:7" s="12" customFormat="1">
      <c r="A40" s="44">
        <v>1957</v>
      </c>
      <c r="B40" s="45">
        <v>3138.4594161316031</v>
      </c>
      <c r="C40" s="46">
        <v>6.9353839055624852E-2</v>
      </c>
      <c r="D40" s="45"/>
      <c r="E40" s="45">
        <v>12992.212264052348</v>
      </c>
      <c r="F40" s="49">
        <v>7.3808935382627242E-2</v>
      </c>
      <c r="G40" s="45"/>
    </row>
    <row r="41" spans="1:7" s="12" customFormat="1">
      <c r="A41" s="44">
        <v>1958</v>
      </c>
      <c r="B41" s="45">
        <v>3328.137741339789</v>
      </c>
      <c r="C41" s="46">
        <v>5.868086301043815E-2</v>
      </c>
      <c r="D41" s="45"/>
      <c r="E41" s="45">
        <v>13574.228787986136</v>
      </c>
      <c r="F41" s="49">
        <v>4.3822931664033317E-2</v>
      </c>
      <c r="G41" s="45"/>
    </row>
    <row r="42" spans="1:7" s="12" customFormat="1">
      <c r="A42" s="50">
        <v>1959</v>
      </c>
      <c r="B42" s="47">
        <v>3541.3441628452233</v>
      </c>
      <c r="C42" s="51">
        <v>6.2093451367429622E-2</v>
      </c>
      <c r="D42" s="47"/>
      <c r="E42" s="47">
        <v>14964.203965689721</v>
      </c>
      <c r="F42" s="52">
        <v>9.7487893810568882E-2</v>
      </c>
      <c r="G42" s="47"/>
    </row>
    <row r="43" spans="1:7" s="12" customFormat="1">
      <c r="A43" s="53">
        <v>1960</v>
      </c>
      <c r="B43" s="54">
        <v>3790.7252055670651</v>
      </c>
      <c r="C43" s="55">
        <v>6.8050985811490369E-2</v>
      </c>
      <c r="D43" s="54"/>
      <c r="E43" s="54">
        <v>15365.538293255278</v>
      </c>
      <c r="F43" s="56">
        <v>2.6466281879703641E-2</v>
      </c>
      <c r="G43" s="54"/>
    </row>
    <row r="44" spans="1:7" s="12" customFormat="1">
      <c r="A44" s="50">
        <v>1961</v>
      </c>
      <c r="B44" s="47">
        <v>3976.1228327314266</v>
      </c>
      <c r="C44" s="51">
        <v>4.7749833956122041E-2</v>
      </c>
      <c r="D44" s="51"/>
      <c r="E44" s="47">
        <v>19706.610212882359</v>
      </c>
      <c r="F44" s="52">
        <v>0.24882689456446677</v>
      </c>
      <c r="G44" s="51"/>
    </row>
    <row r="45" spans="1:7" s="12" customFormat="1">
      <c r="A45" s="50">
        <v>1962</v>
      </c>
      <c r="B45" s="47">
        <v>4220.2552194376512</v>
      </c>
      <c r="C45" s="51">
        <v>5.9588422897641879E-2</v>
      </c>
      <c r="D45" s="51"/>
      <c r="E45" s="47">
        <v>20641.143911439114</v>
      </c>
      <c r="F45" s="52">
        <v>4.6332237880618306E-2</v>
      </c>
      <c r="G45" s="51"/>
    </row>
    <row r="46" spans="1:7" s="12" customFormat="1">
      <c r="A46" s="50">
        <v>1963</v>
      </c>
      <c r="B46" s="47">
        <v>4388.8782325988886</v>
      </c>
      <c r="C46" s="51">
        <v>3.9178061793570924E-2</v>
      </c>
      <c r="D46" s="51"/>
      <c r="E46" s="47">
        <v>23025.647138276952</v>
      </c>
      <c r="F46" s="52">
        <v>0.10932232649987872</v>
      </c>
      <c r="G46" s="51"/>
    </row>
    <row r="47" spans="1:7" s="12" customFormat="1">
      <c r="A47" s="50">
        <v>1964</v>
      </c>
      <c r="B47" s="47">
        <v>4653.224157232481</v>
      </c>
      <c r="C47" s="51">
        <v>5.8486679925625069E-2</v>
      </c>
      <c r="D47" s="51"/>
      <c r="E47" s="47">
        <v>25163.021043194833</v>
      </c>
      <c r="F47" s="52">
        <v>8.8766810239615815E-2</v>
      </c>
      <c r="G47" s="51"/>
    </row>
    <row r="48" spans="1:7" s="12" customFormat="1">
      <c r="A48" s="59">
        <v>1965</v>
      </c>
      <c r="B48" s="57">
        <v>4878.2888038644896</v>
      </c>
      <c r="C48" s="60">
        <v>4.7234156947342079E-2</v>
      </c>
      <c r="D48" s="60"/>
      <c r="E48" s="57">
        <v>27238.975541094853</v>
      </c>
      <c r="F48" s="52">
        <v>7.9273374067593522E-2</v>
      </c>
      <c r="G48" s="60"/>
    </row>
    <row r="49" spans="1:7" s="12" customFormat="1">
      <c r="A49" s="50">
        <v>1966</v>
      </c>
      <c r="B49" s="47">
        <v>5211.4800454075948</v>
      </c>
      <c r="C49" s="51">
        <v>6.6069389810738302E-2</v>
      </c>
      <c r="D49" s="51"/>
      <c r="E49" s="47">
        <v>29972.932827286808</v>
      </c>
      <c r="F49" s="52">
        <v>9.5645863358490874E-2</v>
      </c>
      <c r="G49" s="51"/>
    </row>
    <row r="50" spans="1:7" s="12" customFormat="1">
      <c r="A50" s="50">
        <v>1967</v>
      </c>
      <c r="B50" s="47">
        <v>5522.3421946888102</v>
      </c>
      <c r="C50" s="51">
        <v>5.7938187690563178E-2</v>
      </c>
      <c r="D50" s="51"/>
      <c r="E50" s="47">
        <v>31992.607550821111</v>
      </c>
      <c r="F50" s="52">
        <v>6.5210126765989779E-2</v>
      </c>
      <c r="G50" s="51"/>
    </row>
    <row r="51" spans="1:7" s="12" customFormat="1">
      <c r="A51" s="50">
        <v>1968</v>
      </c>
      <c r="B51" s="47">
        <v>5984.664796953989</v>
      </c>
      <c r="C51" s="51">
        <v>8.0398249322424398E-2</v>
      </c>
      <c r="D51" s="51"/>
      <c r="E51" s="47">
        <v>34404.905084212231</v>
      </c>
      <c r="F51" s="52">
        <v>7.2694281796712709E-2</v>
      </c>
      <c r="G51" s="51"/>
    </row>
    <row r="52" spans="1:7" s="12" customFormat="1">
      <c r="A52" s="50">
        <v>1969</v>
      </c>
      <c r="B52" s="47">
        <v>6516.4393437521512</v>
      </c>
      <c r="C52" s="51">
        <v>8.5127783593978643E-2</v>
      </c>
      <c r="D52" s="51"/>
      <c r="E52" s="47">
        <v>37016.335110901426</v>
      </c>
      <c r="F52" s="52">
        <v>7.3160160828492998E-2</v>
      </c>
      <c r="G52" s="51"/>
    </row>
    <row r="53" spans="1:7" s="12" customFormat="1">
      <c r="A53" s="53">
        <v>1970</v>
      </c>
      <c r="B53" s="54">
        <v>6994.8665104326992</v>
      </c>
      <c r="C53" s="55">
        <v>7.0848410522906191E-2</v>
      </c>
      <c r="D53" s="54"/>
      <c r="E53" s="54">
        <v>39764.411595416852</v>
      </c>
      <c r="F53" s="56">
        <v>7.1613026552150849E-2</v>
      </c>
      <c r="G53" s="54"/>
    </row>
    <row r="54" spans="1:7" s="12" customFormat="1">
      <c r="A54" s="50">
        <v>1971</v>
      </c>
      <c r="B54" s="47">
        <v>7297.4815585049246</v>
      </c>
      <c r="C54" s="51">
        <v>4.2352772279249114E-2</v>
      </c>
      <c r="D54" s="47"/>
      <c r="E54" s="47">
        <v>41705.591652283787</v>
      </c>
      <c r="F54" s="52">
        <v>4.766288094369233E-2</v>
      </c>
      <c r="G54" s="47"/>
    </row>
    <row r="55" spans="1:7" s="12" customFormat="1">
      <c r="A55" s="50">
        <v>1972</v>
      </c>
      <c r="B55" s="47">
        <v>7597.5725703419794</v>
      </c>
      <c r="C55" s="51">
        <v>4.0299500989169831E-2</v>
      </c>
      <c r="D55" s="47"/>
      <c r="E55" s="47">
        <v>44128.968749272106</v>
      </c>
      <c r="F55" s="52">
        <v>5.6481242339000197E-2</v>
      </c>
      <c r="G55" s="47"/>
    </row>
    <row r="56" spans="1:7" s="12" customFormat="1">
      <c r="A56" s="50">
        <v>1973</v>
      </c>
      <c r="B56" s="47">
        <v>7980.7537120403449</v>
      </c>
      <c r="C56" s="51">
        <v>4.9204059497490786E-2</v>
      </c>
      <c r="D56" s="47"/>
      <c r="E56" s="47">
        <v>47465.948611592634</v>
      </c>
      <c r="F56" s="52">
        <v>7.2896128095498572E-2</v>
      </c>
      <c r="G56" s="47"/>
    </row>
    <row r="57" spans="1:7" s="12" customFormat="1">
      <c r="A57" s="44">
        <v>1974</v>
      </c>
      <c r="B57" s="45">
        <v>7821.88969700706</v>
      </c>
      <c r="C57" s="46">
        <v>-2.0106682533567923E-2</v>
      </c>
      <c r="D57" s="45"/>
      <c r="E57" s="45">
        <v>46350.110004736322</v>
      </c>
      <c r="F57" s="49">
        <v>-2.3788917272313737E-2</v>
      </c>
      <c r="G57" s="45"/>
    </row>
    <row r="58" spans="1:7" s="12" customFormat="1">
      <c r="A58" s="59">
        <v>1975</v>
      </c>
      <c r="B58" s="57">
        <v>8076.9944825965522</v>
      </c>
      <c r="C58" s="60">
        <v>3.2093658760952187E-2</v>
      </c>
      <c r="D58" s="57"/>
      <c r="E58" s="57">
        <v>48662.989686545669</v>
      </c>
      <c r="F58" s="52">
        <v>4.8695110441535176E-2</v>
      </c>
      <c r="G58" s="57"/>
    </row>
    <row r="59" spans="1:7" s="12" customFormat="1">
      <c r="A59" s="50">
        <v>1976</v>
      </c>
      <c r="B59" s="47">
        <v>8266.6766412475772</v>
      </c>
      <c r="C59" s="51">
        <v>2.3212737745290223E-2</v>
      </c>
      <c r="D59" s="47"/>
      <c r="E59" s="47">
        <v>50351.681857590527</v>
      </c>
      <c r="F59" s="52">
        <v>3.4113246135400982E-2</v>
      </c>
      <c r="G59" s="47"/>
    </row>
    <row r="60" spans="1:7" s="12" customFormat="1">
      <c r="A60" s="50">
        <v>1977</v>
      </c>
      <c r="B60" s="47">
        <v>8592.1756797614216</v>
      </c>
      <c r="C60" s="51">
        <v>3.8619413352452302E-2</v>
      </c>
      <c r="D60" s="47"/>
      <c r="E60" s="47">
        <v>52464.340389448167</v>
      </c>
      <c r="F60" s="52">
        <v>4.1101686203531787E-2</v>
      </c>
      <c r="G60" s="47"/>
    </row>
    <row r="61" spans="1:7" s="12" customFormat="1">
      <c r="A61" s="50">
        <v>1978</v>
      </c>
      <c r="B61" s="47">
        <v>8732.2426948778211</v>
      </c>
      <c r="C61" s="51">
        <v>1.6170247577523066E-2</v>
      </c>
      <c r="D61" s="47"/>
      <c r="E61" s="47">
        <v>52549.959834502188</v>
      </c>
      <c r="F61" s="52">
        <v>1.6306248547640623E-3</v>
      </c>
      <c r="G61" s="47"/>
    </row>
    <row r="62" spans="1:7" s="12" customFormat="1">
      <c r="A62" s="50">
        <v>1979</v>
      </c>
      <c r="B62" s="47">
        <v>8744.8313003155508</v>
      </c>
      <c r="C62" s="51">
        <v>1.4405852625297569E-3</v>
      </c>
      <c r="D62" s="47"/>
      <c r="E62" s="47">
        <v>52725.847261780444</v>
      </c>
      <c r="F62" s="58">
        <v>3.3414626927803222E-3</v>
      </c>
      <c r="G62" s="47"/>
    </row>
    <row r="63" spans="1:7" s="12" customFormat="1">
      <c r="A63" s="53">
        <v>1980</v>
      </c>
      <c r="B63" s="54">
        <v>8939.534183723812</v>
      </c>
      <c r="C63" s="55">
        <v>2.2020665801910599E-2</v>
      </c>
      <c r="D63" s="54"/>
      <c r="E63" s="54">
        <v>54039.831076166156</v>
      </c>
      <c r="F63" s="56">
        <v>2.4615591497171616E-2</v>
      </c>
      <c r="G63" s="54"/>
    </row>
    <row r="64" spans="1:7" s="12" customFormat="1">
      <c r="A64" s="44">
        <v>1981</v>
      </c>
      <c r="B64" s="45">
        <v>8768.7972615597337</v>
      </c>
      <c r="C64" s="46">
        <v>-1.9283828473333067E-2</v>
      </c>
      <c r="D64" s="45"/>
      <c r="E64" s="45">
        <v>52979.001265326602</v>
      </c>
      <c r="F64" s="49">
        <v>-1.9825754681301492E-2</v>
      </c>
      <c r="G64" s="45"/>
    </row>
    <row r="65" spans="1:7" s="12" customFormat="1">
      <c r="A65" s="44">
        <v>1982</v>
      </c>
      <c r="B65" s="45">
        <v>8683.9226182489292</v>
      </c>
      <c r="C65" s="46">
        <v>-9.7263134912688055E-3</v>
      </c>
      <c r="D65" s="45"/>
      <c r="E65" s="45">
        <v>51818.845392578427</v>
      </c>
      <c r="F65" s="49">
        <v>-2.2141738732229507E-2</v>
      </c>
      <c r="G65" s="45"/>
    </row>
    <row r="66" spans="1:7" s="12" customFormat="1">
      <c r="A66" s="50">
        <v>1983</v>
      </c>
      <c r="B66" s="47">
        <v>8740.3752897977502</v>
      </c>
      <c r="C66" s="51">
        <v>6.479786947261975E-3</v>
      </c>
      <c r="D66" s="47"/>
      <c r="E66" s="47">
        <v>53144.081268995738</v>
      </c>
      <c r="F66" s="52">
        <v>2.5252845814259933E-2</v>
      </c>
      <c r="G66" s="47"/>
    </row>
    <row r="67" spans="1:7" s="12" customFormat="1">
      <c r="A67" s="50">
        <v>1984</v>
      </c>
      <c r="B67" s="47">
        <v>8899.4421644231898</v>
      </c>
      <c r="C67" s="51">
        <v>1.8035468537334443E-2</v>
      </c>
      <c r="D67" s="47"/>
      <c r="E67" s="47">
        <v>54715.562989157173</v>
      </c>
      <c r="F67" s="52">
        <v>2.9141444718022578E-2</v>
      </c>
      <c r="G67" s="47"/>
    </row>
    <row r="68" spans="1:7" s="12" customFormat="1">
      <c r="A68" s="59">
        <v>1985</v>
      </c>
      <c r="B68" s="57">
        <v>8827.403904572142</v>
      </c>
      <c r="C68" s="60">
        <v>-8.1276337743812245E-3</v>
      </c>
      <c r="D68" s="57"/>
      <c r="E68" s="57">
        <v>55477.768648460966</v>
      </c>
      <c r="F68" s="58">
        <v>1.3834191310043754E-2</v>
      </c>
      <c r="G68" s="57"/>
    </row>
    <row r="69" spans="1:7" s="12" customFormat="1">
      <c r="A69" s="50">
        <v>1986</v>
      </c>
      <c r="B69" s="47">
        <v>9001.5025729113149</v>
      </c>
      <c r="C69" s="51">
        <v>1.9530553102238148E-2</v>
      </c>
      <c r="D69" s="47"/>
      <c r="E69" s="47">
        <v>56730.518341236071</v>
      </c>
      <c r="F69" s="52">
        <v>2.232993267084471E-2</v>
      </c>
      <c r="G69" s="47"/>
    </row>
    <row r="70" spans="1:7" s="12" customFormat="1">
      <c r="A70" s="50">
        <v>1987</v>
      </c>
      <c r="B70" s="47">
        <v>9203.6388621591941</v>
      </c>
      <c r="C70" s="51">
        <v>2.2207418402887778E-2</v>
      </c>
      <c r="D70" s="47"/>
      <c r="E70" s="47">
        <v>58003.911467478334</v>
      </c>
      <c r="F70" s="52">
        <v>2.2198139083868394E-2</v>
      </c>
      <c r="G70" s="47"/>
    </row>
    <row r="71" spans="1:7" s="12" customFormat="1">
      <c r="A71" s="50">
        <v>1988</v>
      </c>
      <c r="B71" s="47">
        <v>9506.4754616536356</v>
      </c>
      <c r="C71" s="51">
        <v>3.2374259596657344E-2</v>
      </c>
      <c r="D71" s="51"/>
      <c r="E71" s="47">
        <v>60073.328816877656</v>
      </c>
      <c r="F71" s="52">
        <v>3.5055515589447257E-2</v>
      </c>
      <c r="G71" s="51"/>
    </row>
    <row r="72" spans="1:7" s="12" customFormat="1">
      <c r="A72" s="50">
        <v>1989</v>
      </c>
      <c r="B72" s="47">
        <v>9470.4312433984651</v>
      </c>
      <c r="C72" s="51">
        <v>-3.7987499396033375E-3</v>
      </c>
      <c r="D72" s="51"/>
      <c r="E72" s="47">
        <v>60607.363668479702</v>
      </c>
      <c r="F72" s="58">
        <v>8.8504354179771236E-3</v>
      </c>
      <c r="G72" s="51"/>
    </row>
    <row r="73" spans="1:7" s="12" customFormat="1">
      <c r="A73" s="53">
        <v>1990</v>
      </c>
      <c r="B73" s="54">
        <v>9516.693177948242</v>
      </c>
      <c r="C73" s="56">
        <v>4.8729891970875194E-3</v>
      </c>
      <c r="D73" s="55"/>
      <c r="E73" s="54">
        <v>62161.079899241362</v>
      </c>
      <c r="F73" s="56">
        <v>2.5312680430519211E-2</v>
      </c>
      <c r="G73" s="55"/>
    </row>
    <row r="74" spans="1:7" s="12" customFormat="1">
      <c r="A74" s="50">
        <v>1991</v>
      </c>
      <c r="B74" s="68">
        <v>9719.8465346100529</v>
      </c>
      <c r="C74" s="58">
        <v>2.1122396523416052E-2</v>
      </c>
      <c r="D74" s="69"/>
      <c r="E74" s="68">
        <v>62869.106736732196</v>
      </c>
      <c r="F74" s="58">
        <v>1.1325815388799548E-2</v>
      </c>
      <c r="G74" s="69"/>
    </row>
    <row r="75" spans="1:7" s="12" customFormat="1">
      <c r="A75" s="50">
        <v>1992</v>
      </c>
      <c r="B75" s="68">
        <v>9405.2168683386917</v>
      </c>
      <c r="C75" s="58">
        <v>-3.2905308405675009E-2</v>
      </c>
      <c r="D75" s="69"/>
      <c r="E75" s="68">
        <v>61555.585356594318</v>
      </c>
      <c r="F75" s="58">
        <v>-2.1114300650356861E-2</v>
      </c>
      <c r="G75" s="69"/>
    </row>
    <row r="76" spans="1:7" s="12" customFormat="1">
      <c r="A76" s="50">
        <v>1993</v>
      </c>
      <c r="B76" s="68">
        <v>9862.9795531276195</v>
      </c>
      <c r="C76" s="58">
        <v>4.7523787559490195E-2</v>
      </c>
      <c r="D76" s="69"/>
      <c r="E76" s="68">
        <v>63432.017893122647</v>
      </c>
      <c r="F76" s="58">
        <v>3.002815451024481E-2</v>
      </c>
      <c r="G76" s="69"/>
    </row>
    <row r="77" spans="1:7" s="12" customFormat="1">
      <c r="A77" s="50">
        <v>1994</v>
      </c>
      <c r="B77" s="68">
        <v>9856.0725543649241</v>
      </c>
      <c r="C77" s="58">
        <v>-7.0054067584137986E-4</v>
      </c>
      <c r="D77" s="69"/>
      <c r="E77" s="68">
        <v>64419.980031654377</v>
      </c>
      <c r="F77" s="58">
        <v>1.5455085878199706E-2</v>
      </c>
      <c r="G77" s="69"/>
    </row>
    <row r="78" spans="1:7" s="12" customFormat="1">
      <c r="A78" s="59">
        <v>1995</v>
      </c>
      <c r="B78" s="68">
        <v>10032.028840391869</v>
      </c>
      <c r="C78" s="58">
        <v>1.7695090520817431E-2</v>
      </c>
      <c r="D78" s="70"/>
      <c r="E78" s="68">
        <v>66619.851629790341</v>
      </c>
      <c r="F78" s="58">
        <v>3.3578771719139769E-2</v>
      </c>
      <c r="G78" s="70"/>
    </row>
    <row r="79" spans="1:7" s="12" customFormat="1">
      <c r="A79" s="50">
        <v>1996</v>
      </c>
      <c r="B79" s="68">
        <v>10276.066749757139</v>
      </c>
      <c r="C79" s="58">
        <v>2.4034716194952253E-2</v>
      </c>
      <c r="D79" s="69"/>
      <c r="E79" s="68">
        <v>67327.273934238241</v>
      </c>
      <c r="F79" s="58">
        <v>1.0562807957055465E-2</v>
      </c>
      <c r="G79" s="69"/>
    </row>
    <row r="80" spans="1:7" s="12" customFormat="1">
      <c r="A80" s="50">
        <v>1997</v>
      </c>
      <c r="B80" s="68">
        <v>10048.794463737551</v>
      </c>
      <c r="C80" s="58">
        <v>-2.2364901467999371E-2</v>
      </c>
      <c r="D80" s="69"/>
      <c r="E80" s="68">
        <v>68572.376896399408</v>
      </c>
      <c r="F80" s="58">
        <v>1.8324370882165784E-2</v>
      </c>
      <c r="G80" s="69"/>
    </row>
    <row r="81" spans="1:7" s="12" customFormat="1">
      <c r="A81" s="50">
        <v>1998</v>
      </c>
      <c r="B81" s="68">
        <v>10363.377277543777</v>
      </c>
      <c r="C81" s="58">
        <v>3.0825502295296327E-2</v>
      </c>
      <c r="D81" s="69"/>
      <c r="E81" s="68">
        <v>70526.123228621509</v>
      </c>
      <c r="F81" s="58">
        <v>2.809339894419657E-2</v>
      </c>
      <c r="G81" s="69"/>
    </row>
    <row r="82" spans="1:7" s="12" customFormat="1">
      <c r="A82" s="50">
        <v>1999</v>
      </c>
      <c r="B82" s="68">
        <v>10372.254789264291</v>
      </c>
      <c r="C82" s="58">
        <v>8.5625673085910664E-4</v>
      </c>
      <c r="D82" s="69"/>
      <c r="E82" s="68">
        <v>71196.001297165421</v>
      </c>
      <c r="F82" s="58">
        <v>9.4534718497973538E-3</v>
      </c>
      <c r="G82" s="69"/>
    </row>
    <row r="83" spans="1:7" s="12" customFormat="1">
      <c r="A83" s="61">
        <v>2000</v>
      </c>
      <c r="B83" s="71">
        <v>10673.746179779857</v>
      </c>
      <c r="C83" s="72">
        <v>2.8652665852408714E-2</v>
      </c>
      <c r="D83" s="73"/>
      <c r="E83" s="71">
        <v>73540.118671130331</v>
      </c>
      <c r="F83" s="72">
        <v>3.2394434282678977E-2</v>
      </c>
      <c r="G83" s="73"/>
    </row>
    <row r="84" spans="1:7" s="12" customFormat="1">
      <c r="A84" s="44">
        <v>2001</v>
      </c>
      <c r="B84" s="66">
        <v>10458.735163230576</v>
      </c>
      <c r="C84" s="49">
        <v>-2.0349568303710389E-2</v>
      </c>
      <c r="D84" s="46"/>
      <c r="E84" s="66">
        <v>72848.107918687019</v>
      </c>
      <c r="F84" s="49">
        <v>-9.4545295527106721E-3</v>
      </c>
      <c r="G84" s="46"/>
    </row>
    <row r="85" spans="1:7" s="12" customFormat="1">
      <c r="A85" s="50">
        <v>2002</v>
      </c>
      <c r="B85" s="68">
        <v>10848.548881031807</v>
      </c>
      <c r="C85" s="58">
        <v>3.6593797330340794E-2</v>
      </c>
      <c r="D85" s="69"/>
      <c r="E85" s="68">
        <v>72030.664940620991</v>
      </c>
      <c r="F85" s="58">
        <v>-1.1284629715482265E-2</v>
      </c>
      <c r="G85" s="69"/>
    </row>
    <row r="86" spans="1:7" s="12" customFormat="1">
      <c r="A86" s="50">
        <v>2003</v>
      </c>
      <c r="B86" s="68">
        <v>10878.399364682005</v>
      </c>
      <c r="C86" s="58">
        <v>2.7477860299897766E-3</v>
      </c>
      <c r="D86" s="69"/>
      <c r="E86" s="68">
        <v>72432.775901221059</v>
      </c>
      <c r="F86" s="58">
        <v>5.5669724706466969E-3</v>
      </c>
      <c r="G86" s="69"/>
    </row>
    <row r="87" spans="1:7" s="12" customFormat="1">
      <c r="A87" s="50">
        <v>2004</v>
      </c>
      <c r="B87" s="68">
        <v>10878.583592935516</v>
      </c>
      <c r="C87" s="58">
        <v>1.6935091954141939E-5</v>
      </c>
      <c r="D87" s="69"/>
      <c r="E87" s="68">
        <v>74091.696808466761</v>
      </c>
      <c r="F87" s="58">
        <v>2.2644569387414368E-2</v>
      </c>
      <c r="G87" s="69"/>
    </row>
    <row r="88" spans="1:7" s="12" customFormat="1">
      <c r="A88" s="59">
        <v>2005</v>
      </c>
      <c r="B88" s="68">
        <v>11255.52884739398</v>
      </c>
      <c r="C88" s="58">
        <v>3.4063412548368428E-2</v>
      </c>
      <c r="D88" s="70"/>
      <c r="E88" s="68">
        <v>75573.9422970921</v>
      </c>
      <c r="F88" s="58">
        <v>1.9808073003576853E-2</v>
      </c>
      <c r="G88" s="70"/>
    </row>
    <row r="89" spans="1:7" s="12" customFormat="1">
      <c r="A89" s="50">
        <v>2006</v>
      </c>
      <c r="B89" s="68">
        <v>11035.422691780004</v>
      </c>
      <c r="C89" s="58">
        <v>-1.9749117406464314E-2</v>
      </c>
      <c r="D89" s="69"/>
      <c r="E89" s="68">
        <v>75687.510303538234</v>
      </c>
      <c r="F89" s="58">
        <v>1.5016122856597999E-3</v>
      </c>
      <c r="G89" s="69"/>
    </row>
    <row r="90" spans="1:7" s="12" customFormat="1">
      <c r="A90" s="50">
        <v>2007</v>
      </c>
      <c r="B90" s="68">
        <v>11232.286724583179</v>
      </c>
      <c r="C90" s="58">
        <v>1.7682030809080498E-2</v>
      </c>
      <c r="D90" s="69"/>
      <c r="E90" s="68">
        <v>76900.405985560748</v>
      </c>
      <c r="F90" s="58">
        <v>1.5897998447841691E-2</v>
      </c>
      <c r="G90" s="69"/>
    </row>
    <row r="91" spans="1:7" s="12" customFormat="1">
      <c r="A91" s="44">
        <v>2008</v>
      </c>
      <c r="B91" s="66">
        <v>11041.951605416847</v>
      </c>
      <c r="C91" s="49">
        <v>-1.7090573352293911E-2</v>
      </c>
      <c r="D91" s="46"/>
      <c r="E91" s="66">
        <v>75992.745749694208</v>
      </c>
      <c r="F91" s="49">
        <v>-1.1873270825062456E-2</v>
      </c>
      <c r="G91" s="46"/>
    </row>
    <row r="92" spans="1:7" s="12" customFormat="1">
      <c r="A92" s="65">
        <v>2009</v>
      </c>
      <c r="B92" s="66">
        <v>10899.855576478556</v>
      </c>
      <c r="C92" s="49">
        <v>-1.2952261795949462E-2</v>
      </c>
      <c r="D92" s="67"/>
      <c r="E92" s="66">
        <v>74412.654425817673</v>
      </c>
      <c r="F92" s="49">
        <v>-2.1011871324191512E-2</v>
      </c>
      <c r="G92" s="67"/>
    </row>
    <row r="93" spans="1:7" s="12" customFormat="1">
      <c r="A93" s="61">
        <v>2010</v>
      </c>
      <c r="B93" s="71">
        <v>11499.619390025775</v>
      </c>
      <c r="C93" s="72">
        <v>5.3564399019039567E-2</v>
      </c>
      <c r="D93" s="71"/>
      <c r="E93" s="71">
        <v>75261.623037875586</v>
      </c>
      <c r="F93" s="72">
        <v>1.1344336931999687E-2</v>
      </c>
      <c r="G93" s="71"/>
    </row>
    <row r="94" spans="1:7" s="12" customFormat="1">
      <c r="A94" s="59">
        <v>2011</v>
      </c>
      <c r="B94" s="68">
        <v>11279.264651173233</v>
      </c>
      <c r="C94" s="58">
        <v>-1.9347884855911681E-2</v>
      </c>
      <c r="D94" s="69"/>
      <c r="E94" s="68">
        <v>75294.975094202528</v>
      </c>
      <c r="F94" s="58">
        <v>4.4305008596495115E-4</v>
      </c>
      <c r="G94" s="69"/>
    </row>
    <row r="95" spans="1:7" s="12" customFormat="1">
      <c r="A95" s="59">
        <v>2012</v>
      </c>
      <c r="B95" s="68">
        <v>10837.257086703823</v>
      </c>
      <c r="C95" s="58">
        <v>-3.9976125735609512E-2</v>
      </c>
      <c r="D95" s="69"/>
      <c r="E95" s="68">
        <v>74854.702758961022</v>
      </c>
      <c r="F95" s="58">
        <v>-5.8644627594745371E-3</v>
      </c>
      <c r="G95" s="69"/>
    </row>
    <row r="96" spans="1:7" s="12" customFormat="1">
      <c r="A96" s="59">
        <v>2013</v>
      </c>
      <c r="B96" s="68">
        <v>10915.974383933879</v>
      </c>
      <c r="C96" s="58">
        <v>7.2373284796743475E-3</v>
      </c>
      <c r="D96" s="69"/>
      <c r="E96" s="68">
        <v>75628.501260381905</v>
      </c>
      <c r="F96" s="58">
        <v>1.0284274934237539E-2</v>
      </c>
      <c r="G96" s="69"/>
    </row>
    <row r="97" spans="1:7" s="12" customFormat="1">
      <c r="A97" s="59">
        <v>2014</v>
      </c>
      <c r="B97" s="68">
        <v>10935.683569751593</v>
      </c>
      <c r="C97" s="58">
        <v>1.8039080791123407E-3</v>
      </c>
      <c r="D97" s="69"/>
      <c r="E97" s="68">
        <v>75734.213155094985</v>
      </c>
      <c r="F97" s="58">
        <v>1.3968025389715581E-3</v>
      </c>
      <c r="G97" s="69"/>
    </row>
    <row r="98" spans="1:7" s="12" customFormat="1">
      <c r="A98" s="59"/>
      <c r="B98" s="68"/>
      <c r="C98" s="58"/>
      <c r="D98" s="68"/>
      <c r="E98" s="68"/>
      <c r="F98" s="58"/>
      <c r="G98" s="68"/>
    </row>
    <row r="99" spans="1:7" s="12" customFormat="1">
      <c r="A99" s="59"/>
      <c r="B99" s="68"/>
      <c r="C99" s="58"/>
      <c r="D99" s="68"/>
      <c r="E99" s="68"/>
      <c r="F99" s="58"/>
      <c r="G99" s="68"/>
    </row>
    <row r="100" spans="1:7" s="12" customFormat="1">
      <c r="A100" s="74"/>
      <c r="B100" s="57"/>
      <c r="C100" s="75"/>
      <c r="D100" s="57"/>
      <c r="E100" s="57"/>
      <c r="F100" s="60"/>
      <c r="G100" s="57"/>
    </row>
    <row r="101" spans="1:7" s="12" customFormat="1" ht="15.75">
      <c r="A101" s="133" t="s">
        <v>6</v>
      </c>
      <c r="B101" s="134"/>
      <c r="C101" s="134"/>
      <c r="D101" s="57"/>
      <c r="E101" s="57"/>
      <c r="F101" s="60"/>
      <c r="G101" s="57"/>
    </row>
    <row r="102" spans="1:7" s="12" customFormat="1">
      <c r="A102" s="43" t="s">
        <v>7</v>
      </c>
      <c r="B102" s="76">
        <f>AVERAGE(B10:B13)</f>
        <v>477.64307585653228</v>
      </c>
      <c r="C102" s="77">
        <f>AVERAGE(C10:C13)</f>
        <v>7.0569038151287705E-2</v>
      </c>
      <c r="D102" s="76"/>
      <c r="E102" s="76">
        <f>AVERAGE(E10:E13)</f>
        <v>3659.1573947820734</v>
      </c>
      <c r="F102" s="77">
        <f>AVERAGE(F10:F13)</f>
        <v>6.6651177689099866E-2</v>
      </c>
      <c r="G102" s="76"/>
    </row>
    <row r="103" spans="1:7" s="12" customFormat="1">
      <c r="A103" s="43" t="s">
        <v>8</v>
      </c>
      <c r="B103" s="76">
        <f>AVERAGE(B14:B23)</f>
        <v>722.85335335440504</v>
      </c>
      <c r="C103" s="77">
        <f>AVERAGE(C14:C23)</f>
        <v>5.4487611307652048E-2</v>
      </c>
      <c r="D103" s="76"/>
      <c r="E103" s="76">
        <f>AVERAGE(E14:E23)</f>
        <v>4048.307777959651</v>
      </c>
      <c r="F103" s="77">
        <f>AVERAGE(F14:F23)</f>
        <v>2.0043163918597087E-2</v>
      </c>
      <c r="G103" s="76"/>
    </row>
    <row r="104" spans="1:7" s="12" customFormat="1">
      <c r="A104" s="43" t="s">
        <v>9</v>
      </c>
      <c r="B104" s="76">
        <f>AVERAGE(B24:B33)</f>
        <v>1304.1796006431925</v>
      </c>
      <c r="C104" s="77">
        <f>AVERAGE(C24:C33)</f>
        <v>6.4769925432965544E-2</v>
      </c>
      <c r="D104" s="76"/>
      <c r="E104" s="76">
        <f>AVERAGE(E24:E33)</f>
        <v>6484.7368667063365</v>
      </c>
      <c r="F104" s="77">
        <f>AVERAGE(F24:F33)</f>
        <v>5.0849578864625836E-2</v>
      </c>
      <c r="G104" s="76"/>
    </row>
    <row r="105" spans="1:7" s="12" customFormat="1">
      <c r="A105" s="43" t="s">
        <v>10</v>
      </c>
      <c r="B105" s="76">
        <f>AVERAGE(B34:B43)</f>
        <v>2836.0927297599478</v>
      </c>
      <c r="C105" s="77">
        <f>AVERAGE(C34:C43)</f>
        <v>7.5262559737393875E-2</v>
      </c>
      <c r="D105" s="76"/>
      <c r="E105" s="76">
        <f>AVERAGE(E34:E43)</f>
        <v>12061.899967892168</v>
      </c>
      <c r="F105" s="77">
        <f>AVERAGE(F34:F43)</f>
        <v>6.2911752238539814E-2</v>
      </c>
      <c r="G105" s="76"/>
    </row>
    <row r="106" spans="1:7" s="12" customFormat="1">
      <c r="A106" s="43" t="s">
        <v>23</v>
      </c>
      <c r="B106" s="76">
        <f>AVERAGE(B44:B53)</f>
        <v>5234.6562137100182</v>
      </c>
      <c r="C106" s="77">
        <f>AVERAGE(C44:C53)</f>
        <v>6.1261917646091256E-2</v>
      </c>
      <c r="D106" s="77"/>
      <c r="E106" s="76">
        <f>AVERAGE(E44:E53)</f>
        <v>28892.659001552653</v>
      </c>
      <c r="F106" s="77">
        <f>AVERAGE(F44:F53)</f>
        <v>9.5084510255401031E-2</v>
      </c>
      <c r="G106" s="77"/>
    </row>
    <row r="107" spans="1:7" s="81" customFormat="1" ht="12.75" customHeight="1">
      <c r="A107" s="78" t="s">
        <v>24</v>
      </c>
      <c r="B107" s="79">
        <f>AVERAGE(B54:B63)</f>
        <v>8205.015252041705</v>
      </c>
      <c r="C107" s="80">
        <f>AVERAGE(C54:C63)</f>
        <v>2.4530695873299996E-2</v>
      </c>
      <c r="D107" s="79"/>
      <c r="E107" s="79">
        <f>AVERAGE(E54:E63)</f>
        <v>49044.526912391804</v>
      </c>
      <c r="F107" s="80">
        <f>AVERAGE(F54:F63)</f>
        <v>3.0674905593106129E-2</v>
      </c>
      <c r="G107" s="79"/>
    </row>
    <row r="108" spans="1:7">
      <c r="A108" s="43" t="s">
        <v>25</v>
      </c>
      <c r="B108" s="76">
        <f>AVERAGE(B64:B73)</f>
        <v>9061.8682556672593</v>
      </c>
      <c r="C108" s="77">
        <f>AVERAGE(C64:C73)</f>
        <v>6.2563950104880762E-3</v>
      </c>
      <c r="D108" s="76"/>
      <c r="E108" s="76">
        <f>AVERAGE(E64:E73)</f>
        <v>56571.146175783208</v>
      </c>
      <c r="F108" s="77">
        <f>AVERAGE(F64:F73)</f>
        <v>1.40007691621452E-2</v>
      </c>
      <c r="G108" s="76"/>
    </row>
    <row r="109" spans="1:7">
      <c r="A109" s="43" t="s">
        <v>13</v>
      </c>
      <c r="B109" s="76">
        <f>AVERAGE(B74:B83)</f>
        <v>10061.038381091577</v>
      </c>
      <c r="C109" s="77">
        <f>AVERAGE(C74:C83)</f>
        <v>1.1473966512772433E-2</v>
      </c>
      <c r="D109" s="77"/>
      <c r="E109" s="76">
        <f>AVERAGE(E74:E83)</f>
        <v>67005.843567544871</v>
      </c>
      <c r="F109" s="77">
        <f>AVERAGE(F74:F83)</f>
        <v>1.6810201076192115E-2</v>
      </c>
      <c r="G109" s="77"/>
    </row>
    <row r="110" spans="1:7" s="81" customFormat="1" ht="12.75" customHeight="1">
      <c r="A110" s="43" t="s">
        <v>14</v>
      </c>
      <c r="B110" s="19">
        <f>AVERAGE(B84:B90)</f>
        <v>10941.072180805295</v>
      </c>
      <c r="C110" s="82">
        <f>AVERAGE(C84:C90)</f>
        <v>7.2864680142227045E-3</v>
      </c>
      <c r="D110" s="83"/>
      <c r="E110" s="19">
        <f>AVERAGE(E84:E90)</f>
        <v>74223.586307883845</v>
      </c>
      <c r="F110" s="82">
        <f>AVERAGE(F84:F90)</f>
        <v>6.3828666181352106E-3</v>
      </c>
      <c r="G110" s="83"/>
    </row>
    <row r="111" spans="1:7" s="81" customFormat="1" ht="12.75" customHeight="1">
      <c r="A111" s="43" t="s">
        <v>15</v>
      </c>
      <c r="B111" s="19">
        <f>AVERAGE(B91:B97)</f>
        <v>11058.515180497674</v>
      </c>
      <c r="C111" s="82">
        <f>AVERAGE(C91:C97)</f>
        <v>-3.823030023134044E-3</v>
      </c>
      <c r="D111" s="84"/>
      <c r="E111" s="19">
        <f>AVERAGE(E91:E97)</f>
        <v>75311.345068861134</v>
      </c>
      <c r="F111" s="82">
        <f>AVERAGE(F91:F97)</f>
        <v>-2.183020059650681E-3</v>
      </c>
      <c r="G111" s="84"/>
    </row>
    <row r="112" spans="1:7" s="81" customFormat="1" ht="9" customHeight="1">
      <c r="A112" s="43"/>
      <c r="B112" s="84"/>
      <c r="C112" s="84"/>
      <c r="D112" s="84"/>
      <c r="E112" s="85"/>
      <c r="F112" s="84"/>
    </row>
    <row r="113" spans="1:7" s="90" customFormat="1" ht="12.95" customHeight="1">
      <c r="A113" s="86" t="s">
        <v>26</v>
      </c>
      <c r="B113" s="87">
        <f>AVERAGE(B51:B55)</f>
        <v>6878.2049559971492</v>
      </c>
      <c r="C113" s="88">
        <f>AVERAGE(C51:C55)</f>
        <v>6.3805343341545639E-2</v>
      </c>
      <c r="D113" s="89"/>
      <c r="E113" s="87">
        <f>AVERAGE(E51:E55)</f>
        <v>39404.04243841728</v>
      </c>
      <c r="F113" s="88">
        <f>AVERAGE(F51:F55)</f>
        <v>6.4322318492009811E-2</v>
      </c>
    </row>
    <row r="114" spans="1:7" s="90" customFormat="1" ht="12.95" customHeight="1">
      <c r="A114" s="86" t="s">
        <v>11</v>
      </c>
      <c r="B114" s="87">
        <f>AVERAGE(B44:B55)</f>
        <v>5603.4680221622575</v>
      </c>
      <c r="C114" s="88">
        <f>AVERAGE(C44:C55)</f>
        <v>5.7939287477444291E-2</v>
      </c>
      <c r="D114" s="89"/>
      <c r="E114" s="87">
        <f>AVERAGE(E44:E55)</f>
        <v>31230.0958680902</v>
      </c>
      <c r="F114" s="88">
        <f>AVERAGE(F44:F55)</f>
        <v>8.7915768819725237E-2</v>
      </c>
    </row>
    <row r="115" spans="1:7" s="90" customFormat="1" ht="18" customHeight="1">
      <c r="A115" s="86" t="s">
        <v>27</v>
      </c>
      <c r="B115" s="87">
        <f>AVERAGE(B56:B63)</f>
        <v>8394.387298946267</v>
      </c>
      <c r="C115" s="88">
        <f>AVERAGE(C56:C63)</f>
        <v>2.0331835683072626E-2</v>
      </c>
      <c r="D115" s="89"/>
      <c r="E115" s="87">
        <f>AVERAGE(E56:E63)</f>
        <v>50576.338590295258</v>
      </c>
      <c r="F115" s="88">
        <f>AVERAGE(F56:F63)</f>
        <v>2.5325616581046095E-2</v>
      </c>
    </row>
    <row r="116" spans="1:7" s="90" customFormat="1" ht="18" customHeight="1">
      <c r="A116" s="91" t="s">
        <v>28</v>
      </c>
      <c r="B116" s="92">
        <f>AVERAGE(B64:B69)</f>
        <v>8820.2406352521775</v>
      </c>
      <c r="C116" s="93">
        <f>AVERAGE(C64:C69)</f>
        <v>1.1513388079752447E-3</v>
      </c>
      <c r="D116" s="94"/>
      <c r="E116" s="92">
        <f>AVERAGE(E64:E69)</f>
        <v>54144.296317625827</v>
      </c>
      <c r="F116" s="93">
        <f>AVERAGE(F64:F69)</f>
        <v>8.0984868499399971E-3</v>
      </c>
      <c r="G116" s="95"/>
    </row>
    <row r="117" spans="1:7" s="99" customFormat="1" ht="13.5" customHeight="1">
      <c r="A117" s="96" t="s">
        <v>12</v>
      </c>
      <c r="B117" s="92">
        <f>AVERAGE(B70:B73)</f>
        <v>9424.3096862898838</v>
      </c>
      <c r="C117" s="93">
        <f>AVERAGE(C70:C73)</f>
        <v>1.3913979314257327E-2</v>
      </c>
      <c r="D117" s="97"/>
      <c r="E117" s="92">
        <f>AVERAGE(E70:E73)</f>
        <v>60211.420963019264</v>
      </c>
      <c r="F117" s="93">
        <f>AVERAGE(F70:F73)</f>
        <v>2.2854192630452998E-2</v>
      </c>
      <c r="G117" s="98"/>
    </row>
    <row r="118" spans="1:7" s="100" customFormat="1" ht="53.25" customHeight="1">
      <c r="A118" s="135" t="s">
        <v>29</v>
      </c>
      <c r="B118" s="136"/>
      <c r="C118" s="136"/>
      <c r="D118" s="136"/>
      <c r="E118" s="136"/>
      <c r="F118" s="136"/>
    </row>
    <row r="119" spans="1:7" s="100" customFormat="1" ht="9.75" customHeight="1">
      <c r="A119" s="137"/>
      <c r="B119" s="138"/>
      <c r="C119" s="138"/>
      <c r="D119" s="138"/>
      <c r="E119" s="138"/>
      <c r="F119" s="138"/>
      <c r="G119" s="138"/>
    </row>
    <row r="120" spans="1:7" s="81" customFormat="1" ht="33" hidden="1" customHeight="1">
      <c r="A120" s="139" t="s">
        <v>30</v>
      </c>
      <c r="B120" s="136"/>
      <c r="C120" s="136"/>
      <c r="D120" s="136"/>
      <c r="E120" s="136"/>
      <c r="F120" s="136"/>
    </row>
    <row r="121" spans="1:7" ht="9.75" customHeight="1"/>
    <row r="122" spans="1:7" ht="18.75" customHeight="1">
      <c r="A122" s="2" t="s">
        <v>31</v>
      </c>
      <c r="B122" s="100"/>
      <c r="C122" s="100"/>
      <c r="D122" s="100"/>
    </row>
    <row r="123" spans="1:7" ht="18.75" customHeight="1">
      <c r="A123" s="2" t="s">
        <v>32</v>
      </c>
      <c r="B123" s="100"/>
      <c r="C123" s="100"/>
      <c r="D123" s="100"/>
    </row>
  </sheetData>
  <mergeCells count="10">
    <mergeCell ref="A101:C101"/>
    <mergeCell ref="A118:F118"/>
    <mergeCell ref="A119:G119"/>
    <mergeCell ref="A120:F120"/>
    <mergeCell ref="A1:F1"/>
    <mergeCell ref="A3:F3"/>
    <mergeCell ref="B5:C5"/>
    <mergeCell ref="E5:F5"/>
    <mergeCell ref="B6:C6"/>
    <mergeCell ref="E6:F6"/>
  </mergeCells>
  <pageMargins left="0.5" right="0.5" top="0.25" bottom="0.6" header="0.5" footer="0.27"/>
  <pageSetup orientation="portrait" r:id="rId1"/>
  <headerFooter alignWithMargins="0">
    <oddFooter>&amp;R&amp;D&amp;Z&amp;F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808469C87C7E014AB7A56B6C06CC6ADC" ma:contentTypeVersion="0" ma:contentTypeDescription="" ma:contentTypeScope="" ma:versionID="2805d43d45e03e2ffd00267597b7a769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Pièce 2 annexée aux réponses des experts de PEG pour l'AQCIE-CIFQ à la demande de renseignements de HQD</Sujet>
    <Confidentiel xmlns="a091097b-8ae3-4832-a2b2-51f9a78aeacd">3</Confidentiel>
    <Projet xmlns="a091097b-8ae3-4832-a2b2-51f9a78aeacd">670</Projet>
    <Provenance xmlns="a091097b-8ae3-4832-a2b2-51f9a78aeacd">2</Provenance>
    <Hidden_UploadedAt xmlns="a091097b-8ae3-4832-a2b2-51f9a78aeacd">2023-01-29T01:26:34+00:00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14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 xsi:nil="true"/>
    <Inscrit_x0020_au_x0020_plumitif xmlns="a091097b-8ae3-4832-a2b2-51f9a78aeacd">false</Inscrit_x0020_au_x0020_plumitif>
    <Numéro_x0020_plumitif xmlns="a091097b-8ae3-4832-a2b2-51f9a78aeacd" xsi:nil="true"/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11</Catégorie_x0020_de_x0020_document>
    <Date_x0020_de_x0020_confidentialité_x0020_relevée xmlns="a091097b-8ae3-4832-a2b2-51f9a78aeacd" xsi:nil="true"/>
    <Hidden_ApprovedAt xmlns="a091097b-8ae3-4832-a2b2-51f9a78aeacd">2023-01-29T01:26:34+00:00</Hidden_ApprovedAt>
    <Cote_x0020_de_x0020_piéce xmlns="a091097b-8ae3-4832-a2b2-51f9a78aeacd">C-AQCIE-CIFQ-0044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true</Ne_x0020_pas_x0020_envoyer_x0020_d_x0027_alerte>
    <_dlc_DocId xmlns="a84ed267-86d5-4fa1-a3cb-2fed497fe84f">W2HFWTQUJJY6-1647426744-213</_dlc_DocId>
    <_dlc_DocIdUrl xmlns="a84ed267-86d5-4fa1-a3cb-2fed497fe84f">
      <Url>http://s10mtlweb:8081/670/_layouts/15/DocIdRedir.aspx?ID=W2HFWTQUJJY6-1647426744-213</Url>
      <Description>W2HFWTQUJJY6-1647426744-213</Description>
    </_dlc_DocIdUrl>
  </documentManagement>
</p:properties>
</file>

<file path=customXml/itemProps1.xml><?xml version="1.0" encoding="utf-8"?>
<ds:datastoreItem xmlns:ds="http://schemas.openxmlformats.org/officeDocument/2006/customXml" ds:itemID="{AE2BDFCA-034D-4003-BC56-4A7C35346473}"/>
</file>

<file path=customXml/itemProps2.xml><?xml version="1.0" encoding="utf-8"?>
<ds:datastoreItem xmlns:ds="http://schemas.openxmlformats.org/officeDocument/2006/customXml" ds:itemID="{705B24AA-E480-48CF-8EBE-62C43B908C29}"/>
</file>

<file path=customXml/itemProps3.xml><?xml version="1.0" encoding="utf-8"?>
<ds:datastoreItem xmlns:ds="http://schemas.openxmlformats.org/officeDocument/2006/customXml" ds:itemID="{64D3350E-AC8E-427A-AE80-E51FE726C6B5}"/>
</file>

<file path=customXml/itemProps4.xml><?xml version="1.0" encoding="utf-8"?>
<ds:datastoreItem xmlns:ds="http://schemas.openxmlformats.org/officeDocument/2006/customXml" ds:itemID="{1A14FD83-3ACE-425E-90DC-E78593F6BD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T1</vt:lpstr>
      <vt:lpstr>E - Avg Use</vt:lpstr>
      <vt:lpstr>'T1'!Print_Area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Pièce 2 annexée aux réponses des experts de PEG pour l'AQCIE-CIFQ à la demande de renseignements de HQD</dc:subject>
  <dc:creator>Gretchen</dc:creator>
  <cp:lastModifiedBy>Gretchen</cp:lastModifiedBy>
  <cp:lastPrinted>2018-02-01T00:11:40Z</cp:lastPrinted>
  <dcterms:created xsi:type="dcterms:W3CDTF">2018-01-24T16:38:49Z</dcterms:created>
  <dcterms:modified xsi:type="dcterms:W3CDTF">2018-02-01T00:17:14Z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0x010100F6681E3BDF397F418586AC591ADC81BB00808469C87C7E014AB7A56B6C06CC6ADC</vt:lpwstr>
  </property>
  <property fmtid="{D5CDD505-2E9C-101B-9397-08002B2CF9AE}" pid="4" name="Order">
    <vt:r8>3270900</vt:r8>
  </property>
  <property fmtid="{D5CDD505-2E9C-101B-9397-08002B2CF9AE}" pid="5" name="_dlc_DocIdItemGuid">
    <vt:lpwstr>327f5eb8-30b6-4dbc-8cf7-d3076bf2a2ad</vt:lpwstr>
  </property>
</Properties>
</file>