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<sst xmlns="http://schemas.openxmlformats.org/spreadsheetml/2006/main" count="122" uniqueCount="88">
  <si>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</si>
  <si>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</si>
  <si>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</si>
  <si>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</si>
  <si>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</si>
  <si>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</si>
  <si>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</si>
  <si>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</si>
  <si>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</si>
  <si>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</si>
  <si>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</si>
  <si>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</si>
  <si>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</si>
  <si>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</si>
  <si>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</si>
  <si>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</si>
  <si>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</si>
  <si>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</si>
  <si>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</si>
  <si>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</si>
  <si>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</si>
  <si>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</si>
  <si>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</si>
  <si>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</si>
  <si>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</si>
  <si>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</si>
  <si>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</si>
  <si>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</si>
  <si>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</si>
  <si>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</si>
  <si>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</si>
  <si>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</si>
  <si>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</si>
  <si>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</si>
  <si>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</si>
  <si>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</si>
  <si>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</si>
  <si>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</si>
  <si>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</si>
  <si>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</si>
  <si>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</si>
  <si>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</si>
  <si>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</si>
  <si>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</si>
  <si>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</si>
  <si>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</si>
  <si>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</si>
  <si>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</si>
  <si>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</si>
  <si>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</si>
  <si>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</si>
  <si>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</si>
  <si>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</si>
  <si>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</si>
  <si>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</si>
  <si>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</si>
  <si>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</si>
  <si>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</si>
  <si>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</si>
  <si>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</si>
  <si>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</si>
  <si>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</si>
  <si>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</si>
  <si>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</si>
  <si>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</si>
  <si>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</si>
  <si>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</si>
  <si>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Stratégies Énergétiques (S.É.)</t>
  </si>
  <si>
    <t>Externe</t>
  </si>
  <si>
    <t>Montréal</t>
  </si>
  <si>
    <t>Plus de 40 ans</t>
  </si>
  <si>
    <t>Me D. Neuman</t>
  </si>
  <si>
    <t>Contingences</t>
  </si>
  <si>
    <t>Non</t>
  </si>
  <si>
    <t>Demande de renseignements à HQD</t>
  </si>
  <si>
    <t>Examen des réponses de HQD</t>
  </si>
  <si>
    <t>Préparation de l'argumentation</t>
  </si>
  <si>
    <t>M. JC Deslauriers</t>
  </si>
  <si>
    <t>Chertsey</t>
  </si>
  <si>
    <t>Étude de la preuve du demandeur et des références et préparation</t>
  </si>
  <si>
    <t>R-4041-2018 Phase 2</t>
  </si>
  <si>
    <t>Plus de 33 ans</t>
  </si>
  <si>
    <t>Voir liste de sujets ci-jointe.</t>
  </si>
  <si>
    <t>Préparation de la preuve</t>
  </si>
  <si>
    <t>Demande de renseignements aux intervenants</t>
  </si>
  <si>
    <t>Examen des réponses des intervenants</t>
  </si>
  <si>
    <t>Préparation de l'audience</t>
  </si>
  <si>
    <t>Audience (durée prévue 8 jours)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</si>
</sst>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>
      <alignment vertical="center" wrapText="1"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>
      <alignment vertical="center"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3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workbookViewId="0" topLeftCell="A19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R-4041-2018 Phase 2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Stratégies Énergétiques (S.É.)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93.5</v>
      </c>
      <c r="C9" s="41">
        <f>Répartition!B30+Répartition!C30+Répartition!D30</f>
        <v>32250.489999999998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93.5</v>
      </c>
      <c r="C11" s="41">
        <f>Répartition!E30+Répartition!F30+Répartition!G30+Répartition!H30</f>
        <v>25800.39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187</v>
      </c>
      <c r="C19" s="47">
        <f>C9+C11+C13+C15+C17</f>
        <v>58050.88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1741.53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1741.53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59792.409999999996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25 janvier 2021&amp;C&amp;"Times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workbookViewId="0" topLeftCell="A7">
      <selection activeCell="E12" sqref="E12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80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67</v>
      </c>
      <c r="C5" s="201"/>
      <c r="D5" s="201"/>
      <c r="E5" s="202"/>
      <c r="F5" s="106"/>
    </row>
    <row r="6" spans="1:6" ht="15.75">
      <c r="A6" s="187" t="s">
        <v>26</v>
      </c>
      <c r="B6" s="203"/>
      <c r="C6" s="204"/>
      <c r="D6" s="100" t="s">
        <v>73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67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71</v>
      </c>
      <c r="B11" s="83" t="s">
        <v>81</v>
      </c>
      <c r="C11" s="83" t="s">
        <v>68</v>
      </c>
      <c r="D11" s="110">
        <v>300</v>
      </c>
      <c r="E11" s="88" t="s">
        <v>69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/>
      <c r="B15" s="82"/>
      <c r="C15" s="82"/>
      <c r="D15" s="113"/>
      <c r="E15" s="88"/>
      <c r="F15" s="106"/>
    </row>
    <row r="16" spans="1:6" ht="30" customHeight="1">
      <c r="A16" s="57" t="s">
        <v>77</v>
      </c>
      <c r="B16" s="84" t="s">
        <v>70</v>
      </c>
      <c r="C16" s="84" t="s">
        <v>68</v>
      </c>
      <c r="D16" s="111">
        <v>240</v>
      </c>
      <c r="E16" s="89" t="s">
        <v>78</v>
      </c>
      <c r="F16" s="106"/>
    </row>
    <row r="17" spans="1:6" ht="30" customHeight="1">
      <c r="A17" s="57"/>
      <c r="B17" s="84"/>
      <c r="C17" s="84"/>
      <c r="D17" s="111"/>
      <c r="E17" s="89"/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185" t="s">
        <v>10</v>
      </c>
      <c r="C20" s="185" t="s">
        <v>10</v>
      </c>
      <c r="D20" s="113"/>
      <c r="E20" s="88"/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185" t="s">
        <v>10</v>
      </c>
      <c r="C23" s="86"/>
      <c r="D23" s="113"/>
      <c r="E23" s="88"/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80" t="s">
        <v>34</v>
      </c>
      <c r="B29" s="181"/>
      <c r="C29" s="181"/>
      <c r="D29" s="181"/>
      <c r="E29" s="181"/>
      <c r="F29" s="106"/>
      <c r="G29" s="106"/>
    </row>
    <row r="30" spans="1:7" ht="12.75">
      <c r="A30" s="180" t="s">
        <v>35</v>
      </c>
      <c r="B30" s="181"/>
      <c r="C30" s="181"/>
      <c r="D30" s="181"/>
      <c r="E30" s="181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25 janvier 2021&amp;C&amp;"Times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PageLayoutView="75" workbookViewId="0" topLeftCell="A12">
      <selection activeCell="I19" sqref="I19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R-4041-2018 Phase 2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Stratégies Énergétiques (S.É.)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>
        <f>Identification!A15</f>
        <v>0</v>
      </c>
      <c r="F8" s="49" t="str">
        <f>Identification!A16</f>
        <v>M. JC Deslauriers</v>
      </c>
      <c r="G8" s="49">
        <f>Identification!A17</f>
        <v>0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0</v>
      </c>
      <c r="F9" s="73">
        <f>Identification!D16</f>
        <v>240</v>
      </c>
      <c r="G9" s="73">
        <f>Identification!D17</f>
        <v>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79</v>
      </c>
      <c r="B12" s="120">
        <v>10</v>
      </c>
      <c r="C12" s="121"/>
      <c r="D12" s="122"/>
      <c r="E12" s="123"/>
      <c r="F12" s="124">
        <v>10</v>
      </c>
      <c r="G12" s="124"/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 t="s">
        <v>74</v>
      </c>
      <c r="B13" s="125">
        <v>3</v>
      </c>
      <c r="C13" s="126"/>
      <c r="D13" s="127"/>
      <c r="E13" s="125"/>
      <c r="F13" s="126">
        <v>3</v>
      </c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 t="s">
        <v>75</v>
      </c>
      <c r="B14" s="125">
        <v>2</v>
      </c>
      <c r="C14" s="126"/>
      <c r="D14" s="127"/>
      <c r="E14" s="125"/>
      <c r="F14" s="126">
        <v>2</v>
      </c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 t="s">
        <v>83</v>
      </c>
      <c r="B15" s="125">
        <v>5</v>
      </c>
      <c r="C15" s="126"/>
      <c r="D15" s="127"/>
      <c r="E15" s="125"/>
      <c r="F15" s="126">
        <v>25</v>
      </c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84</v>
      </c>
      <c r="B16" s="125">
        <v>1</v>
      </c>
      <c r="C16" s="126"/>
      <c r="D16" s="127"/>
      <c r="E16" s="125"/>
      <c r="F16" s="126">
        <v>1</v>
      </c>
      <c r="G16" s="126"/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 t="s">
        <v>85</v>
      </c>
      <c r="B17" s="125">
        <v>1</v>
      </c>
      <c r="C17" s="126"/>
      <c r="D17" s="127"/>
      <c r="E17" s="125"/>
      <c r="F17" s="126">
        <v>1</v>
      </c>
      <c r="G17" s="126"/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 t="s">
        <v>86</v>
      </c>
      <c r="B18" s="125">
        <v>3.5</v>
      </c>
      <c r="C18" s="126"/>
      <c r="D18" s="127"/>
      <c r="E18" s="125"/>
      <c r="F18" s="126">
        <v>3.5</v>
      </c>
      <c r="G18" s="126"/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 t="s">
        <v>76</v>
      </c>
      <c r="B19" s="125">
        <v>25</v>
      </c>
      <c r="C19" s="126"/>
      <c r="D19" s="127"/>
      <c r="E19" s="125"/>
      <c r="F19" s="126">
        <v>5</v>
      </c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87</v>
      </c>
      <c r="B20" s="125">
        <v>40</v>
      </c>
      <c r="C20" s="126"/>
      <c r="D20" s="127"/>
      <c r="E20" s="125"/>
      <c r="F20" s="126">
        <v>40</v>
      </c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/>
      <c r="B21" s="125"/>
      <c r="C21" s="126"/>
      <c r="D21" s="127"/>
      <c r="E21" s="126"/>
      <c r="F21" s="126"/>
      <c r="G21" s="126"/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 t="s">
        <v>72</v>
      </c>
      <c r="B22" s="125">
        <v>3</v>
      </c>
      <c r="C22" s="126"/>
      <c r="D22" s="127"/>
      <c r="E22" s="125"/>
      <c r="F22" s="126">
        <v>3</v>
      </c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93.5</v>
      </c>
      <c r="C25" s="145">
        <f t="shared" si="0"/>
        <v>0</v>
      </c>
      <c r="D25" s="145">
        <f>SUM(D12:D24)</f>
        <v>0</v>
      </c>
      <c r="E25" s="145">
        <f t="shared" si="0"/>
        <v>0</v>
      </c>
      <c r="F25" s="145">
        <f t="shared" si="0"/>
        <v>93.5</v>
      </c>
      <c r="G25" s="145">
        <f t="shared" si="0"/>
        <v>0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28050</v>
      </c>
      <c r="C26" s="146">
        <f t="shared" si="1"/>
        <v>0</v>
      </c>
      <c r="D26" s="146">
        <f t="shared" si="1"/>
        <v>0</v>
      </c>
      <c r="E26" s="146">
        <f t="shared" si="1"/>
        <v>0</v>
      </c>
      <c r="F26" s="146">
        <f t="shared" si="1"/>
        <v>22440</v>
      </c>
      <c r="G26" s="146">
        <f t="shared" si="1"/>
        <v>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4200.49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0</v>
      </c>
      <c r="F28" s="129">
        <f t="shared" si="2"/>
        <v>3360.39</v>
      </c>
      <c r="G28" s="129">
        <f t="shared" si="2"/>
        <v>0</v>
      </c>
      <c r="H28" s="129">
        <f t="shared" si="2"/>
        <v>0</v>
      </c>
      <c r="I28" s="129">
        <f t="shared" si="2"/>
        <v>0</v>
      </c>
      <c r="J28" s="129">
        <f t="shared" si="2"/>
        <v>0</v>
      </c>
      <c r="K28" s="129">
        <f t="shared" si="2"/>
        <v>0</v>
      </c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32250.489999999998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0</v>
      </c>
      <c r="F30" s="149">
        <f t="shared" si="3"/>
        <v>25800.39</v>
      </c>
      <c r="G30" s="149">
        <f>G26+G28</f>
        <v>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25 janvier 2021&amp;C&amp;"Times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2">
      <selection activeCell="A19" sqref="A19:E19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18" t="str">
        <f>Identification!B4</f>
        <v>R-4041-2018 Phase 2</v>
      </c>
      <c r="C4" s="219"/>
      <c r="D4" s="219"/>
      <c r="E4" s="220"/>
    </row>
    <row r="5" spans="1:5" ht="18" customHeight="1" thickBot="1">
      <c r="A5" s="115" t="s">
        <v>1</v>
      </c>
      <c r="B5" s="221" t="str">
        <f>Identification!B5</f>
        <v>Stratégies Énergétiques (S.É.)</v>
      </c>
      <c r="C5" s="221"/>
      <c r="D5" s="221"/>
      <c r="E5" s="222"/>
    </row>
    <row r="6" spans="1:5" ht="25.5" customHeight="1" thickBot="1">
      <c r="A6" s="223" t="s">
        <v>66</v>
      </c>
      <c r="B6" s="224"/>
      <c r="C6" s="224"/>
      <c r="D6" s="224"/>
      <c r="E6" s="225"/>
    </row>
    <row r="7" spans="1:5" ht="19.5" customHeight="1">
      <c r="A7" s="226"/>
      <c r="B7" s="227"/>
      <c r="C7" s="227"/>
      <c r="D7" s="227"/>
      <c r="E7" s="228"/>
    </row>
    <row r="8" spans="1:5" ht="19.5" customHeight="1">
      <c r="A8" s="212" t="s">
        <v>82</v>
      </c>
      <c r="B8" s="213"/>
      <c r="C8" s="213"/>
      <c r="D8" s="213"/>
      <c r="E8" s="214"/>
    </row>
    <row r="9" spans="1:5" ht="19.5" customHeight="1">
      <c r="A9" s="212"/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23:E23"/>
    <mergeCell ref="A24:E24"/>
    <mergeCell ref="A19:E19"/>
    <mergeCell ref="A20:E20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31:E31"/>
    <mergeCell ref="A29:E29"/>
    <mergeCell ref="A30:E30"/>
    <mergeCell ref="A38:E3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25 janvier 2021&amp;C&amp;"Times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de participation de SÉ</dc:subject>
  <dc:creator>Me Dominique Neuman, pour SÉ</dc:creator>
  <cp:keywords/>
  <dc:description/>
  <cp:lastModifiedBy>nouve</cp:lastModifiedBy>
  <cp:lastPrinted>2016-05-02T20:15:50Z</cp:lastPrinted>
  <dcterms:created xsi:type="dcterms:W3CDTF">2009-06-30T18:48:08Z</dcterms:created>
  <dcterms:modified xsi:type="dcterms:W3CDTF">2021-01-25T16:27:25Z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514</vt:lpwstr>
  </property>
  <property fmtid="{D5CDD505-2E9C-101B-9397-08002B2CF9AE}" pid="11" name="Deposa">
    <vt:lpwstr>236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5535800.00000000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131</vt:lpwstr>
  </property>
  <property fmtid="{D5CDD505-2E9C-101B-9397-08002B2CF9AE}" pid="19" name="Suj">
    <vt:lpwstr>Budget de participation de SÉ</vt:lpwstr>
  </property>
  <property fmtid="{D5CDD505-2E9C-101B-9397-08002B2CF9AE}" pid="20" name="Numéroplumit">
    <vt:lpwstr>0470</vt:lpwstr>
  </property>
  <property fmtid="{D5CDD505-2E9C-101B-9397-08002B2CF9AE}" pid="21" name="Cotedepiè">
    <vt:lpwstr>C-SÉ-0024</vt:lpwstr>
  </property>
  <property fmtid="{D5CDD505-2E9C-101B-9397-08002B2CF9AE}" pid="22" name="Anciennomdudocume">
    <vt:lpwstr>RDÉ R4041-2018 HQD GDP-AFF-SÉ-FRAIS 2021 01 25 0025 Ph2 Budget.xls</vt:lpwstr>
  </property>
  <property fmtid="{D5CDD505-2E9C-101B-9397-08002B2CF9AE}" pid="23" name="_dlc_Doc">
    <vt:lpwstr>W2HFWTQUJJY6-440305271-525</vt:lpwstr>
  </property>
  <property fmtid="{D5CDD505-2E9C-101B-9397-08002B2CF9AE}" pid="24" name="_dlc_DocIdItemGu">
    <vt:lpwstr>31eb80a1-20a0-4846-ba18-5c4dde84de57</vt:lpwstr>
  </property>
  <property fmtid="{D5CDD505-2E9C-101B-9397-08002B2CF9AE}" pid="25" name="_dlc_DocIdU">
    <vt:lpwstr>http://s10mtlweb:8081/514/_layouts/15/DocIdRedir.aspx?ID=W2HFWTQUJJY6-440305271-525, W2HFWTQUJJY6-440305271-525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C-SÉ-0024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470.000000000000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