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42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#N/A</definedName>
    <definedName name="_xlnm.Print_Area" localSheetId="3">#N/A</definedName>
    <definedName name="_xlnm.Print_Area" localSheetId="0">#N/A</definedName>
    <definedName name="_xlnm.Print_Area" localSheetId="4">#N/A</definedName>
    <definedName name="_xlnm.Print_Area" localSheetId="1">#N/A</definedName>
  </definedNames>
  <calcPr fullCalcOnLoad="1" fullPrecision="0"/>
</workbook>
</file>

<file path=xl/sharedStrings.xml><?xml version="1.0" encoding="utf-8"?>
<sst xmlns="http://schemas.openxmlformats.org/spreadsheetml/2006/main" count="264" uniqueCount="189">
  <si>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</si>
  <si>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</si>
  <si>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</si>
  <si>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</si>
  <si>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</si>
  <si>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</si>
  <si>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</si>
  <si>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</si>
  <si>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</si>
  <si>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</si>
  <si>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</si>
  <si>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</si>
  <si>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</si>
  <si>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</si>
  <si>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</si>
  <si>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</si>
  <si>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</si>
  <si>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</si>
  <si>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</si>
  <si>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</si>
  <si>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</si>
  <si>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</si>
  <si>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</si>
  <si>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</si>
  <si>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</si>
  <si>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</si>
  <si>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</si>
  <si>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</si>
  <si>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</si>
  <si>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</si>
  <si>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</si>
  <si>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</si>
  <si>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</si>
  <si>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</si>
  <si>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</si>
  <si>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</si>
  <si>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</si>
  <si>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</si>
  <si>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</si>
  <si>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</si>
  <si>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</si>
  <si>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</si>
  <si>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</si>
  <si>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</si>
  <si>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</si>
  <si>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</si>
  <si>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</si>
  <si>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</si>
  <si>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</si>
  <si>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</si>
  <si>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</si>
  <si>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</si>
  <si>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</si>
  <si>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</si>
  <si>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</si>
  <si>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</si>
  <si>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</si>
  <si>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</si>
  <si>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</si>
  <si>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</si>
  <si>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</si>
  <si>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</si>
  <si>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</si>
  <si>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</si>
  <si>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</si>
  <si>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</si>
  <si>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</si>
  <si>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</si>
  <si>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</si>
  <si>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</si>
  <si>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</si>
  <si>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</si>
  <si>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</si>
  <si>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</si>
  <si>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</si>
  <si>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</si>
  <si>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</si>
  <si>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</si>
  <si>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</si>
  <si>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</si>
  <si>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</si>
  <si>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</si>
  <si>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</si>
  <si>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</si>
  <si>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</si>
  <si>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</si>
  <si>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</si>
  <si>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</si>
  <si>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</si>
  <si>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</si>
  <si>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</si>
  <si>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</si>
  <si>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</si>
  <si>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</si>
  <si>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</si>
  <si>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</si>
  <si>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</si>
  <si>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</si>
  <si>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</si>
  <si>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</si>
  <si>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</si>
  <si>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</si>
  <si>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</si>
  <si>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</si>
  <si>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</si>
  <si>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</si>
  <si>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</si>
  <si>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</si>
  <si>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</si>
  <si>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</si>
  <si>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</si>
  <si>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</si>
  <si>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</si>
  <si>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</si>
  <si>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</si>
  <si>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</si>
  <si>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</si>
  <si>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</si>
  <si>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</si>
  <si>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</si>
  <si>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</si>
  <si>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</si>
  <si>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</si>
  <si>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</si>
  <si>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</si>
  <si>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</si>
  <si>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</si>
  <si>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</si>
  <si>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</si>
  <si>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</si>
  <si>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</si>
  <si>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</si>
  <si>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</si>
  <si>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</si>
  <si>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</si>
  <si>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</si>
  <si>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</si>
  <si>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</si>
  <si>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</si>
  <si>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</si>
  <si>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</si>
  <si>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</si>
  <si>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</si>
  <si>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</si>
  <si>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</si>
  <si>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</si>
  <si>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</si>
  <si>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</si>
  <si>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</si>
  <si>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</si>
  <si>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</si>
  <si>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</si>
  <si>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</si>
  <si>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</si>
  <si>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</si>
  <si>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</si>
  <si>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</si>
  <si>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</si>
  <si>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</si>
  <si>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</si>
  <si>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</si>
  <si>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</si>
  <si>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</si>
  <si>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</si>
  <si>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</si>
  <si>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</si>
  <si>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</si>
  <si>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</si>
  <si>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</si>
  <si>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</si>
  <si>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</si>
  <si>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</si>
  <si>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R-4045-2018</t>
  </si>
  <si>
    <t>Phase 1 Étape 3 - Avril à novembre 2020</t>
  </si>
  <si>
    <t>Bitfarms</t>
  </si>
  <si>
    <t>Non</t>
  </si>
  <si>
    <t>Monsieur Mathieu Vachon</t>
  </si>
  <si>
    <t>800, rue du Square-Victoria, bureau 3700, Montréal, Québec H4Z 1E9</t>
  </si>
  <si>
    <t>Mélina Cardinal-Bradette</t>
  </si>
  <si>
    <t>Pierre-Olivier Charlebois</t>
  </si>
  <si>
    <t>15 ans et plus</t>
  </si>
  <si>
    <t>Externe</t>
  </si>
  <si>
    <t>5 ans et moins</t>
  </si>
  <si>
    <t>Pascal Cormier</t>
  </si>
  <si>
    <t>4299, avenue de Lorimier                               Montréal, Québec H2H 2A9</t>
  </si>
  <si>
    <t>Montréal</t>
  </si>
  <si>
    <t>décembre</t>
  </si>
  <si>
    <t>(S) Diane S. Duhamel, 222 869</t>
  </si>
  <si>
    <t>Pierre-Olivier Charlebois, procureur de Bitfarms</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</si>
</sst>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C17" sqref="C17: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179</v>
      </c>
      <c r="B12" s="186" t="s">
        <v>180</v>
      </c>
      <c r="C12" s="186" t="s">
        <v>181</v>
      </c>
      <c r="D12" s="187" t="s">
        <v>177</v>
      </c>
      <c r="E12" s="9"/>
      <c r="F12" s="4"/>
      <c r="G12" s="4"/>
      <c r="H12" s="4"/>
      <c r="I12" s="4"/>
      <c r="J12" s="4"/>
      <c r="K12" s="4"/>
      <c r="L12" s="4"/>
      <c r="M12" s="4"/>
      <c r="N12" s="4"/>
      <c r="O12" s="4"/>
      <c r="P12" s="4"/>
    </row>
    <row r="13" spans="1:16" ht="27" customHeight="1">
      <c r="A13" s="188" t="s">
        <v>178</v>
      </c>
      <c r="B13" s="189" t="s">
        <v>182</v>
      </c>
      <c r="C13" s="189" t="s">
        <v>181</v>
      </c>
      <c r="D13" s="190" t="s">
        <v>177</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183</v>
      </c>
      <c r="B17" s="186" t="s">
        <v>180</v>
      </c>
      <c r="C17" s="186" t="s">
        <v>181</v>
      </c>
      <c r="D17" s="187" t="s">
        <v>184</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#N/A</f>
        <v>R-4045-2018</v>
      </c>
      <c r="C4" s="205" t="s">
        <v>16</v>
      </c>
      <c r="D4" s="127" t="str">
        <f>#N/A</f>
        <v>Phase 1 Étape 3 - Avril à novembre 2020</v>
      </c>
      <c r="E4" s="11"/>
      <c r="F4" s="4"/>
      <c r="G4" s="4"/>
      <c r="H4" s="4"/>
      <c r="I4" s="4"/>
      <c r="J4" s="4"/>
      <c r="K4" s="4"/>
      <c r="L4" s="4"/>
      <c r="M4" s="4"/>
      <c r="N4" s="4"/>
      <c r="O4" s="4"/>
      <c r="P4" s="4"/>
    </row>
    <row r="5" spans="1:16" ht="26.25" customHeight="1">
      <c r="A5" s="175" t="s">
        <v>1</v>
      </c>
      <c r="B5" s="341" t="str">
        <f>#N/A</f>
        <v>Bitfarms</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#N/A</f>
        <v>229.1</v>
      </c>
      <c r="C9" s="297">
        <f>#N/A</f>
        <v>42.1</v>
      </c>
      <c r="D9" s="128">
        <f>#N/A</f>
        <v>66331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#N/A</f>
        <v>176.65</v>
      </c>
      <c r="C11" s="297">
        <f>#N/A</f>
        <v>37.48</v>
      </c>
      <c r="D11" s="128">
        <f>#N/A</f>
        <v>42826</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#N/A</f>
        <v>0</v>
      </c>
      <c r="C13" s="297">
        <f>#N/A</f>
        <v>0</v>
      </c>
      <c r="D13" s="128">
        <f>#N/A</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#N/A</f>
        <v>0</v>
      </c>
      <c r="C15" s="297">
        <f>#N/A</f>
        <v>0</v>
      </c>
      <c r="D15" s="128">
        <f>#N/A</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405.8</v>
      </c>
      <c r="C17" s="240">
        <f>C9+C11+C13+C15</f>
        <v>79.6</v>
      </c>
      <c r="D17" s="241">
        <f>D9+D11+D13+D15</f>
        <v>109157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3274.71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#N/A</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#N/A</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3274.71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#N/A</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112431.71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25">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#N/A</f>
        <v>R-4045-2018</v>
      </c>
      <c r="D4" s="372" t="s">
        <v>16</v>
      </c>
      <c r="E4" s="373"/>
      <c r="F4" s="367" t="str">
        <f>#N/A</f>
        <v>Phase 1 Étape 3 - Avril à novembre 2020</v>
      </c>
      <c r="G4" s="368"/>
      <c r="H4" s="369"/>
      <c r="I4" s="11"/>
      <c r="J4" s="11"/>
      <c r="K4" s="11"/>
      <c r="L4" s="11"/>
      <c r="M4" s="11"/>
      <c r="N4" s="11"/>
      <c r="O4" s="11"/>
      <c r="P4" s="11"/>
      <c r="Q4" s="11"/>
    </row>
    <row r="5" spans="1:17" ht="26.25" customHeight="1">
      <c r="A5" s="131" t="s">
        <v>1</v>
      </c>
      <c r="B5" s="132"/>
      <c r="C5" s="341" t="str">
        <f>#N/A</f>
        <v>Bitfarms</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#N/A</f>
        <v>Pierre-Olivier Charlebois</v>
      </c>
      <c r="C10" s="245">
        <v>206.5</v>
      </c>
      <c r="D10" s="245">
        <v>42.1</v>
      </c>
      <c r="E10" s="246">
        <v>255</v>
      </c>
      <c r="F10" s="169">
        <f>ROUND(((D10*E10)+(C10*E10)),2)</f>
        <v>63393</v>
      </c>
      <c r="G10" s="252"/>
      <c r="H10" s="166">
        <f>ROUND(F10+G10,2)</f>
        <v>63393</v>
      </c>
      <c r="I10" s="11"/>
      <c r="J10" s="11"/>
      <c r="K10" s="11"/>
      <c r="L10" s="11"/>
      <c r="M10" s="11"/>
      <c r="N10" s="11"/>
      <c r="O10" s="11"/>
      <c r="P10" s="11"/>
      <c r="Q10" s="11"/>
    </row>
    <row r="11" spans="1:17" ht="20.25" customHeight="1">
      <c r="A11" s="364"/>
      <c r="B11" s="147" t="str">
        <f>#N/A</f>
        <v>Mélina Cardinal-Bradette</v>
      </c>
      <c r="C11" s="247">
        <v>22.6</v>
      </c>
      <c r="D11" s="247"/>
      <c r="E11" s="248">
        <v>130</v>
      </c>
      <c r="F11" s="170">
        <f>ROUND(((D11*E11)+(C11*E11)),2)</f>
        <v>2938</v>
      </c>
      <c r="G11" s="253"/>
      <c r="H11" s="167">
        <f>ROUND(F11+G11,2)</f>
        <v>2938</v>
      </c>
      <c r="I11" s="11"/>
      <c r="J11" s="11"/>
      <c r="K11" s="11"/>
      <c r="L11" s="11"/>
      <c r="M11" s="11"/>
      <c r="N11" s="11"/>
      <c r="O11" s="11"/>
      <c r="P11" s="11"/>
      <c r="Q11" s="11"/>
    </row>
    <row r="12" spans="1:17" ht="20.25" customHeight="1">
      <c r="A12" s="364"/>
      <c r="B12" s="148">
        <f>#N/A</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#N/A</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229.1</v>
      </c>
      <c r="D14" s="159">
        <f>SUM(D10:D13)</f>
        <v>42.1</v>
      </c>
      <c r="E14" s="361"/>
      <c r="F14" s="160">
        <f>F10+F11+F12+F13</f>
        <v>66331</v>
      </c>
      <c r="G14" s="160">
        <f>G10+G11+G12+G13</f>
        <v>0</v>
      </c>
      <c r="H14" s="161">
        <f>ROUND(F14+G14,2)</f>
        <v>66331</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#N/A</f>
        <v>Pascal Cormier</v>
      </c>
      <c r="C16" s="245">
        <v>176.65</v>
      </c>
      <c r="D16" s="245">
        <v>37.48</v>
      </c>
      <c r="E16" s="246">
        <v>200</v>
      </c>
      <c r="F16" s="169">
        <f>ROUND(((D16*E16)+(C16*E16)),2)</f>
        <v>42826</v>
      </c>
      <c r="G16" s="252"/>
      <c r="H16" s="166">
        <f>ROUND(F16+G16,2)</f>
        <v>42826</v>
      </c>
      <c r="I16" s="11"/>
      <c r="J16" s="11"/>
      <c r="K16" s="11"/>
      <c r="L16" s="11"/>
      <c r="M16" s="11"/>
      <c r="N16" s="11"/>
      <c r="O16" s="11"/>
      <c r="P16" s="11"/>
      <c r="Q16" s="11"/>
    </row>
    <row r="17" spans="1:17" ht="20.25" customHeight="1">
      <c r="A17" s="364"/>
      <c r="B17" s="147">
        <f>#N/A</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#N/A</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#N/A</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176.65</v>
      </c>
      <c r="D20" s="159">
        <f>SUM(D16:D19)</f>
        <v>37.48</v>
      </c>
      <c r="E20" s="361"/>
      <c r="F20" s="160">
        <f>F16+F17+F18+F19</f>
        <v>42826</v>
      </c>
      <c r="G20" s="160">
        <f>G16+G17+G18+G19</f>
        <v>0</v>
      </c>
      <c r="H20" s="161">
        <f>ROUND(F20+G20,2)</f>
        <v>42826</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#N/A</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#N/A</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#N/A</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#N/A</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109157</v>
      </c>
      <c r="G30" s="237">
        <f>G14+G20+G24+G28</f>
        <v>0</v>
      </c>
      <c r="H30" s="238">
        <f>H14+H20+H24+H28</f>
        <v>109157</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#N/A</f>
        <v>R-4045-2018</v>
      </c>
      <c r="C4" s="393" t="s">
        <v>16</v>
      </c>
      <c r="D4" s="394"/>
      <c r="E4" s="395" t="str">
        <f>#N/A</f>
        <v>Phase 1 Étape 3 - Avril à novembre 2020</v>
      </c>
      <c r="F4" s="396"/>
      <c r="G4" s="11"/>
      <c r="H4" s="11"/>
      <c r="I4" s="11"/>
      <c r="J4" s="11"/>
      <c r="K4" s="11"/>
      <c r="L4" s="11"/>
      <c r="M4" s="11"/>
      <c r="N4" s="11"/>
      <c r="O4" s="11"/>
      <c r="P4" s="11"/>
    </row>
    <row r="5" spans="1:16" ht="26.25" customHeight="1">
      <c r="A5" s="10" t="s">
        <v>1</v>
      </c>
      <c r="B5" s="397" t="str">
        <f>#N/A</f>
        <v>Bitfarms</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#N/A</f>
        <v>R-4045-2018</v>
      </c>
      <c r="D4" s="428" t="s">
        <v>16</v>
      </c>
      <c r="E4" s="429"/>
      <c r="F4" s="424" t="str">
        <f>#N/A</f>
        <v>Phase 1 Étape 3 - Avril à novembre 2020</v>
      </c>
      <c r="G4" s="425"/>
      <c r="H4" s="11"/>
      <c r="I4" s="4"/>
      <c r="J4" s="4"/>
      <c r="K4" s="4"/>
      <c r="L4" s="4"/>
      <c r="M4" s="4"/>
      <c r="N4" s="4"/>
      <c r="O4" s="4"/>
      <c r="P4" s="4"/>
    </row>
    <row r="5" spans="1:16" ht="26.25" customHeight="1">
      <c r="A5" s="416" t="s">
        <v>1</v>
      </c>
      <c r="B5" s="417"/>
      <c r="C5" s="418" t="str">
        <f>#N/A</f>
        <v>Bitfarms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#N/A</f>
        <v>R-4045-2018</v>
      </c>
      <c r="E2" s="444"/>
      <c r="F2" s="444"/>
      <c r="G2" s="444"/>
      <c r="H2" s="445"/>
      <c r="I2" s="445"/>
      <c r="J2" s="83"/>
      <c r="K2" s="93"/>
      <c r="L2" s="93"/>
      <c r="M2" s="93"/>
      <c r="N2" s="93"/>
      <c r="O2" s="93"/>
      <c r="P2" s="93"/>
    </row>
    <row r="3" spans="1:16" ht="21.75" customHeight="1">
      <c r="A3" s="82" t="s">
        <v>1</v>
      </c>
      <c r="B3" s="82"/>
      <c r="C3" s="94"/>
      <c r="D3" s="443" t="str">
        <f>#N/A</f>
        <v>Bitfarms</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188</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185</v>
      </c>
      <c r="C12" s="446"/>
      <c r="D12" s="446"/>
      <c r="E12" s="446"/>
      <c r="F12" s="87" t="s">
        <v>95</v>
      </c>
      <c r="G12" s="112"/>
      <c r="H12" s="112"/>
      <c r="I12" s="82"/>
      <c r="J12" s="82"/>
      <c r="K12" s="98"/>
      <c r="L12" s="98"/>
      <c r="M12" s="98"/>
      <c r="N12" s="98"/>
      <c r="O12" s="98"/>
      <c r="P12" s="98"/>
    </row>
    <row r="13" spans="1:16" ht="21" customHeight="1">
      <c r="A13" s="78" t="s">
        <v>96</v>
      </c>
      <c r="B13" s="91">
        <v>9</v>
      </c>
      <c r="C13" s="88" t="s">
        <v>97</v>
      </c>
      <c r="D13" s="113" t="s">
        <v>186</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187</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Bitfarms - Étape 3</dc:subject>
  <dc:creator>Bouthillette, Annie</dc:creator>
  <cp:keywords/>
  <dc:description/>
  <cp:lastModifiedBy>Utilisateur Windows</cp:lastModifiedBy>
  <cp:lastPrinted>2020-01-21T14:04:28Z</cp:lastPrinted>
  <dcterms:created xsi:type="dcterms:W3CDTF">2003-06-11T13:22:16Z</dcterms:created>
  <dcterms:modified xsi:type="dcterms:W3CDTF">2020-12-09T19:49:03Z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0x0101001220C63CEE6EC6498F85BB7CB21E0F4A</vt:lpwstr>
  </property>
  <property fmtid="{D5CDD505-2E9C-101B-9397-08002B2CF9AE}" pid="3" name="_AdHocReviewCycleID">
    <vt:i4>-214825716</vt:i4>
  </property>
  <property fmtid="{D5CDD505-2E9C-101B-9397-08002B2CF9AE}" pid="4" name="_NewReviewCycle">
    <vt:lpwstr/>
  </property>
  <property fmtid="{D5CDD505-2E9C-101B-9397-08002B2CF9AE}" pid="5" name="_EmailSubject">
    <vt:lpwstr>[EXT] Régie de l'énergie - Document refusé - Dossier R-4045-2018</vt:lpwstr>
  </property>
  <property fmtid="{D5CDD505-2E9C-101B-9397-08002B2CF9AE}" pid="6" name="_AuthorEmail">
    <vt:lpwstr>ldupuis@fasken.com</vt:lpwstr>
  </property>
  <property fmtid="{D5CDD505-2E9C-101B-9397-08002B2CF9AE}" pid="7" name="_AuthorEmailDisplayName">
    <vt:lpwstr>Laurianne Dupuis</vt:lpwstr>
  </property>
  <property fmtid="{D5CDD505-2E9C-101B-9397-08002B2CF9AE}" pid="8" name="_ReviewingToolsShownOnce">
    <vt:lpwstr/>
  </property>
  <property fmtid="{D5CDD505-2E9C-101B-9397-08002B2CF9AE}" pid="9" name="Phase">
    <vt:lpwstr>1</vt:lpwstr>
  </property>
  <property fmtid="{D5CDD505-2E9C-101B-9397-08002B2CF9AE}" pid="10" name="Accèsrestreint">
    <vt:lpwstr>0</vt:lpwstr>
  </property>
  <property fmtid="{D5CDD505-2E9C-101B-9397-08002B2CF9AE}" pid="11" name="Sujet">
    <vt:lpwstr>Demande de remboursement de frais de Bitfarms - Étape 3</vt:lpwstr>
  </property>
  <property fmtid="{D5CDD505-2E9C-101B-9397-08002B2CF9AE}" pid="12" name="Cotedepièce">
    <vt:lpwstr>C-Bitfarms-0143</vt:lpwstr>
  </property>
  <property fmtid="{D5CDD505-2E9C-101B-9397-08002B2CF9AE}" pid="13" name="Confidentiel">
    <vt:lpwstr>3</vt:lpwstr>
  </property>
  <property fmtid="{D5CDD505-2E9C-101B-9397-08002B2CF9AE}" pid="14" name="Numéroplumitif">
    <vt:lpwstr>1610</vt:lpwstr>
  </property>
  <property fmtid="{D5CDD505-2E9C-101B-9397-08002B2CF9AE}" pid="15" name="Catégoriededocument">
    <vt:lpwstr>5</vt:lpwstr>
  </property>
  <property fmtid="{D5CDD505-2E9C-101B-9397-08002B2CF9AE}" pid="16" name="Sous-catégorie">
    <vt:lpwstr>29</vt:lpwstr>
  </property>
  <property fmtid="{D5CDD505-2E9C-101B-9397-08002B2CF9AE}" pid="17" name="Copiepapierreçue">
    <vt:lpwstr>0</vt:lpwstr>
  </property>
  <property fmtid="{D5CDD505-2E9C-101B-9397-08002B2CF9AE}" pid="18" name="NonenvoiAlerte">
    <vt:lpwstr>1</vt:lpwstr>
  </property>
  <property fmtid="{D5CDD505-2E9C-101B-9397-08002B2CF9AE}" pid="19" name="Projet">
    <vt:lpwstr>510</vt:lpwstr>
  </property>
  <property fmtid="{D5CDD505-2E9C-101B-9397-08002B2CF9AE}" pid="20" name="DiffusablesurleWeb">
    <vt:lpwstr>1</vt:lpwstr>
  </property>
  <property fmtid="{D5CDD505-2E9C-101B-9397-08002B2CF9AE}" pid="21" name="Deposant">
    <vt:lpwstr>272</vt:lpwstr>
  </property>
  <property fmtid="{D5CDD505-2E9C-101B-9397-08002B2CF9AE}" pid="22" name="Cotedeposant">
    <vt:lpwstr/>
  </property>
  <property fmtid="{D5CDD505-2E9C-101B-9397-08002B2CF9AE}" pid="23" name="_dlc_DocId">
    <vt:lpwstr>W2HFWTQUJJY6-392372918-2211</vt:lpwstr>
  </property>
  <property fmtid="{D5CDD505-2E9C-101B-9397-08002B2CF9AE}" pid="24" name="_dlc_DocIdItemGuid">
    <vt:lpwstr>523659f2-835b-4bc0-8710-25a36a48aa1a</vt:lpwstr>
  </property>
  <property fmtid="{D5CDD505-2E9C-101B-9397-08002B2CF9AE}" pid="25" name="_dlc_DocIdUrl">
    <vt:lpwstr>http://s10mtlweb:8081/510/_layouts/15/DocIdRedir.aspx?ID=W2HFWTQUJJY6-392372918-2211, W2HFWTQUJJY6-392372918-2211</vt:lpwstr>
  </property>
  <property fmtid="{D5CDD505-2E9C-101B-9397-08002B2CF9AE}" pid="26" name="display_urn:schemas-microsoft-com:office:office#Editor">
    <vt:lpwstr>Lévesque, Claudette</vt:lpwstr>
  </property>
  <property fmtid="{D5CDD505-2E9C-101B-9397-08002B2CF9AE}" pid="27" name="Provenance">
    <vt:lpwstr>2</vt:lpwstr>
  </property>
  <property fmtid="{D5CDD505-2E9C-101B-9397-08002B2CF9AE}" pid="28" name="Cote de piéce">
    <vt:lpwstr>C-Bitfarms-0143</vt:lpwstr>
  </property>
  <property fmtid="{D5CDD505-2E9C-101B-9397-08002B2CF9AE}" pid="29" name="Inscrit au plumitif">
    <vt:lpwstr>1</vt:lpwstr>
  </property>
  <property fmtid="{D5CDD505-2E9C-101B-9397-08002B2CF9AE}" pid="30" name="Ne pas envoyer d'alerte">
    <vt:lpwstr>1</vt:lpwstr>
  </property>
  <property fmtid="{D5CDD505-2E9C-101B-9397-08002B2CF9AE}" pid="31" name="Numéro plumitif">
    <vt:lpwstr>1610.00000000000</vt:lpwstr>
  </property>
  <property fmtid="{D5CDD505-2E9C-101B-9397-08002B2CF9AE}" pid="32" name="display_urn:schemas-microsoft-com:office:office#Author">
    <vt:lpwstr>Compte système</vt:lpwstr>
  </property>
  <property fmtid="{D5CDD505-2E9C-101B-9397-08002B2CF9AE}" pid="33" name="Diffusable sur le Web">
    <vt:lpwstr>1</vt:lpwstr>
  </property>
  <property fmtid="{D5CDD505-2E9C-101B-9397-08002B2CF9AE}" pid="34" name="Copie papier reçue">
    <vt:lpwstr>0</vt:lpwstr>
  </property>
  <property fmtid="{D5CDD505-2E9C-101B-9397-08002B2CF9AE}" pid="35" name="Catégorie de document">
    <vt:lpwstr>30</vt:lpwstr>
  </property>
  <property fmtid="{D5CDD505-2E9C-101B-9397-08002B2CF9AE}" pid="36" name="Cote de déposant">
    <vt:lpwstr/>
  </property>
  <property fmtid="{D5CDD505-2E9C-101B-9397-08002B2CF9AE}" pid="37" name="Déposant">
    <vt:lpwstr>27</vt:lpwstr>
  </property>
</Properties>
</file>