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4" windowWidth="17184" windowHeight="13164"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#N/A</definedName>
    <definedName name="_xlnm.Print_Area" localSheetId="3">#N/A</definedName>
    <definedName name="_xlnm.Print_Area" localSheetId="0">#N/A</definedName>
    <definedName name="_xlnm.Print_Area" localSheetId="4">#N/A</definedName>
    <definedName name="_xlnm.Print_Area" localSheetId="1">#N/A</definedName>
  </definedNames>
  <calcPr fullCalcOnLoad="1" fullPrecision="0"/>
</workbook>
</file>

<file path=xl/sharedStrings.xml><?xml version="1.0" encoding="utf-8"?>
<sst xmlns="http://schemas.openxmlformats.org/spreadsheetml/2006/main" count="259" uniqueCount="185">
  <si>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</si>
  <si>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</si>
  <si>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</si>
  <si>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</si>
  <si>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</si>
  <si>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</si>
  <si>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</si>
  <si>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</si>
  <si>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</si>
  <si>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</si>
  <si>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</si>
  <si>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</si>
  <si>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</si>
  <si>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</si>
  <si>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</si>
  <si>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</si>
  <si>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</si>
  <si>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</si>
  <si>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</si>
  <si>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</si>
  <si>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</si>
  <si>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</si>
  <si>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</si>
  <si>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</si>
  <si>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</si>
  <si>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</si>
  <si>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</si>
  <si>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</si>
  <si>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</si>
  <si>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</si>
  <si>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</si>
  <si>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</si>
  <si>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</si>
  <si>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</si>
  <si>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</si>
  <si>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</si>
  <si>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</si>
  <si>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</si>
  <si>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</si>
  <si>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</si>
  <si>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</si>
  <si>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</si>
  <si>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</si>
  <si>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</si>
  <si>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</si>
  <si>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</si>
  <si>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</si>
  <si>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</si>
  <si>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</si>
  <si>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</si>
  <si>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</si>
  <si>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</si>
  <si>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</si>
  <si>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</si>
  <si>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</si>
  <si>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</si>
  <si>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</si>
  <si>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</si>
  <si>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</si>
  <si>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</si>
  <si>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</si>
  <si>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</si>
  <si>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</si>
  <si>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</si>
  <si>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</si>
  <si>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</si>
  <si>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</si>
  <si>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</si>
  <si>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</si>
  <si>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</si>
  <si>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</si>
  <si>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</si>
  <si>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</si>
  <si>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</si>
  <si>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</si>
  <si>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</si>
  <si>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</si>
  <si>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</si>
  <si>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</si>
  <si>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</si>
  <si>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</si>
  <si>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</si>
  <si>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</si>
  <si>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</si>
  <si>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</si>
  <si>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</si>
  <si>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</si>
  <si>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</si>
  <si>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</si>
  <si>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</si>
  <si>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</si>
  <si>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</si>
  <si>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</si>
  <si>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</si>
  <si>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</si>
  <si>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</si>
  <si>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</si>
  <si>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</si>
  <si>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</si>
  <si>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</si>
  <si>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</si>
  <si>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</si>
  <si>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</si>
  <si>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</si>
  <si>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</si>
  <si>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</si>
  <si>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</si>
  <si>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</si>
  <si>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</si>
  <si>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</si>
  <si>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</si>
  <si>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</si>
  <si>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</si>
  <si>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</si>
  <si>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</si>
  <si>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</si>
  <si>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</si>
  <si>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</si>
  <si>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</si>
  <si>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</si>
  <si>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</si>
  <si>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</si>
  <si>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</si>
  <si>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</si>
  <si>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</si>
  <si>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</si>
  <si>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</si>
  <si>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</si>
  <si>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</si>
  <si>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</si>
  <si>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</si>
  <si>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</si>
  <si>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</si>
  <si>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</si>
  <si>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</si>
  <si>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</si>
  <si>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</si>
  <si>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</si>
  <si>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</si>
  <si>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</si>
  <si>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</si>
  <si>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</si>
  <si>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</si>
  <si>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</si>
  <si>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</si>
  <si>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</si>
  <si>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</si>
  <si>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</si>
  <si>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</si>
  <si>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</si>
  <si>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</si>
  <si>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</si>
  <si>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</si>
  <si>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</si>
  <si>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</si>
  <si>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</si>
  <si>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</si>
  <si>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</si>
  <si>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</si>
  <si>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</si>
  <si>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</si>
  <si>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</si>
  <si>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</si>
  <si>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</si>
  <si>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</si>
  <si>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</si>
  <si>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</si>
  <si>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</si>
  <si>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</si>
  <si>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</si>
  <si>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</si>
  <si>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</si>
  <si>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Prunelle Thibault-Bédard</t>
  </si>
  <si>
    <t>6 à 14</t>
  </si>
  <si>
    <t>externe</t>
  </si>
  <si>
    <t>2267 Aylwin, Montréal, Qc H1W 3C7</t>
  </si>
  <si>
    <t>Martin Vaillancourt</t>
  </si>
  <si>
    <t xml:space="preserve">15 et plus </t>
  </si>
  <si>
    <t>interne</t>
  </si>
  <si>
    <t>50, Ste-Catherine O, bur. 380.A, Montréal, Qc, H2X 3V4</t>
  </si>
  <si>
    <t>Philip Raphals</t>
  </si>
  <si>
    <t>15 ans et plus</t>
  </si>
  <si>
    <t>326, boul. St-Joseph O, bur. 100, Montréal, Qc, H2T  1J2</t>
  </si>
  <si>
    <t>Montréal</t>
  </si>
  <si>
    <t>février</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</si>
</sst>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80" fillId="0" borderId="26" xfId="0" applyFont="1" applyBorder="1" applyAlignment="1" applyProtection="1">
      <alignment horizontal="left" vertical="center" wrapText="1" indent="1"/>
      <protection locked="0"/>
    </xf>
    <xf numFmtId="4" fontId="82" fillId="0" borderId="70" xfId="0" applyNumberFormat="1" applyFont="1" applyBorder="1" applyAlignment="1" applyProtection="1">
      <alignment horizontal="right" vertical="center" wrapText="1" indent="2"/>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57150</xdr:rowOff>
    </xdr:from>
    <xdr:ext cx="76200" cy="200025"/>
    <xdr:sp fLocksText="0">
      <xdr:nvSpPr>
        <xdr:cNvPr id="1" name="Text Box 4"/>
        <xdr:cNvSpPr txBox="1">
          <a:spLocks noChangeArrowheads="1"/>
        </xdr:cNvSpPr>
      </xdr:nvSpPr>
      <xdr:spPr>
        <a:xfrm>
          <a:off x="3248025"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049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A22" sqref="A2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c r="C5" s="174" t="s">
        <v>16</v>
      </c>
      <c r="D5" s="181"/>
      <c r="E5" s="4"/>
      <c r="F5" s="4"/>
      <c r="G5" s="4"/>
      <c r="H5" s="4"/>
      <c r="I5" s="4"/>
      <c r="J5" s="4"/>
      <c r="K5" s="4"/>
      <c r="L5" s="4"/>
      <c r="M5" s="4"/>
      <c r="N5" s="4"/>
      <c r="O5" s="4"/>
      <c r="P5" s="4"/>
    </row>
    <row r="6" spans="1:16" ht="18.75" customHeight="1">
      <c r="A6" s="175" t="s">
        <v>1</v>
      </c>
      <c r="B6" s="311"/>
      <c r="C6" s="312"/>
      <c r="D6" s="313"/>
      <c r="E6" s="4"/>
      <c r="F6" s="4"/>
      <c r="G6" s="4"/>
      <c r="H6" s="4"/>
      <c r="I6" s="4"/>
      <c r="J6" s="4"/>
      <c r="K6" s="4"/>
      <c r="L6" s="4"/>
      <c r="M6" s="4"/>
      <c r="N6" s="4"/>
      <c r="O6" s="4"/>
      <c r="P6" s="4"/>
    </row>
    <row r="7" spans="1:16" ht="18.75" customHeight="1">
      <c r="A7" s="314" t="s">
        <v>67</v>
      </c>
      <c r="B7" s="315"/>
      <c r="C7" s="316"/>
      <c r="D7" s="182"/>
      <c r="E7" s="4"/>
      <c r="F7" s="4"/>
      <c r="G7" s="4"/>
      <c r="H7" s="4"/>
      <c r="I7" s="4"/>
      <c r="J7" s="4"/>
      <c r="K7" s="4"/>
      <c r="L7" s="4"/>
      <c r="M7" s="4"/>
      <c r="N7" s="4"/>
      <c r="O7" s="4"/>
      <c r="P7" s="4"/>
    </row>
    <row r="8" spans="1:16" ht="18.75" customHeight="1">
      <c r="A8" s="314" t="s">
        <v>134</v>
      </c>
      <c r="B8" s="317"/>
      <c r="C8" s="318"/>
      <c r="D8" s="183"/>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173</v>
      </c>
      <c r="C12" s="186" t="s">
        <v>174</v>
      </c>
      <c r="D12" s="299" t="s">
        <v>175</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t="s">
        <v>176</v>
      </c>
      <c r="B17" s="188" t="s">
        <v>177</v>
      </c>
      <c r="C17" s="188" t="s">
        <v>178</v>
      </c>
      <c r="D17" s="300" t="s">
        <v>179</v>
      </c>
      <c r="E17" s="9"/>
      <c r="F17" s="4"/>
      <c r="G17" s="4"/>
      <c r="H17" s="4"/>
      <c r="I17" s="4"/>
      <c r="J17" s="4"/>
      <c r="K17" s="4"/>
      <c r="L17" s="4"/>
      <c r="M17" s="4"/>
      <c r="N17" s="4"/>
      <c r="O17" s="4"/>
      <c r="P17" s="4"/>
    </row>
    <row r="18" spans="1:16" ht="27" customHeight="1">
      <c r="A18" s="185" t="s">
        <v>180</v>
      </c>
      <c r="B18" s="188" t="s">
        <v>181</v>
      </c>
      <c r="C18" s="188" t="s">
        <v>174</v>
      </c>
      <c r="D18" s="299" t="s">
        <v>182</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85" t="s">
        <v>180</v>
      </c>
      <c r="B22" s="302" t="s">
        <v>17</v>
      </c>
      <c r="C22" s="302" t="s">
        <v>17</v>
      </c>
      <c r="D22" s="299" t="s">
        <v>182</v>
      </c>
      <c r="E22" s="9"/>
      <c r="F22" s="4"/>
      <c r="G22" s="4"/>
      <c r="H22" s="4"/>
      <c r="I22" s="4"/>
      <c r="J22" s="4"/>
      <c r="K22" s="4"/>
      <c r="L22" s="4"/>
      <c r="M22" s="4"/>
      <c r="N22" s="4"/>
      <c r="O22" s="4"/>
      <c r="P22" s="4"/>
    </row>
    <row r="23" spans="1:16" ht="27" customHeight="1">
      <c r="A23" s="193"/>
      <c r="B23" s="303"/>
      <c r="C23" s="303"/>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c r="B25" s="302" t="s">
        <v>17</v>
      </c>
      <c r="C25" s="198"/>
      <c r="D25" s="194"/>
      <c r="E25" s="9"/>
      <c r="F25" s="4"/>
      <c r="G25" s="4"/>
      <c r="H25" s="4"/>
      <c r="I25" s="4"/>
      <c r="J25" s="4"/>
      <c r="K25" s="4"/>
      <c r="L25" s="4"/>
      <c r="M25" s="4"/>
      <c r="N25" s="4"/>
      <c r="O25" s="4"/>
      <c r="P25" s="4"/>
    </row>
    <row r="26" spans="1:16" ht="27" customHeight="1">
      <c r="A26" s="197"/>
      <c r="B26" s="303"/>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f>#N/A</f>
        <v>0</v>
      </c>
      <c r="C4" s="203" t="s">
        <v>16</v>
      </c>
      <c r="D4" s="127">
        <f>#N/A</f>
        <v>0</v>
      </c>
      <c r="E4" s="11"/>
      <c r="F4" s="4"/>
      <c r="G4" s="4"/>
      <c r="H4" s="4"/>
      <c r="I4" s="4"/>
      <c r="J4" s="4"/>
      <c r="K4" s="4"/>
      <c r="L4" s="4"/>
      <c r="M4" s="4"/>
      <c r="N4" s="4"/>
      <c r="O4" s="4"/>
      <c r="P4" s="4"/>
    </row>
    <row r="5" spans="1:16" ht="26.25" customHeight="1">
      <c r="A5" s="175" t="s">
        <v>1</v>
      </c>
      <c r="B5" s="322">
        <f>#N/A</f>
        <v>0</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4" t="s">
        <v>2</v>
      </c>
      <c r="B7" s="334" t="s">
        <v>131</v>
      </c>
      <c r="C7" s="334"/>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#N/A</f>
        <v>40.25</v>
      </c>
      <c r="C9" s="295">
        <f>#N/A</f>
        <v>41</v>
      </c>
      <c r="D9" s="128">
        <f>#N/A</f>
        <v>17749.27</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#N/A</f>
        <v>21.5</v>
      </c>
      <c r="C11" s="295">
        <f>#N/A</f>
        <v>8</v>
      </c>
      <c r="D11" s="128">
        <f>#N/A</f>
        <v>6058.78</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#N/A</f>
        <v>63.5</v>
      </c>
      <c r="C13" s="295">
        <f>#N/A</f>
        <v>34</v>
      </c>
      <c r="D13" s="128">
        <f>#N/A</f>
        <v>28025.16</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#N/A</f>
        <v>0</v>
      </c>
      <c r="C15" s="295">
        <f>#N/A</f>
        <v>0</v>
      </c>
      <c r="D15" s="128">
        <f>#N/A</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125.3</v>
      </c>
      <c r="C17" s="238">
        <f>C9+C11+C13+C15</f>
        <v>83</v>
      </c>
      <c r="D17" s="239">
        <f>D9+D11+D13+D15</f>
        <v>51833.21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7" t="s">
        <v>4</v>
      </c>
      <c r="E20" s="4"/>
      <c r="F20" s="4"/>
      <c r="G20" s="4"/>
      <c r="H20" s="4"/>
      <c r="I20" s="4"/>
      <c r="J20" s="4"/>
      <c r="K20" s="4"/>
      <c r="L20" s="4"/>
      <c r="M20" s="4"/>
      <c r="N20" s="4"/>
      <c r="O20" s="4"/>
      <c r="P20" s="4"/>
    </row>
    <row r="21" spans="1:16" ht="19.5" customHeight="1">
      <c r="A21" s="347" t="s">
        <v>22</v>
      </c>
      <c r="B21" s="348"/>
      <c r="C21" s="349"/>
      <c r="D21" s="129">
        <f>ROUND(0.03*D17,2)</f>
        <v>1555</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47" t="s">
        <v>5</v>
      </c>
      <c r="B23" s="350"/>
      <c r="C23" s="351"/>
      <c r="D23" s="128">
        <f>#N/A</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2" t="s">
        <v>119</v>
      </c>
      <c r="B25" s="353"/>
      <c r="C25" s="354"/>
      <c r="D25" s="128">
        <f>#N/A</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44" t="s">
        <v>59</v>
      </c>
      <c r="B27" s="345"/>
      <c r="C27" s="346"/>
      <c r="D27" s="240">
        <f>D21+D23+D25</f>
        <v>1555</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25" t="s">
        <v>126</v>
      </c>
      <c r="B29" s="326"/>
      <c r="C29" s="327"/>
      <c r="D29" s="240">
        <f>#N/A</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55" t="s">
        <v>111</v>
      </c>
      <c r="B31" s="356"/>
      <c r="C31" s="357"/>
      <c r="D31" s="241">
        <f>D17+D27+D29</f>
        <v>53388.21</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1" t="s">
        <v>137</v>
      </c>
      <c r="B33" s="342"/>
      <c r="C33" s="343"/>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c r="D35" s="242"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G18" sqref="G18"/>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f>#N/A</f>
        <v>0</v>
      </c>
      <c r="D4" s="385" t="s">
        <v>16</v>
      </c>
      <c r="E4" s="386"/>
      <c r="F4" s="380">
        <f>#N/A</f>
        <v>0</v>
      </c>
      <c r="G4" s="381"/>
      <c r="H4" s="382"/>
      <c r="I4" s="11"/>
      <c r="J4" s="11"/>
      <c r="K4" s="11"/>
      <c r="L4" s="11"/>
      <c r="M4" s="11"/>
      <c r="N4" s="11"/>
      <c r="O4" s="11"/>
      <c r="P4" s="11"/>
      <c r="Q4" s="11"/>
    </row>
    <row r="5" spans="1:17" ht="26.25" customHeight="1">
      <c r="A5" s="131" t="s">
        <v>1</v>
      </c>
      <c r="B5" s="132"/>
      <c r="C5" s="322">
        <f>#N/A</f>
        <v>0</v>
      </c>
      <c r="D5" s="383"/>
      <c r="E5" s="383"/>
      <c r="F5" s="383"/>
      <c r="G5" s="383"/>
      <c r="H5" s="384"/>
      <c r="I5" s="11"/>
      <c r="J5" s="11"/>
      <c r="K5" s="11"/>
      <c r="L5" s="11"/>
      <c r="M5" s="11"/>
      <c r="N5" s="11"/>
      <c r="O5" s="11"/>
      <c r="P5" s="11"/>
      <c r="Q5" s="11"/>
    </row>
    <row r="6" spans="1:17" ht="20.25" customHeight="1">
      <c r="A6" s="231"/>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#N/A</f>
        <v>Prunelle Thibault-Bédard</v>
      </c>
      <c r="C10" s="301">
        <v>40.25</v>
      </c>
      <c r="D10" s="301">
        <v>41</v>
      </c>
      <c r="E10" s="244">
        <v>190</v>
      </c>
      <c r="F10" s="169">
        <f>ROUND(((D10*E10)+(C10*E10)),2)</f>
        <v>15437.5</v>
      </c>
      <c r="G10" s="250">
        <v>2311.77</v>
      </c>
      <c r="H10" s="166">
        <f>ROUND(F10+G10,2)</f>
        <v>17749.27</v>
      </c>
      <c r="I10" s="11"/>
      <c r="J10" s="11"/>
      <c r="K10" s="11"/>
      <c r="L10" s="11"/>
      <c r="M10" s="11"/>
      <c r="N10" s="11"/>
      <c r="O10" s="11"/>
      <c r="P10" s="11"/>
      <c r="Q10" s="11"/>
    </row>
    <row r="11" spans="1:17" ht="20.25" customHeight="1">
      <c r="A11" s="373"/>
      <c r="B11" s="147">
        <f>#N/A</f>
        <v>0</v>
      </c>
      <c r="C11" s="245"/>
      <c r="D11" s="245"/>
      <c r="E11" s="246"/>
      <c r="F11" s="170">
        <f>ROUND(((D11*E11)+(C11*E11)),2)</f>
        <v>0</v>
      </c>
      <c r="G11" s="251"/>
      <c r="H11" s="167">
        <f>ROUND(F11+G11,2)</f>
        <v>0</v>
      </c>
      <c r="I11" s="11"/>
      <c r="J11" s="11"/>
      <c r="K11" s="11"/>
      <c r="L11" s="11"/>
      <c r="M11" s="11"/>
      <c r="N11" s="11"/>
      <c r="O11" s="11"/>
      <c r="P11" s="11"/>
      <c r="Q11" s="11"/>
    </row>
    <row r="12" spans="1:17" ht="20.25" customHeight="1">
      <c r="A12" s="373"/>
      <c r="B12" s="148">
        <f>#N/A</f>
        <v>0</v>
      </c>
      <c r="C12" s="245"/>
      <c r="D12" s="245"/>
      <c r="E12" s="246"/>
      <c r="F12" s="170">
        <f>ROUND(((D12*E12)+(C12*E12)),2)</f>
        <v>0</v>
      </c>
      <c r="G12" s="252"/>
      <c r="H12" s="167">
        <f>ROUND(F12+G12,2)</f>
        <v>0</v>
      </c>
      <c r="I12" s="11"/>
      <c r="J12" s="11"/>
      <c r="K12" s="11"/>
      <c r="L12" s="11"/>
      <c r="M12" s="11"/>
      <c r="N12" s="11"/>
      <c r="O12" s="11"/>
      <c r="P12" s="11"/>
      <c r="Q12" s="11"/>
    </row>
    <row r="13" spans="1:17" ht="20.25" customHeight="1">
      <c r="A13" s="373"/>
      <c r="B13" s="149">
        <f>#N/A</f>
        <v>0</v>
      </c>
      <c r="C13" s="247"/>
      <c r="D13" s="247"/>
      <c r="E13" s="248"/>
      <c r="F13" s="165">
        <f>ROUND(((D13*E13)+(C13*E13)),2)</f>
        <v>0</v>
      </c>
      <c r="G13" s="253"/>
      <c r="H13" s="168">
        <f>ROUND(F13+G13,2)</f>
        <v>0</v>
      </c>
      <c r="I13" s="11"/>
      <c r="J13" s="11"/>
      <c r="K13" s="11"/>
      <c r="L13" s="11"/>
      <c r="M13" s="11"/>
      <c r="N13" s="11"/>
      <c r="O13" s="11"/>
      <c r="P13" s="11"/>
      <c r="Q13" s="11"/>
    </row>
    <row r="14" spans="1:17" ht="20.25" customHeight="1">
      <c r="A14" s="374"/>
      <c r="B14" s="158" t="s">
        <v>18</v>
      </c>
      <c r="C14" s="159">
        <f>SUM(C10:C13)</f>
        <v>40.25</v>
      </c>
      <c r="D14" s="159">
        <f>SUM(D10:D13)</f>
        <v>41</v>
      </c>
      <c r="E14" s="360"/>
      <c r="F14" s="160">
        <f>F10+F11+F12+F13</f>
        <v>15437.5</v>
      </c>
      <c r="G14" s="160">
        <f>G10+G11+G12+G13</f>
        <v>2311.77</v>
      </c>
      <c r="H14" s="161">
        <f>ROUND(F14+G14,2)</f>
        <v>17749.27</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#N/A</f>
        <v>Martin Vaillancourt</v>
      </c>
      <c r="C16" s="243">
        <v>5</v>
      </c>
      <c r="D16" s="243"/>
      <c r="E16" s="244">
        <v>85</v>
      </c>
      <c r="F16" s="169">
        <f>ROUND(((D16*E16)+(C16*E16)),2)</f>
        <v>425</v>
      </c>
      <c r="G16" s="250"/>
      <c r="H16" s="166">
        <f>ROUND(F16+G16,2)</f>
        <v>425</v>
      </c>
      <c r="I16" s="11"/>
      <c r="J16" s="11"/>
      <c r="K16" s="11"/>
      <c r="L16" s="11"/>
      <c r="M16" s="11"/>
      <c r="N16" s="11"/>
      <c r="O16" s="11"/>
      <c r="P16" s="11"/>
      <c r="Q16" s="11"/>
    </row>
    <row r="17" spans="1:17" ht="20.25" customHeight="1">
      <c r="A17" s="373"/>
      <c r="B17" s="147" t="str">
        <f>#N/A</f>
        <v>Philip Raphals</v>
      </c>
      <c r="C17" s="245">
        <v>16.5</v>
      </c>
      <c r="D17" s="245">
        <v>8</v>
      </c>
      <c r="E17" s="246">
        <v>200</v>
      </c>
      <c r="F17" s="170">
        <f>ROUND(((D17*E17)+(C17*E17)),2)</f>
        <v>4900</v>
      </c>
      <c r="G17" s="251">
        <v>733.78</v>
      </c>
      <c r="H17" s="167">
        <f>ROUND(F17+G17,2)</f>
        <v>5633.78</v>
      </c>
      <c r="I17" s="11"/>
      <c r="J17" s="11"/>
      <c r="K17" s="11"/>
      <c r="L17" s="11"/>
      <c r="M17" s="11"/>
      <c r="N17" s="11"/>
      <c r="O17" s="11"/>
      <c r="P17" s="11"/>
      <c r="Q17" s="11"/>
    </row>
    <row r="18" spans="1:17" ht="20.25" customHeight="1">
      <c r="A18" s="373"/>
      <c r="B18" s="148">
        <f>#N/A</f>
        <v>0</v>
      </c>
      <c r="C18" s="245"/>
      <c r="D18" s="245"/>
      <c r="E18" s="246"/>
      <c r="F18" s="170">
        <f>ROUND(((D18*E18)+(C18*E18)),2)</f>
        <v>0</v>
      </c>
      <c r="G18" s="252"/>
      <c r="H18" s="167">
        <f>ROUND(F18+G18,2)</f>
        <v>0</v>
      </c>
      <c r="I18" s="11"/>
      <c r="J18" s="11"/>
      <c r="K18" s="11"/>
      <c r="L18" s="11"/>
      <c r="M18" s="11"/>
      <c r="N18" s="11"/>
      <c r="O18" s="11"/>
      <c r="P18" s="11"/>
      <c r="Q18" s="11"/>
    </row>
    <row r="19" spans="1:17" ht="20.25" customHeight="1">
      <c r="A19" s="373"/>
      <c r="B19" s="149">
        <f>#N/A</f>
        <v>0</v>
      </c>
      <c r="C19" s="247"/>
      <c r="D19" s="247"/>
      <c r="E19" s="248"/>
      <c r="F19" s="165">
        <f>ROUND(((D19*E19)+(C19*E19)),2)</f>
        <v>0</v>
      </c>
      <c r="G19" s="253"/>
      <c r="H19" s="168">
        <f>ROUND(F19+G19,2)</f>
        <v>0</v>
      </c>
      <c r="I19" s="11"/>
      <c r="J19" s="11"/>
      <c r="K19" s="11"/>
      <c r="L19" s="11"/>
      <c r="M19" s="11"/>
      <c r="N19" s="11"/>
      <c r="O19" s="11"/>
      <c r="P19" s="11"/>
      <c r="Q19" s="11"/>
    </row>
    <row r="20" spans="1:17" ht="20.25" customHeight="1">
      <c r="A20" s="374"/>
      <c r="B20" s="158" t="s">
        <v>18</v>
      </c>
      <c r="C20" s="159">
        <f>SUM(C16:C19)</f>
        <v>21.5</v>
      </c>
      <c r="D20" s="159">
        <f>SUM(D16:D19)</f>
        <v>8</v>
      </c>
      <c r="E20" s="360"/>
      <c r="F20" s="160">
        <f>F16+F17+F18+F19</f>
        <v>5325</v>
      </c>
      <c r="G20" s="160">
        <f>G16+G17+G18+G19</f>
        <v>733.78</v>
      </c>
      <c r="H20" s="161">
        <f>ROUND(F20+G20,2)</f>
        <v>6058.78</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t="str">
        <f>#N/A</f>
        <v>Philip Raphals</v>
      </c>
      <c r="C22" s="243">
        <v>63.5</v>
      </c>
      <c r="D22" s="243">
        <v>34</v>
      </c>
      <c r="E22" s="244">
        <v>250</v>
      </c>
      <c r="F22" s="169">
        <f>ROUND(((D22*E22)+(C22*E22)),2)</f>
        <v>24375</v>
      </c>
      <c r="G22" s="250">
        <v>3650.16</v>
      </c>
      <c r="H22" s="166">
        <f>ROUND(F22+G22,2)</f>
        <v>28025.16</v>
      </c>
      <c r="I22" s="11"/>
      <c r="J22" s="11"/>
      <c r="K22" s="11"/>
      <c r="L22" s="11"/>
      <c r="M22" s="11"/>
      <c r="N22" s="11"/>
      <c r="O22" s="11"/>
      <c r="P22" s="11"/>
      <c r="Q22" s="11"/>
    </row>
    <row r="23" spans="1:17" ht="20.25" customHeight="1">
      <c r="A23" s="373"/>
      <c r="B23" s="157">
        <f>#N/A</f>
        <v>0</v>
      </c>
      <c r="C23" s="247"/>
      <c r="D23" s="247"/>
      <c r="E23" s="248"/>
      <c r="F23" s="165">
        <f>ROUND(((D23*E23)+(C23*E23)),2)</f>
        <v>0</v>
      </c>
      <c r="G23" s="254"/>
      <c r="H23" s="168">
        <f>ROUND(F23+G23,2)</f>
        <v>0</v>
      </c>
      <c r="I23" s="11"/>
      <c r="J23" s="11"/>
      <c r="K23" s="11"/>
      <c r="L23" s="11"/>
      <c r="M23" s="11"/>
      <c r="N23" s="11"/>
      <c r="O23" s="11"/>
      <c r="P23" s="11"/>
      <c r="Q23" s="11"/>
    </row>
    <row r="24" spans="1:17" ht="20.25" customHeight="1">
      <c r="A24" s="374"/>
      <c r="B24" s="158" t="s">
        <v>18</v>
      </c>
      <c r="C24" s="171">
        <f>SUM(C22:C23)</f>
        <v>63.5</v>
      </c>
      <c r="D24" s="171">
        <f>SUM(D22:D23)</f>
        <v>34</v>
      </c>
      <c r="E24" s="360"/>
      <c r="F24" s="160">
        <f>F22+F23</f>
        <v>24375</v>
      </c>
      <c r="G24" s="160">
        <f>G22+G23</f>
        <v>3650.16</v>
      </c>
      <c r="H24" s="161">
        <f>ROUND(F24+G24,2)</f>
        <v>28025.16</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#N/A</f>
        <v>0</v>
      </c>
      <c r="C26" s="243"/>
      <c r="D26" s="243"/>
      <c r="E26" s="244"/>
      <c r="F26" s="169">
        <f>ROUND(((D26*E26)+(C26*E26)),2)</f>
        <v>0</v>
      </c>
      <c r="G26" s="250"/>
      <c r="H26" s="166">
        <f>ROUND(F26+G26,2)</f>
        <v>0</v>
      </c>
      <c r="I26" s="11"/>
      <c r="J26" s="11"/>
      <c r="K26" s="11"/>
      <c r="L26" s="11"/>
      <c r="M26" s="11"/>
      <c r="N26" s="11"/>
      <c r="O26" s="11"/>
      <c r="P26" s="11"/>
      <c r="Q26" s="11"/>
    </row>
    <row r="27" spans="1:17" ht="20.25" customHeight="1">
      <c r="A27" s="373"/>
      <c r="B27" s="157">
        <f>#N/A</f>
        <v>0</v>
      </c>
      <c r="C27" s="247"/>
      <c r="D27" s="247"/>
      <c r="E27" s="248"/>
      <c r="F27" s="165">
        <f>ROUND(((D27*E27)+(C27*E27)),2)</f>
        <v>0</v>
      </c>
      <c r="G27" s="254"/>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5">
        <f>F14+F20+F24+F28</f>
        <v>45137.5</v>
      </c>
      <c r="G30" s="235">
        <f>G14+G20+G24+G28</f>
        <v>6695.71</v>
      </c>
      <c r="H30" s="236">
        <f>H14+H20+H24+H28</f>
        <v>51833.21</v>
      </c>
      <c r="I30" s="11"/>
      <c r="J30" s="11"/>
      <c r="K30" s="11"/>
      <c r="L30" s="11"/>
      <c r="M30" s="11"/>
      <c r="N30" s="11"/>
      <c r="O30" s="11"/>
      <c r="P30" s="11"/>
      <c r="Q30" s="11"/>
    </row>
    <row r="31" spans="1:17" ht="12" customHeight="1">
      <c r="A31" s="362"/>
      <c r="B31" s="363"/>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f>#N/A</f>
        <v>0</v>
      </c>
      <c r="C4" s="401" t="s">
        <v>16</v>
      </c>
      <c r="D4" s="402"/>
      <c r="E4" s="403">
        <f>#N/A</f>
        <v>0</v>
      </c>
      <c r="F4" s="404"/>
      <c r="G4" s="11"/>
      <c r="H4" s="11"/>
      <c r="I4" s="11"/>
      <c r="J4" s="11"/>
      <c r="K4" s="11"/>
      <c r="L4" s="11"/>
      <c r="M4" s="11"/>
      <c r="N4" s="11"/>
      <c r="O4" s="11"/>
      <c r="P4" s="11"/>
    </row>
    <row r="5" spans="1:16" ht="26.25" customHeight="1">
      <c r="A5" s="10" t="s">
        <v>1</v>
      </c>
      <c r="B5" s="405">
        <f>#N/A</f>
        <v>0</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8" t="s">
        <v>10</v>
      </c>
      <c r="C11" s="59"/>
      <c r="D11" s="257"/>
      <c r="E11" s="257"/>
      <c r="F11" s="37">
        <f>ROUND(D11+E11,2)</f>
        <v>0</v>
      </c>
      <c r="G11" s="11"/>
      <c r="H11" s="11"/>
      <c r="I11" s="11"/>
      <c r="J11" s="11"/>
      <c r="K11" s="11"/>
      <c r="L11" s="11"/>
      <c r="M11" s="11"/>
      <c r="N11" s="11"/>
      <c r="O11" s="11"/>
      <c r="P11" s="11"/>
    </row>
    <row r="12" spans="1:16" ht="27" customHeight="1">
      <c r="A12" s="44" t="s">
        <v>11</v>
      </c>
      <c r="B12" s="409"/>
      <c r="C12" s="60"/>
      <c r="D12" s="257"/>
      <c r="E12" s="257"/>
      <c r="F12" s="37">
        <f>ROUND(D12+E12,2)</f>
        <v>0</v>
      </c>
      <c r="G12" s="11"/>
      <c r="H12" s="11"/>
      <c r="I12" s="11"/>
      <c r="J12" s="11"/>
      <c r="K12" s="11"/>
      <c r="L12" s="11"/>
      <c r="M12" s="11"/>
      <c r="N12" s="11"/>
      <c r="O12" s="11"/>
      <c r="P12" s="11"/>
    </row>
    <row r="13" spans="1:16" ht="26.25" customHeight="1">
      <c r="A13" s="45" t="s">
        <v>12</v>
      </c>
      <c r="B13" s="410"/>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f>#N/A</f>
        <v>0</v>
      </c>
      <c r="D4" s="429" t="s">
        <v>16</v>
      </c>
      <c r="E4" s="430"/>
      <c r="F4" s="425">
        <f>#N/A</f>
        <v>0</v>
      </c>
      <c r="G4" s="426"/>
      <c r="H4" s="11"/>
      <c r="I4" s="4"/>
      <c r="J4" s="4"/>
      <c r="K4" s="4"/>
      <c r="L4" s="4"/>
      <c r="M4" s="4"/>
      <c r="N4" s="4"/>
      <c r="O4" s="4"/>
      <c r="P4" s="4"/>
    </row>
    <row r="5" spans="1:16" ht="26.25" customHeight="1">
      <c r="A5" s="417" t="s">
        <v>1</v>
      </c>
      <c r="B5" s="418"/>
      <c r="C5" s="419">
        <f>#N/A</f>
        <v>0</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c r="B9" s="264"/>
      <c r="C9" s="265"/>
      <c r="D9" s="266"/>
      <c r="E9" s="267"/>
      <c r="F9" s="267"/>
      <c r="G9" s="268">
        <f>SUM(E9:F9)</f>
        <v>0</v>
      </c>
      <c r="H9" s="11"/>
      <c r="I9" s="4"/>
      <c r="J9" s="4"/>
      <c r="K9" s="4"/>
      <c r="L9" s="4"/>
      <c r="M9" s="4"/>
      <c r="N9" s="4"/>
      <c r="O9" s="4"/>
      <c r="P9" s="4"/>
    </row>
    <row r="10" spans="1:16" ht="33" customHeight="1">
      <c r="A10" s="269"/>
      <c r="B10" s="270"/>
      <c r="C10" s="271"/>
      <c r="D10" s="272"/>
      <c r="E10" s="273"/>
      <c r="F10" s="273"/>
      <c r="G10" s="274">
        <f>SUM(E10:F10)</f>
        <v>0</v>
      </c>
      <c r="H10" s="11"/>
      <c r="I10" s="4"/>
      <c r="J10" s="4"/>
      <c r="K10" s="4"/>
      <c r="L10" s="4"/>
      <c r="M10" s="4"/>
      <c r="N10" s="4"/>
      <c r="O10" s="4"/>
      <c r="P10" s="4"/>
    </row>
    <row r="11" spans="1:16" ht="33" customHeight="1">
      <c r="A11" s="275"/>
      <c r="B11" s="270"/>
      <c r="C11" s="271"/>
      <c r="D11" s="272"/>
      <c r="E11" s="273"/>
      <c r="F11" s="273"/>
      <c r="G11" s="274">
        <f aca="true" t="shared" si="0" ref="G11:G19">SUM(E11:F11)</f>
        <v>0</v>
      </c>
      <c r="H11" s="11"/>
      <c r="I11" s="4"/>
      <c r="J11" s="4"/>
      <c r="K11" s="4"/>
      <c r="L11" s="4"/>
      <c r="M11" s="4"/>
      <c r="N11" s="4"/>
      <c r="O11" s="4"/>
      <c r="P11" s="4"/>
    </row>
    <row r="12" spans="1:16" ht="33" customHeight="1">
      <c r="A12" s="269"/>
      <c r="B12" s="270"/>
      <c r="C12" s="271"/>
      <c r="D12" s="272"/>
      <c r="E12" s="273"/>
      <c r="F12" s="273"/>
      <c r="G12" s="274">
        <f t="shared" si="0"/>
        <v>0</v>
      </c>
      <c r="H12" s="11"/>
      <c r="I12" s="4"/>
      <c r="J12" s="4"/>
      <c r="K12" s="4"/>
      <c r="L12" s="4"/>
      <c r="M12" s="4"/>
      <c r="N12" s="4"/>
      <c r="O12" s="4"/>
      <c r="P12" s="4"/>
    </row>
    <row r="13" spans="1:16" ht="33" customHeight="1">
      <c r="A13" s="275"/>
      <c r="B13" s="276"/>
      <c r="C13" s="277"/>
      <c r="D13" s="278"/>
      <c r="E13" s="273"/>
      <c r="F13" s="273"/>
      <c r="G13" s="274">
        <f t="shared" si="0"/>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75"/>
      <c r="B16" s="276"/>
      <c r="C16" s="277"/>
      <c r="D16" s="278"/>
      <c r="E16" s="273"/>
      <c r="F16" s="273"/>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2" t="s">
        <v>132</v>
      </c>
      <c r="B20" s="423"/>
      <c r="C20" s="423"/>
      <c r="D20" s="424"/>
      <c r="E20" s="292">
        <f>SUM(E9:E19)</f>
        <v>0</v>
      </c>
      <c r="F20" s="292">
        <f>SUM(F9:F19)</f>
        <v>0</v>
      </c>
      <c r="G20" s="293">
        <f>SUM(G9:G19)</f>
        <v>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f>#N/A</f>
        <v>0</v>
      </c>
      <c r="E2" s="443"/>
      <c r="F2" s="443"/>
      <c r="G2" s="443"/>
      <c r="H2" s="444"/>
      <c r="I2" s="444"/>
      <c r="J2" s="83"/>
      <c r="K2" s="93"/>
      <c r="L2" s="93"/>
      <c r="M2" s="93"/>
      <c r="N2" s="93"/>
      <c r="O2" s="93"/>
      <c r="P2" s="93"/>
    </row>
    <row r="3" spans="1:16" ht="21.75" customHeight="1">
      <c r="A3" s="82" t="s">
        <v>1</v>
      </c>
      <c r="B3" s="82"/>
      <c r="C3" s="94"/>
      <c r="D3" s="442">
        <f>#N/A</f>
        <v>0</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183</v>
      </c>
      <c r="C12" s="437"/>
      <c r="D12" s="437"/>
      <c r="E12" s="437"/>
      <c r="F12" s="87" t="s">
        <v>95</v>
      </c>
      <c r="G12" s="112"/>
      <c r="H12" s="112"/>
      <c r="I12" s="82"/>
      <c r="J12" s="82"/>
      <c r="K12" s="98"/>
      <c r="L12" s="98"/>
      <c r="M12" s="98"/>
      <c r="N12" s="98"/>
      <c r="O12" s="98"/>
      <c r="P12" s="98"/>
    </row>
    <row r="13" spans="1:16" ht="21" customHeight="1">
      <c r="A13" s="78" t="s">
        <v>96</v>
      </c>
      <c r="B13" s="91">
        <v>18</v>
      </c>
      <c r="C13" s="88" t="s">
        <v>97</v>
      </c>
      <c r="D13" s="113" t="s">
        <v>184</v>
      </c>
      <c r="E13" s="449">
        <v>2021</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révisée du RNCREQ - Étape 3 de la phase 1</dc:subject>
  <dc:creator>Bouthillette, Annie</dc:creator>
  <cp:keywords/>
  <dc:description/>
  <cp:lastModifiedBy>Utilisateur Windows</cp:lastModifiedBy>
  <cp:lastPrinted>2020-01-21T14:04:28Z</cp:lastPrinted>
  <dcterms:created xsi:type="dcterms:W3CDTF">2003-06-11T13:22:16Z</dcterms:created>
  <dcterms:modified xsi:type="dcterms:W3CDTF">2021-02-22T21:22:04Z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tedepiè">
    <vt:lpwstr>C-RNCREQ-0076</vt:lpwstr>
  </property>
  <property fmtid="{D5CDD505-2E9C-101B-9397-08002B2CF9AE}" pid="4" name="Pha">
    <vt:lpwstr>1</vt:lpwstr>
  </property>
  <property fmtid="{D5CDD505-2E9C-101B-9397-08002B2CF9AE}" pid="5" name="Numéroplumit">
    <vt:lpwstr>1643</vt:lpwstr>
  </property>
  <property fmtid="{D5CDD505-2E9C-101B-9397-08002B2CF9AE}" pid="6" name="Accèsrestrei">
    <vt:lpwstr>0</vt:lpwstr>
  </property>
  <property fmtid="{D5CDD505-2E9C-101B-9397-08002B2CF9AE}" pid="7" name="Confidenti">
    <vt:lpwstr>3</vt:lpwstr>
  </property>
  <property fmtid="{D5CDD505-2E9C-101B-9397-08002B2CF9AE}" pid="8" name="Suj">
    <vt:lpwstr>Demande de remboursement de frais révisée du RNCREQ - Étape 3 de la phase 1</vt:lpwstr>
  </property>
  <property fmtid="{D5CDD505-2E9C-101B-9397-08002B2CF9AE}" pid="9" name="Catégoriededocume">
    <vt:lpwstr>5</vt:lpwstr>
  </property>
  <property fmtid="{D5CDD505-2E9C-101B-9397-08002B2CF9AE}" pid="10" name="Sous-catégor">
    <vt:lpwstr>29</vt:lpwstr>
  </property>
  <property fmtid="{D5CDD505-2E9C-101B-9397-08002B2CF9AE}" pid="11" name="Copiepapierreç">
    <vt:lpwstr>0</vt:lpwstr>
  </property>
  <property fmtid="{D5CDD505-2E9C-101B-9397-08002B2CF9AE}" pid="12" name="NonenvoiAler">
    <vt:lpwstr>1</vt:lpwstr>
  </property>
  <property fmtid="{D5CDD505-2E9C-101B-9397-08002B2CF9AE}" pid="13" name="Proj">
    <vt:lpwstr>510</vt:lpwstr>
  </property>
  <property fmtid="{D5CDD505-2E9C-101B-9397-08002B2CF9AE}" pid="14" name="DiffusablesurleW">
    <vt:lpwstr>1</vt:lpwstr>
  </property>
  <property fmtid="{D5CDD505-2E9C-101B-9397-08002B2CF9AE}" pid="15" name="Deposa">
    <vt:lpwstr>96</vt:lpwstr>
  </property>
  <property fmtid="{D5CDD505-2E9C-101B-9397-08002B2CF9AE}" pid="16" name="Cotedeposa">
    <vt:lpwstr/>
  </property>
  <property fmtid="{D5CDD505-2E9C-101B-9397-08002B2CF9AE}" pid="17" name="_dlc_Doc">
    <vt:lpwstr>W2HFWTQUJJY6-392372918-2660</vt:lpwstr>
  </property>
  <property fmtid="{D5CDD505-2E9C-101B-9397-08002B2CF9AE}" pid="18" name="_dlc_DocIdItemGu">
    <vt:lpwstr>856e0107-713f-47b9-947b-114f8de0383b</vt:lpwstr>
  </property>
  <property fmtid="{D5CDD505-2E9C-101B-9397-08002B2CF9AE}" pid="19" name="_dlc_DocIdU">
    <vt:lpwstr>http://s10mtlweb:8081/510/_layouts/15/DocIdRedir.aspx?ID=W2HFWTQUJJY6-392372918-2660, W2HFWTQUJJY6-392372918-2660</vt:lpwstr>
  </property>
  <property fmtid="{D5CDD505-2E9C-101B-9397-08002B2CF9AE}" pid="20" name="display_urn:schemas-microsoft-com:office:office#Edit">
    <vt:lpwstr>Eccles, Natalie</vt:lpwstr>
  </property>
  <property fmtid="{D5CDD505-2E9C-101B-9397-08002B2CF9AE}" pid="21" name="Provenan">
    <vt:lpwstr>2</vt:lpwstr>
  </property>
  <property fmtid="{D5CDD505-2E9C-101B-9397-08002B2CF9AE}" pid="22" name="Cote de pié">
    <vt:lpwstr>C-RNCREQ-0076</vt:lpwstr>
  </property>
  <property fmtid="{D5CDD505-2E9C-101B-9397-08002B2CF9AE}" pid="23" name="Inscrit au plumit">
    <vt:lpwstr>1</vt:lpwstr>
  </property>
  <property fmtid="{D5CDD505-2E9C-101B-9397-08002B2CF9AE}" pid="24" name="Ne pas envoyer d'aler">
    <vt:lpwstr>1</vt:lpwstr>
  </property>
  <property fmtid="{D5CDD505-2E9C-101B-9397-08002B2CF9AE}" pid="25" name="Numéro plumit">
    <vt:lpwstr>1643.00000000000</vt:lpwstr>
  </property>
  <property fmtid="{D5CDD505-2E9C-101B-9397-08002B2CF9AE}" pid="26" name="display_urn:schemas-microsoft-com:office:office#Auth">
    <vt:lpwstr>Compte système</vt:lpwstr>
  </property>
  <property fmtid="{D5CDD505-2E9C-101B-9397-08002B2CF9AE}" pid="27" name="Diffusable sur le W">
    <vt:lpwstr>1</vt:lpwstr>
  </property>
  <property fmtid="{D5CDD505-2E9C-101B-9397-08002B2CF9AE}" pid="28" name="Copie papier reç">
    <vt:lpwstr>0</vt:lpwstr>
  </property>
  <property fmtid="{D5CDD505-2E9C-101B-9397-08002B2CF9AE}" pid="29" name="Catégorie de docume">
    <vt:lpwstr>30</vt:lpwstr>
  </property>
  <property fmtid="{D5CDD505-2E9C-101B-9397-08002B2CF9AE}" pid="30" name="Cote de déposa">
    <vt:lpwstr/>
  </property>
  <property fmtid="{D5CDD505-2E9C-101B-9397-08002B2CF9AE}" pid="31" name="Déposa">
    <vt:lpwstr>123</vt:lpwstr>
  </property>
</Properties>
</file>