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3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<sst xmlns="http://schemas.openxmlformats.org/spreadsheetml/2006/main" count="259" uniqueCount="186">
  <si>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</si>
  <si>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</si>
  <si>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</si>
  <si>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</si>
  <si>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</si>
  <si>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</si>
  <si>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</si>
  <si>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</si>
  <si>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</si>
  <si>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</si>
  <si>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</si>
  <si>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</si>
  <si>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</si>
  <si>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</si>
  <si>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</si>
  <si>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</si>
  <si>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</si>
  <si>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</si>
  <si>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</si>
  <si>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</si>
  <si>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</si>
  <si>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</si>
  <si>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</si>
  <si>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</si>
  <si>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</si>
  <si>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</si>
  <si>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</si>
  <si>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</si>
  <si>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</si>
  <si>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</si>
  <si>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</si>
  <si>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</si>
  <si>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</si>
  <si>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</si>
  <si>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</si>
  <si>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</si>
  <si>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</si>
  <si>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</si>
  <si>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</si>
  <si>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</si>
  <si>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</si>
  <si>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</si>
  <si>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</si>
  <si>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</si>
  <si>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</si>
  <si>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</si>
  <si>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</si>
  <si>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</si>
  <si>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</si>
  <si>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</si>
  <si>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</si>
  <si>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</si>
  <si>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</si>
  <si>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</si>
  <si>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</si>
  <si>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</si>
  <si>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</si>
  <si>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</si>
  <si>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</si>
  <si>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</si>
  <si>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</si>
  <si>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</si>
  <si>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</si>
  <si>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</si>
  <si>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</si>
  <si>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</si>
  <si>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</si>
  <si>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</si>
  <si>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</si>
  <si>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</si>
  <si>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</si>
  <si>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</si>
  <si>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</si>
  <si>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</si>
  <si>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</si>
  <si>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</si>
  <si>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</si>
  <si>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</si>
  <si>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</si>
  <si>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</si>
  <si>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</si>
  <si>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</si>
  <si>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</si>
  <si>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</si>
  <si>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</si>
  <si>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</si>
  <si>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</si>
  <si>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</si>
  <si>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</si>
  <si>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</si>
  <si>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</si>
  <si>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</si>
  <si>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</si>
  <si>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</si>
  <si>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</si>
  <si>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</si>
  <si>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</si>
  <si>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</si>
  <si>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</si>
  <si>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</si>
  <si>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</si>
  <si>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</si>
  <si>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</si>
  <si>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</si>
  <si>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</si>
  <si>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</si>
  <si>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</si>
  <si>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</si>
  <si>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</si>
  <si>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</si>
  <si>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</si>
  <si>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</si>
  <si>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</si>
  <si>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</si>
  <si>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</si>
  <si>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</si>
  <si>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</si>
  <si>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</si>
  <si>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</si>
  <si>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</si>
  <si>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</si>
  <si>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</si>
  <si>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</si>
  <si>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</si>
  <si>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</si>
  <si>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</si>
  <si>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</si>
  <si>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</si>
  <si>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</si>
  <si>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</si>
  <si>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</si>
  <si>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</si>
  <si>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</si>
  <si>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</si>
  <si>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</si>
  <si>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</si>
  <si>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</si>
  <si>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</si>
  <si>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</si>
  <si>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</si>
  <si>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</si>
  <si>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</si>
  <si>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</si>
  <si>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</si>
  <si>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</si>
  <si>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</si>
  <si>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</si>
  <si>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</si>
  <si>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</si>
  <si>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</si>
  <si>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</si>
  <si>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</si>
  <si>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</si>
  <si>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</si>
  <si>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</si>
  <si>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</si>
  <si>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</si>
  <si>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</si>
  <si>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</si>
  <si>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</si>
  <si>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</si>
  <si>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</si>
  <si>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</si>
  <si>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</si>
  <si>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</si>
  <si>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</si>
  <si>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</si>
  <si>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</si>
  <si>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</si>
  <si>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</si>
  <si>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</si>
  <si>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</si>
  <si>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R-4045-2018</t>
  </si>
  <si>
    <t>1er août au 31 octobre 2020</t>
  </si>
  <si>
    <t>HIVE Blockchain Technologies Ltd.</t>
  </si>
  <si>
    <t>Non</t>
  </si>
  <si>
    <t>Jean-Philippe Therriault</t>
  </si>
  <si>
    <t>Externe</t>
  </si>
  <si>
    <t>800, Square Victoria, #3500, Montréal, QC  H4Z 1E9</t>
  </si>
  <si>
    <t>Sébastien Richemont</t>
  </si>
  <si>
    <t>Mr. Darcy Daubaras</t>
  </si>
  <si>
    <t>5 ans</t>
  </si>
  <si>
    <t>15 ans et plus</t>
  </si>
  <si>
    <t>Montréal</t>
  </si>
  <si>
    <t>novembre</t>
  </si>
  <si>
    <t>Jean-Philippe Therriault, avocat</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</si>
</sst>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4">
      <selection activeCell="A13" sqref="A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3" t="s">
        <v>174</v>
      </c>
      <c r="C6" s="304"/>
      <c r="D6" s="305"/>
      <c r="E6" s="4"/>
      <c r="F6" s="4"/>
      <c r="G6" s="4"/>
      <c r="H6" s="4"/>
      <c r="I6" s="4"/>
      <c r="J6" s="4"/>
      <c r="K6" s="4"/>
      <c r="L6" s="4"/>
      <c r="M6" s="4"/>
      <c r="N6" s="4"/>
      <c r="O6" s="4"/>
      <c r="P6" s="4"/>
    </row>
    <row r="7" spans="1:16" ht="18.75" customHeight="1">
      <c r="A7" s="306" t="s">
        <v>67</v>
      </c>
      <c r="B7" s="307"/>
      <c r="C7" s="308"/>
      <c r="D7" s="182" t="s">
        <v>175</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t="s">
        <v>180</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181</v>
      </c>
      <c r="C12" s="186" t="s">
        <v>177</v>
      </c>
      <c r="D12" s="187" t="s">
        <v>178</v>
      </c>
      <c r="E12" s="9"/>
      <c r="F12" s="4"/>
      <c r="G12" s="4"/>
      <c r="H12" s="4"/>
      <c r="I12" s="4"/>
      <c r="J12" s="4"/>
      <c r="K12" s="4"/>
      <c r="L12" s="4"/>
      <c r="M12" s="4"/>
      <c r="N12" s="4"/>
      <c r="O12" s="4"/>
      <c r="P12" s="4"/>
    </row>
    <row r="13" spans="1:16" ht="27" customHeight="1">
      <c r="A13" s="188" t="s">
        <v>179</v>
      </c>
      <c r="B13" s="189" t="s">
        <v>182</v>
      </c>
      <c r="C13" s="189" t="s">
        <v>177</v>
      </c>
      <c r="D13" s="190" t="s">
        <v>178</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c r="B17" s="186"/>
      <c r="C17" s="186"/>
      <c r="D17" s="187"/>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R-4045-2018</v>
      </c>
      <c r="C4" s="205" t="s">
        <v>16</v>
      </c>
      <c r="D4" s="127" t="str">
        <f>Identification!D5</f>
        <v>1er août au 31 octobre 2020</v>
      </c>
      <c r="E4" s="11"/>
      <c r="F4" s="4"/>
      <c r="G4" s="4"/>
      <c r="H4" s="4"/>
      <c r="I4" s="4"/>
      <c r="J4" s="4"/>
      <c r="K4" s="4"/>
      <c r="L4" s="4"/>
      <c r="M4" s="4"/>
      <c r="N4" s="4"/>
      <c r="O4" s="4"/>
      <c r="P4" s="4"/>
    </row>
    <row r="5" spans="1:16" ht="26.25" customHeight="1">
      <c r="A5" s="175" t="s">
        <v>1</v>
      </c>
      <c r="B5" s="341" t="str">
        <f>Identification!B6:D6</f>
        <v>HIVE Blockchain Technologies Ltd.</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19</v>
      </c>
      <c r="C9" s="297">
        <f>Honoraires!D14</f>
        <v>59.1</v>
      </c>
      <c r="D9" s="128">
        <f>Honoraires!H14</f>
        <v>14865.5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19</v>
      </c>
      <c r="C17" s="240">
        <f>C9+C11+C13+C15</f>
        <v>59.1</v>
      </c>
      <c r="D17" s="241">
        <f>D9+D11+D13+D15</f>
        <v>14865.5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445.97</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445.97</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15311.47</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7">
      <selection activeCell="E11" sqref="E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R-4045-2018</v>
      </c>
      <c r="D4" s="372" t="s">
        <v>16</v>
      </c>
      <c r="E4" s="373"/>
      <c r="F4" s="367" t="str">
        <f>Identification!D5</f>
        <v>1er août au 31 octobre 2020</v>
      </c>
      <c r="G4" s="368"/>
      <c r="H4" s="369"/>
      <c r="I4" s="11"/>
      <c r="J4" s="11"/>
      <c r="K4" s="11"/>
      <c r="L4" s="11"/>
      <c r="M4" s="11"/>
      <c r="N4" s="11"/>
      <c r="O4" s="11"/>
      <c r="P4" s="11"/>
      <c r="Q4" s="11"/>
    </row>
    <row r="5" spans="1:17" ht="26.25" customHeight="1">
      <c r="A5" s="131" t="s">
        <v>1</v>
      </c>
      <c r="B5" s="132"/>
      <c r="C5" s="341" t="str">
        <f>Identification!B6</f>
        <v>HIVE Blockchain Technologies Ltd.</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Jean-Philippe Therriault</v>
      </c>
      <c r="C10" s="245">
        <v>10.5</v>
      </c>
      <c r="D10" s="245">
        <v>29.9</v>
      </c>
      <c r="E10" s="246">
        <v>130</v>
      </c>
      <c r="F10" s="169">
        <f>ROUND(((D10*E10)+(C10*E10)),2)</f>
        <v>5252</v>
      </c>
      <c r="G10" s="252"/>
      <c r="H10" s="166">
        <f>ROUND(F10+G10,2)</f>
        <v>5252</v>
      </c>
      <c r="I10" s="11"/>
      <c r="J10" s="11"/>
      <c r="K10" s="11"/>
      <c r="L10" s="11"/>
      <c r="M10" s="11"/>
      <c r="N10" s="11"/>
      <c r="O10" s="11"/>
      <c r="P10" s="11"/>
      <c r="Q10" s="11"/>
    </row>
    <row r="11" spans="1:17" ht="20.25" customHeight="1">
      <c r="A11" s="364"/>
      <c r="B11" s="147" t="str">
        <f>Identification!A13</f>
        <v>Sébastien Richemont</v>
      </c>
      <c r="C11" s="247">
        <v>8.5</v>
      </c>
      <c r="D11" s="247">
        <v>29.2</v>
      </c>
      <c r="E11" s="248">
        <v>255</v>
      </c>
      <c r="F11" s="170">
        <f>ROUND(((D11*E11)+(C11*E11)),2)</f>
        <v>9613.5</v>
      </c>
      <c r="G11" s="253"/>
      <c r="H11" s="167">
        <f>ROUND(F11+G11,2)</f>
        <v>9613.5</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19</v>
      </c>
      <c r="D14" s="159">
        <f>SUM(D10:D13)</f>
        <v>59.1</v>
      </c>
      <c r="E14" s="361"/>
      <c r="F14" s="160">
        <f>F10+F11+F12+F13</f>
        <v>14865.5</v>
      </c>
      <c r="G14" s="160">
        <f>G10+G11+G12+G13</f>
        <v>0</v>
      </c>
      <c r="H14" s="161">
        <f>ROUND(F14+G14,2)</f>
        <v>14865.5</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f>Identification!A17</f>
        <v>0</v>
      </c>
      <c r="C16" s="245"/>
      <c r="D16" s="245"/>
      <c r="E16" s="246"/>
      <c r="F16" s="169">
        <f>ROUND(((D16*E16)+(C16*E16)),2)</f>
        <v>0</v>
      </c>
      <c r="G16" s="252"/>
      <c r="H16" s="166">
        <f>ROUND(F16+G16,2)</f>
        <v>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0</v>
      </c>
      <c r="D20" s="159">
        <f>SUM(D16:D19)</f>
        <v>0</v>
      </c>
      <c r="E20" s="361"/>
      <c r="F20" s="160">
        <f>F16+F17+F18+F19</f>
        <v>0</v>
      </c>
      <c r="G20" s="160">
        <f>G16+G17+G18+G19</f>
        <v>0</v>
      </c>
      <c r="H20" s="161">
        <f>ROUND(F20+G20,2)</f>
        <v>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14865.5</v>
      </c>
      <c r="G30" s="237">
        <f>G14+G20+G24+G28</f>
        <v>0</v>
      </c>
      <c r="H30" s="238">
        <f>H14+H20+H24+H28</f>
        <v>14865.5</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7">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R-4045-2018</v>
      </c>
      <c r="C4" s="389" t="s">
        <v>16</v>
      </c>
      <c r="D4" s="390"/>
      <c r="E4" s="391" t="str">
        <f>Identification!D5</f>
        <v>1er août au 31 octobre 2020</v>
      </c>
      <c r="F4" s="392"/>
      <c r="G4" s="11"/>
      <c r="H4" s="11"/>
      <c r="I4" s="11"/>
      <c r="J4" s="11"/>
      <c r="K4" s="11"/>
      <c r="L4" s="11"/>
      <c r="M4" s="11"/>
      <c r="N4" s="11"/>
      <c r="O4" s="11"/>
      <c r="P4" s="11"/>
    </row>
    <row r="5" spans="1:16" ht="26.25" customHeight="1">
      <c r="A5" s="10" t="s">
        <v>1</v>
      </c>
      <c r="B5" s="393" t="str">
        <f>Identification!B6:D6</f>
        <v>HIVE Blockchain Technologies Ltd.</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R-4045-2018</v>
      </c>
      <c r="D4" s="428" t="s">
        <v>16</v>
      </c>
      <c r="E4" s="429"/>
      <c r="F4" s="424" t="str">
        <f>Identification!D5</f>
        <v>1er août au 31 octobre 2020</v>
      </c>
      <c r="G4" s="425"/>
      <c r="H4" s="11"/>
      <c r="I4" s="4"/>
      <c r="J4" s="4"/>
      <c r="K4" s="4"/>
      <c r="L4" s="4"/>
      <c r="M4" s="4"/>
      <c r="N4" s="4"/>
      <c r="O4" s="4"/>
      <c r="P4" s="4"/>
    </row>
    <row r="5" spans="1:16" ht="26.25" customHeight="1">
      <c r="A5" s="416" t="s">
        <v>1</v>
      </c>
      <c r="B5" s="417"/>
      <c r="C5" s="418" t="str">
        <f>Identification!B6</f>
        <v>HIVE Blockchain Technologies Ltd.</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R-4045-2018</v>
      </c>
      <c r="E2" s="444"/>
      <c r="F2" s="444"/>
      <c r="G2" s="444"/>
      <c r="H2" s="445"/>
      <c r="I2" s="445"/>
      <c r="J2" s="83"/>
      <c r="K2" s="93"/>
      <c r="L2" s="93"/>
      <c r="M2" s="93"/>
      <c r="N2" s="93"/>
      <c r="O2" s="93"/>
      <c r="P2" s="93"/>
    </row>
    <row r="3" spans="1:16" ht="21.75" customHeight="1">
      <c r="A3" s="82" t="s">
        <v>1</v>
      </c>
      <c r="B3" s="82"/>
      <c r="C3" s="94"/>
      <c r="D3" s="443" t="str">
        <f>Identification!B6</f>
        <v>HIVE Blockchain Technologies Ltd.</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185</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183</v>
      </c>
      <c r="C12" s="446"/>
      <c r="D12" s="446"/>
      <c r="E12" s="446"/>
      <c r="F12" s="87" t="s">
        <v>95</v>
      </c>
      <c r="G12" s="112"/>
      <c r="H12" s="112"/>
      <c r="I12" s="82"/>
      <c r="J12" s="82"/>
      <c r="K12" s="98"/>
      <c r="L12" s="98"/>
      <c r="M12" s="98"/>
      <c r="N12" s="98"/>
      <c r="O12" s="98"/>
      <c r="P12" s="98"/>
    </row>
    <row r="13" spans="1:16" ht="21" customHeight="1">
      <c r="A13" s="78" t="s">
        <v>96</v>
      </c>
      <c r="B13" s="91">
        <v>19</v>
      </c>
      <c r="C13" s="88" t="s">
        <v>97</v>
      </c>
      <c r="D13" s="113" t="s">
        <v>184</v>
      </c>
      <c r="E13" s="449">
        <v>2020</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HIVE - Étape 3</dc:subject>
  <dc:creator>Bouthillette, Annie</dc:creator>
  <cp:keywords/>
  <dc:description/>
  <cp:lastModifiedBy>Diane Duhamel</cp:lastModifiedBy>
  <cp:lastPrinted>2020-11-19T14:37:26Z</cp:lastPrinted>
  <dcterms:created xsi:type="dcterms:W3CDTF">2003-06-11T13:22:16Z</dcterms:created>
  <dcterms:modified xsi:type="dcterms:W3CDTF">2020-11-19T14:42:03Z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0x0101001220C63CEE6EC6498F85BB7CB21E0F4A</vt:lpwstr>
  </property>
  <property fmtid="{D5CDD505-2E9C-101B-9397-08002B2CF9AE}" pid="3" name="_AdHocReviewCycleID">
    <vt:i4>-1891625036</vt:i4>
  </property>
  <property fmtid="{D5CDD505-2E9C-101B-9397-08002B2CF9AE}" pid="4" name="_NewReviewCycle">
    <vt:lpwstr/>
  </property>
  <property fmtid="{D5CDD505-2E9C-101B-9397-08002B2CF9AE}" pid="5" name="_EmailSubject">
    <vt:lpwstr>Facturation Hive [FMD-CE.FID10121092]</vt:lpwstr>
  </property>
  <property fmtid="{D5CDD505-2E9C-101B-9397-08002B2CF9AE}" pid="6" name="_AuthorEmail">
    <vt:lpwstr>ldupuis@fasken.com</vt:lpwstr>
  </property>
  <property fmtid="{D5CDD505-2E9C-101B-9397-08002B2CF9AE}" pid="7" name="_AuthorEmailDisplayName">
    <vt:lpwstr>Laurianne Dupuis</vt:lpwstr>
  </property>
  <property fmtid="{D5CDD505-2E9C-101B-9397-08002B2CF9AE}" pid="8" name="_ReviewingToolsShownOnce">
    <vt:lpwstr/>
  </property>
  <property fmtid="{D5CDD505-2E9C-101B-9397-08002B2CF9AE}" pid="9" name="Provenance">
    <vt:lpwstr>2</vt:lpwstr>
  </property>
  <property fmtid="{D5CDD505-2E9C-101B-9397-08002B2CF9AE}" pid="10" name="Phase">
    <vt:lpwstr>1</vt:lpwstr>
  </property>
  <property fmtid="{D5CDD505-2E9C-101B-9397-08002B2CF9AE}" pid="11" name="Accèsrestreint">
    <vt:lpwstr>0</vt:lpwstr>
  </property>
  <property fmtid="{D5CDD505-2E9C-101B-9397-08002B2CF9AE}" pid="12" name="Confidentiel">
    <vt:lpwstr>3</vt:lpwstr>
  </property>
  <property fmtid="{D5CDD505-2E9C-101B-9397-08002B2CF9AE}" pid="13" name="Catégoriededocument">
    <vt:lpwstr>5</vt:lpwstr>
  </property>
  <property fmtid="{D5CDD505-2E9C-101B-9397-08002B2CF9AE}" pid="14" name="Sous-catégorie">
    <vt:lpwstr>29</vt:lpwstr>
  </property>
  <property fmtid="{D5CDD505-2E9C-101B-9397-08002B2CF9AE}" pid="15" name="Copiepapierreçue">
    <vt:lpwstr>0</vt:lpwstr>
  </property>
  <property fmtid="{D5CDD505-2E9C-101B-9397-08002B2CF9AE}" pid="16" name="Projet">
    <vt:lpwstr>510</vt:lpwstr>
  </property>
  <property fmtid="{D5CDD505-2E9C-101B-9397-08002B2CF9AE}" pid="17" name="Deposant">
    <vt:lpwstr>278</vt:lpwstr>
  </property>
  <property fmtid="{D5CDD505-2E9C-101B-9397-08002B2CF9AE}" pid="18" name="Cotedeposant">
    <vt:lpwstr/>
  </property>
  <property fmtid="{D5CDD505-2E9C-101B-9397-08002B2CF9AE}" pid="19" name="Inscritauplumitif">
    <vt:lpwstr>1</vt:lpwstr>
  </property>
  <property fmtid="{D5CDD505-2E9C-101B-9397-08002B2CF9AE}" pid="20" name="DiffusablesurleWeb">
    <vt:lpwstr>1</vt:lpwstr>
  </property>
  <property fmtid="{D5CDD505-2E9C-101B-9397-08002B2CF9AE}" pid="21" name="Order">
    <vt:lpwstr>5425600.00000000</vt:lpwstr>
  </property>
  <property fmtid="{D5CDD505-2E9C-101B-9397-08002B2CF9AE}" pid="22" name="Nombredephaseauprojet">
    <vt:lpwstr>1.00000000000000</vt:lpwstr>
  </property>
  <property fmtid="{D5CDD505-2E9C-101B-9397-08002B2CF9AE}" pid="23" name="NonenvoiAlerte">
    <vt:lpwstr>1</vt:lpwstr>
  </property>
  <property fmtid="{D5CDD505-2E9C-101B-9397-08002B2CF9AE}" pid="24" name="Déposant">
    <vt:lpwstr>278</vt:lpwstr>
  </property>
  <property fmtid="{D5CDD505-2E9C-101B-9397-08002B2CF9AE}" pid="25" name="Sujet">
    <vt:lpwstr>Demande de remboursement de frais de HIVE - Ètape 3</vt:lpwstr>
  </property>
  <property fmtid="{D5CDD505-2E9C-101B-9397-08002B2CF9AE}" pid="26" name="Numéroplumitif">
    <vt:lpwstr>1576</vt:lpwstr>
  </property>
  <property fmtid="{D5CDD505-2E9C-101B-9397-08002B2CF9AE}" pid="27" name="Cotedepièce">
    <vt:lpwstr>C-Vogogo-0062</vt:lpwstr>
  </property>
  <property fmtid="{D5CDD505-2E9C-101B-9397-08002B2CF9AE}" pid="28" name="Anciennomdudocument">
    <vt:lpwstr>110238269_v1_2020-11-17 Formulaire_Demande de paiement de frais_janvier 2020.XLS</vt:lpwstr>
  </property>
  <property fmtid="{D5CDD505-2E9C-101B-9397-08002B2CF9AE}" pid="29" name="_dlc_DocId">
    <vt:lpwstr>W2HFWTQUJJY6-392372918-3389</vt:lpwstr>
  </property>
  <property fmtid="{D5CDD505-2E9C-101B-9397-08002B2CF9AE}" pid="30" name="_dlc_DocIdItemGuid">
    <vt:lpwstr>f48ad93e-1e3d-4c27-ac9d-9e7d100111ab</vt:lpwstr>
  </property>
  <property fmtid="{D5CDD505-2E9C-101B-9397-08002B2CF9AE}" pid="31" name="_dlc_DocIdUrl">
    <vt:lpwstr>http://s10mtlweb:8081/510/_layouts/15/DocIdRedir.aspx?ID=W2HFWTQUJJY6-392372918-3389, W2HFWTQUJJY6-392372918-3389</vt:lpwstr>
  </property>
  <property fmtid="{D5CDD505-2E9C-101B-9397-08002B2CF9AE}" pid="32" name="display_urn:schemas-microsoft-com:office:office#Editor">
    <vt:lpwstr>Lévesque, Claudette</vt:lpwstr>
  </property>
  <property fmtid="{D5CDD505-2E9C-101B-9397-08002B2CF9AE}" pid="33" name="Cote de piéce">
    <vt:lpwstr>C-Vogogo-0062</vt:lpwstr>
  </property>
  <property fmtid="{D5CDD505-2E9C-101B-9397-08002B2CF9AE}" pid="34" name="Inscrit au plumitif">
    <vt:lpwstr>1</vt:lpwstr>
  </property>
  <property fmtid="{D5CDD505-2E9C-101B-9397-08002B2CF9AE}" pid="35" name="Ne pas envoyer d'alerte">
    <vt:lpwstr>1</vt:lpwstr>
  </property>
  <property fmtid="{D5CDD505-2E9C-101B-9397-08002B2CF9AE}" pid="36" name="Numéro plumitif">
    <vt:lpwstr>1576.00000000000</vt:lpwstr>
  </property>
  <property fmtid="{D5CDD505-2E9C-101B-9397-08002B2CF9AE}" pid="37" name="display_urn:schemas-microsoft-com:office:office#Author">
    <vt:lpwstr>Compte système</vt:lpwstr>
  </property>
  <property fmtid="{D5CDD505-2E9C-101B-9397-08002B2CF9AE}" pid="38" name="Diffusable sur le Web">
    <vt:lpwstr>1</vt:lpwstr>
  </property>
  <property fmtid="{D5CDD505-2E9C-101B-9397-08002B2CF9AE}" pid="39" name="Copie papier reçue">
    <vt:lpwstr>0</vt:lpwstr>
  </property>
  <property fmtid="{D5CDD505-2E9C-101B-9397-08002B2CF9AE}" pid="40" name="Cote de déposant">
    <vt:lpwstr/>
  </property>
  <property fmtid="{D5CDD505-2E9C-101B-9397-08002B2CF9AE}" pid="41" name="Catégorie de document">
    <vt:lpwstr>30</vt:lpwstr>
  </property>
</Properties>
</file>