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70" windowHeight="1176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'Sommaire'!$A$1:$CM$103</definedName>
  </definedNames>
  <calcPr fullCalcOnLoad="1"/>
</workbook>
</file>

<file path=xl/sharedStrings.xml><?xml version="1.0" encoding="utf-8"?>
<sst xmlns="http://schemas.openxmlformats.org/spreadsheetml/2006/main" count="121" uniqueCount="87">
  <si>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</si>
  <si>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</si>
  <si>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</si>
  <si>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</si>
  <si>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</si>
  <si>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</si>
  <si>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</si>
  <si>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</si>
  <si>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</si>
  <si>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</si>
  <si>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</si>
  <si>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</si>
  <si>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</si>
  <si>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</si>
  <si>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</si>
  <si>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</si>
  <si>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</si>
  <si>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</si>
  <si>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</si>
  <si>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</si>
  <si>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</si>
  <si>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</si>
  <si>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</si>
  <si>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</si>
  <si>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</si>
  <si>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</si>
  <si>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</si>
  <si>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</si>
  <si>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</si>
  <si>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</si>
  <si>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</si>
  <si>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</si>
  <si>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</si>
  <si>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</si>
  <si>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</si>
  <si>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</si>
  <si>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</si>
  <si>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</si>
  <si>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</si>
  <si>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</si>
  <si>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</si>
  <si>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</si>
  <si>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</si>
  <si>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</si>
  <si>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</si>
  <si>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</si>
  <si>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</si>
  <si>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</si>
  <si>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</si>
  <si>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</si>
  <si>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</si>
  <si>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</si>
  <si>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</si>
  <si>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</si>
  <si>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</si>
  <si>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</si>
  <si>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</si>
  <si>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</si>
  <si>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</si>
  <si>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</si>
  <si>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</si>
  <si>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</si>
  <si>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</si>
  <si>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</si>
  <si>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</si>
  <si>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</si>
  <si>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</si>
  <si>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</si>
  <si>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</si>
  <si>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</si>
  <si>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</si>
  <si>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</si>
  <si>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</si>
  <si>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</si>
  <si>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</si>
  <si>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</si>
  <si>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</si>
  <si>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</si>
  <si>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non</t>
  </si>
  <si>
    <t>externe</t>
  </si>
  <si>
    <t>Steve Cadrin</t>
  </si>
  <si>
    <t>1200, boul. Chomedey, bur. 400, Laval Qc, H7V 3Z3</t>
  </si>
  <si>
    <t>Marcel Paul Raymond</t>
  </si>
  <si>
    <t>110-2200 Harriet-Quimby, Saint-Laurent, Qc, H4R 0L2</t>
  </si>
  <si>
    <t>R-4097-2019</t>
  </si>
  <si>
    <t>Association Hôtellerie Québec et Association Restauration Québec</t>
  </si>
  <si>
    <t>plus de 15 ans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</si>
</sst>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1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32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29" fillId="0" borderId="53" xfId="0" applyNumberFormat="1" applyFont="1" applyFill="1" applyBorder="1" applyAlignment="1" applyProtection="1">
      <alignment horizontal="left" vertical="center" indent="1"/>
      <protection locked="0"/>
    </xf>
    <xf numFmtId="41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2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9" applyNumberFormat="1" applyFont="1" applyBorder="1" applyAlignment="1" applyProtection="1">
      <alignment horizontal="center" vertical="center" wrapText="1"/>
      <protection locked="0"/>
    </xf>
    <xf numFmtId="0" fontId="28" fillId="0" borderId="46" xfId="49" applyNumberFormat="1" applyFont="1" applyBorder="1" applyAlignment="1" applyProtection="1">
      <alignment horizontal="center" vertical="center" wrapText="1"/>
      <protection locked="0"/>
    </xf>
    <xf numFmtId="0" fontId="28" fillId="0" borderId="47" xfId="49" applyNumberFormat="1" applyFont="1" applyBorder="1" applyAlignment="1" applyProtection="1">
      <alignment horizontal="center" vertical="center" wrapText="1"/>
      <protection locked="0"/>
    </xf>
    <xf numFmtId="0" fontId="28" fillId="0" borderId="44" xfId="49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41" fontId="34" fillId="0" borderId="62" xfId="0" applyNumberFormat="1" applyFont="1" applyFill="1" applyBorder="1" applyAlignment="1" applyProtection="1">
      <alignment horizontal="left" vertical="center" indent="1"/>
      <protection/>
    </xf>
    <xf numFmtId="41" fontId="34" fillId="0" borderId="58" xfId="0" applyNumberFormat="1" applyFont="1" applyFill="1" applyBorder="1" applyAlignment="1" applyProtection="1">
      <alignment horizontal="left" vertical="center" indent="1"/>
      <protection/>
    </xf>
    <xf numFmtId="41" fontId="34" fillId="0" borderId="63" xfId="0" applyNumberFormat="1" applyFont="1" applyFill="1" applyBorder="1" applyAlignment="1" applyProtection="1">
      <alignment horizontal="left" vertical="center" indent="1"/>
      <protection/>
    </xf>
    <xf numFmtId="41" fontId="34" fillId="0" borderId="60" xfId="0" applyNumberFormat="1" applyFont="1" applyFill="1" applyBorder="1" applyAlignment="1" applyProtection="1">
      <alignment horizontal="left" vertical="center" indent="1"/>
      <protection/>
    </xf>
    <xf numFmtId="183" fontId="4" fillId="37" borderId="64" xfId="49" applyNumberFormat="1" applyFont="1" applyFill="1" applyBorder="1" applyAlignment="1" applyProtection="1">
      <alignment vertical="center" wrapText="1"/>
      <protection/>
    </xf>
    <xf numFmtId="183" fontId="4" fillId="37" borderId="65" xfId="49" applyNumberFormat="1" applyFont="1" applyFill="1" applyBorder="1" applyAlignment="1" applyProtection="1">
      <alignment vertical="center" wrapText="1"/>
      <protection/>
    </xf>
    <xf numFmtId="183" fontId="4" fillId="37" borderId="66" xfId="49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83" fontId="34" fillId="0" borderId="31" xfId="0" applyNumberFormat="1" applyFont="1" applyFill="1" applyBorder="1" applyAlignment="1" applyProtection="1">
      <alignment horizontal="center" vertical="center"/>
      <protection locked="0"/>
    </xf>
    <xf numFmtId="183" fontId="34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8" fillId="0" borderId="45" xfId="0" applyFont="1" applyBorder="1" applyAlignment="1" applyProtection="1" quotePrefix="1">
      <alignment horizontal="center" vertical="center" wrapText="1"/>
      <protection locked="0"/>
    </xf>
    <xf numFmtId="0" fontId="73" fillId="0" borderId="48" xfId="0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3" xfId="0" applyFont="1" applyFill="1" applyBorder="1" applyAlignment="1" applyProtection="1">
      <alignment horizontal="left" vertical="center" wrapText="1" indent="1"/>
      <protection/>
    </xf>
    <xf numFmtId="0" fontId="0" fillId="0" borderId="74" xfId="0" applyBorder="1" applyAlignment="1" applyProtection="1">
      <alignment horizontal="left" vertical="center" wrapText="1" indent="1"/>
      <protection/>
    </xf>
    <xf numFmtId="0" fontId="7" fillId="33" borderId="74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left" vertical="center" wrapText="1"/>
      <protection/>
    </xf>
    <xf numFmtId="0" fontId="33" fillId="0" borderId="38" xfId="0" applyFont="1" applyBorder="1" applyAlignment="1" applyProtection="1">
      <alignment/>
      <protection/>
    </xf>
    <xf numFmtId="41" fontId="20" fillId="38" borderId="78" xfId="0" applyNumberFormat="1" applyFont="1" applyFill="1" applyBorder="1" applyAlignment="1" applyProtection="1">
      <alignment vertical="center" wrapText="1"/>
      <protection/>
    </xf>
    <xf numFmtId="0" fontId="20" fillId="38" borderId="79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3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41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2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3" fontId="4" fillId="33" borderId="39" xfId="49" applyNumberFormat="1" applyFont="1" applyFill="1" applyBorder="1" applyAlignment="1" applyProtection="1">
      <alignment horizontal="center" vertical="center" wrapText="1"/>
      <protection/>
    </xf>
    <xf numFmtId="183" fontId="4" fillId="33" borderId="38" xfId="49" applyNumberFormat="1" applyFont="1" applyFill="1" applyBorder="1" applyAlignment="1" applyProtection="1">
      <alignment horizontal="center" vertical="center" wrapText="1"/>
      <protection/>
    </xf>
    <xf numFmtId="183" fontId="4" fillId="33" borderId="87" xfId="49" applyNumberFormat="1" applyFont="1" applyFill="1" applyBorder="1" applyAlignment="1" applyProtection="1">
      <alignment horizontal="center" vertical="center" wrapText="1"/>
      <protection/>
    </xf>
    <xf numFmtId="183" fontId="4" fillId="33" borderId="43" xfId="49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41" fontId="35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41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41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view="pageLayout" workbookViewId="0" topLeftCell="A23">
      <selection activeCell="A101" sqref="A101"/>
    </sheetView>
  </sheetViews>
  <sheetFormatPr defaultColWidth="9.14062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73"/>
      <c r="B3" s="174"/>
      <c r="C3" s="17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7" t="str">
        <f>Identification!B4</f>
        <v>R-4097-2019</v>
      </c>
      <c r="C4" s="168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75" t="str">
        <f>Identification!B5</f>
        <v>Association Hôtellerie Québec et Association Restauration Québec</v>
      </c>
      <c r="C5" s="17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77" t="s">
        <v>2</v>
      </c>
      <c r="B6" s="178"/>
      <c r="C6" s="17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1" t="s">
        <v>3</v>
      </c>
      <c r="B7" s="169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2"/>
      <c r="B8" s="170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15</v>
      </c>
      <c r="C9" s="144">
        <f>Répartition!B30+Répartition!C30+Répartition!D30</f>
        <v>3825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53</v>
      </c>
      <c r="C11" s="144">
        <f>Répartition!E30+Répartition!F30+Répartition!G30+Répartition!H30</f>
        <v>10600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68</v>
      </c>
      <c r="C19" s="39">
        <f>C9+C11+C13+C15+C17</f>
        <v>14425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80" t="s">
        <v>13</v>
      </c>
      <c r="B21" s="181"/>
      <c r="C21" s="18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5" t="s">
        <v>14</v>
      </c>
      <c r="B22" s="166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6" t="s">
        <v>16</v>
      </c>
      <c r="B23" s="157"/>
      <c r="C23" s="27">
        <f>ROUND(0.03*C19,2)</f>
        <v>432.75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18</v>
      </c>
      <c r="B25" s="158"/>
      <c r="C25" s="3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9" t="s">
        <v>62</v>
      </c>
      <c r="B27" s="160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1" t="s">
        <v>21</v>
      </c>
      <c r="B29" s="162"/>
      <c r="C29" s="19">
        <f>C23+C25+C27</f>
        <v>432.75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3" t="s">
        <v>23</v>
      </c>
      <c r="B31" s="164"/>
      <c r="C31" s="19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4" t="s">
        <v>54</v>
      </c>
      <c r="B33" s="155"/>
      <c r="C33" s="87">
        <f>C19+C29+C31</f>
        <v>14857.75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22:B22"/>
    <mergeCell ref="B4:C4"/>
    <mergeCell ref="B7:B8"/>
    <mergeCell ref="A7:A8"/>
    <mergeCell ref="A3:C3"/>
    <mergeCell ref="B5:C5"/>
    <mergeCell ref="A6:C6"/>
    <mergeCell ref="A21:C21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view="pageBreakPreview" zoomScaleSheetLayoutView="100" zoomScalePageLayoutView="0" workbookViewId="0" topLeftCell="A19">
      <selection activeCell="E11" sqref="E11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1" t="s">
        <v>61</v>
      </c>
      <c r="B3" s="192"/>
      <c r="C3" s="192"/>
      <c r="D3" s="192"/>
      <c r="E3" s="192"/>
      <c r="F3" s="94"/>
    </row>
    <row r="4" spans="1:6" ht="24" customHeight="1">
      <c r="A4" s="5" t="s">
        <v>0</v>
      </c>
      <c r="B4" s="193" t="s">
        <v>84</v>
      </c>
      <c r="C4" s="194"/>
      <c r="D4" s="194"/>
      <c r="E4" s="195"/>
      <c r="F4" s="94"/>
    </row>
    <row r="5" spans="1:6" ht="19.5" customHeight="1">
      <c r="A5" s="6" t="s">
        <v>1</v>
      </c>
      <c r="B5" s="196" t="s">
        <v>85</v>
      </c>
      <c r="C5" s="197"/>
      <c r="D5" s="197"/>
      <c r="E5" s="198"/>
      <c r="F5" s="94"/>
    </row>
    <row r="6" spans="1:6" ht="15.75">
      <c r="A6" s="183" t="s">
        <v>26</v>
      </c>
      <c r="B6" s="199"/>
      <c r="C6" s="200"/>
      <c r="D6" s="88" t="s">
        <v>78</v>
      </c>
      <c r="E6" s="89"/>
      <c r="F6" s="94"/>
    </row>
    <row r="7" spans="1:6" ht="19.5" customHeight="1">
      <c r="A7" s="183" t="s">
        <v>40</v>
      </c>
      <c r="B7" s="184"/>
      <c r="C7" s="185"/>
      <c r="D7" s="90"/>
      <c r="E7" s="91"/>
      <c r="F7" s="94"/>
    </row>
    <row r="8" spans="1:6" ht="21.75" customHeight="1">
      <c r="A8" s="186" t="s">
        <v>41</v>
      </c>
      <c r="B8" s="187"/>
      <c r="C8" s="188"/>
      <c r="D8" s="189"/>
      <c r="E8" s="190"/>
      <c r="F8" s="94"/>
    </row>
    <row r="9" spans="1:6" ht="22.5" customHeight="1">
      <c r="A9" s="203" t="s">
        <v>51</v>
      </c>
      <c r="B9" s="204"/>
      <c r="C9" s="204"/>
      <c r="D9" s="204"/>
      <c r="E9" s="205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152" t="s">
        <v>86</v>
      </c>
      <c r="C11" s="70" t="s">
        <v>79</v>
      </c>
      <c r="D11" s="97">
        <v>255</v>
      </c>
      <c r="E11" s="153" t="s">
        <v>81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82</v>
      </c>
      <c r="B15" s="70" t="s">
        <v>86</v>
      </c>
      <c r="C15" s="70" t="s">
        <v>79</v>
      </c>
      <c r="D15" s="100">
        <v>200</v>
      </c>
      <c r="E15" s="76" t="s">
        <v>83</v>
      </c>
      <c r="F15" s="94"/>
    </row>
    <row r="16" spans="1:6" ht="30" customHeight="1">
      <c r="A16" s="48"/>
      <c r="B16" s="71"/>
      <c r="C16" s="72"/>
      <c r="D16" s="98"/>
      <c r="E16" s="76"/>
      <c r="F16" s="94"/>
    </row>
    <row r="17" spans="1:6" ht="30" customHeight="1">
      <c r="A17" s="48"/>
      <c r="B17" s="72"/>
      <c r="C17" s="72"/>
      <c r="D17" s="98"/>
      <c r="E17" s="76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6" t="s">
        <v>10</v>
      </c>
      <c r="C20" s="206" t="s">
        <v>10</v>
      </c>
      <c r="D20" s="100"/>
      <c r="E20" s="76"/>
      <c r="F20" s="94"/>
    </row>
    <row r="21" spans="1:6" ht="30" customHeight="1">
      <c r="A21" s="56"/>
      <c r="B21" s="207"/>
      <c r="C21" s="207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6" t="s">
        <v>10</v>
      </c>
      <c r="C23" s="74"/>
      <c r="D23" s="100"/>
      <c r="E23" s="76"/>
      <c r="F23" s="94"/>
    </row>
    <row r="24" spans="1:6" ht="30" customHeight="1">
      <c r="A24" s="52"/>
      <c r="B24" s="207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6" t="s">
        <v>10</v>
      </c>
      <c r="C26" s="74"/>
      <c r="D26" s="100"/>
      <c r="E26" s="76"/>
      <c r="F26" s="94"/>
    </row>
    <row r="27" spans="1:6" ht="30" customHeight="1">
      <c r="A27" s="52"/>
      <c r="B27" s="207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201" t="s">
        <v>34</v>
      </c>
      <c r="B29" s="202"/>
      <c r="C29" s="202"/>
      <c r="D29" s="202"/>
      <c r="E29" s="202"/>
      <c r="F29" s="94"/>
      <c r="G29" s="94"/>
    </row>
    <row r="30" spans="1:7" ht="12.75">
      <c r="A30" s="201" t="s">
        <v>35</v>
      </c>
      <c r="B30" s="202"/>
      <c r="C30" s="202"/>
      <c r="D30" s="202"/>
      <c r="E30" s="202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4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view="pageBreakPreview" zoomScaleSheetLayoutView="100" zoomScalePageLayoutView="0" workbookViewId="0" topLeftCell="A1">
      <selection activeCell="E29" sqref="E29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R-4097-2019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Association Hôtellerie Québec et Association Restauration Québec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8" t="s">
        <v>46</v>
      </c>
      <c r="C7" s="214"/>
      <c r="D7" s="209"/>
      <c r="E7" s="208" t="s">
        <v>47</v>
      </c>
      <c r="F7" s="214"/>
      <c r="G7" s="214"/>
      <c r="H7" s="209"/>
      <c r="I7" s="208" t="s">
        <v>48</v>
      </c>
      <c r="J7" s="209"/>
      <c r="K7" s="208" t="s">
        <v>64</v>
      </c>
      <c r="L7" s="209"/>
      <c r="M7" s="208" t="s">
        <v>49</v>
      </c>
      <c r="N7" s="209"/>
    </row>
    <row r="8" spans="1:14" ht="42" customHeight="1" thickBot="1">
      <c r="A8" s="65" t="s">
        <v>50</v>
      </c>
      <c r="B8" s="53" t="str">
        <f>Identification!A11</f>
        <v>Steve Cadrin</v>
      </c>
      <c r="C8" s="53">
        <f>Identification!A12</f>
        <v>0</v>
      </c>
      <c r="D8" s="53">
        <f>Identification!A13</f>
        <v>0</v>
      </c>
      <c r="E8" s="53" t="str">
        <f>Identification!A15</f>
        <v>Marcel Paul Raymond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5</v>
      </c>
      <c r="C12" s="129"/>
      <c r="D12" s="130"/>
      <c r="E12" s="131">
        <v>10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1</v>
      </c>
      <c r="C13" s="134"/>
      <c r="D13" s="135"/>
      <c r="E13" s="133">
        <v>5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1</v>
      </c>
      <c r="C14" s="134"/>
      <c r="D14" s="135"/>
      <c r="E14" s="133">
        <v>7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1</v>
      </c>
      <c r="C15" s="134"/>
      <c r="D15" s="135"/>
      <c r="E15" s="133">
        <v>2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4</v>
      </c>
      <c r="C16" s="134"/>
      <c r="D16" s="135"/>
      <c r="E16" s="133">
        <v>24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1</v>
      </c>
      <c r="C17" s="134"/>
      <c r="D17" s="135"/>
      <c r="E17" s="133">
        <v>2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0</v>
      </c>
      <c r="C18" s="134"/>
      <c r="D18" s="135"/>
      <c r="E18" s="133">
        <v>0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0</v>
      </c>
      <c r="C19" s="134"/>
      <c r="D19" s="135"/>
      <c r="E19" s="133">
        <v>0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0</v>
      </c>
      <c r="C20" s="134"/>
      <c r="D20" s="135"/>
      <c r="E20" s="133">
        <v>0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0</v>
      </c>
      <c r="C21" s="134"/>
      <c r="D21" s="135"/>
      <c r="E21" s="134">
        <v>0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2</v>
      </c>
      <c r="C22" s="134"/>
      <c r="D22" s="135"/>
      <c r="E22" s="133">
        <v>3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15</v>
      </c>
      <c r="C25" s="125">
        <f t="shared" si="0"/>
        <v>0</v>
      </c>
      <c r="D25" s="125">
        <f>SUM(D12:D24)</f>
        <v>0</v>
      </c>
      <c r="E25" s="125">
        <f t="shared" si="0"/>
        <v>53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3825</v>
      </c>
      <c r="C26" s="126">
        <f t="shared" si="1"/>
        <v>0</v>
      </c>
      <c r="D26" s="126">
        <f t="shared" si="1"/>
        <v>0</v>
      </c>
      <c r="E26" s="126">
        <f t="shared" si="1"/>
        <v>10600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>
        <f>F26*(1.05*1.085-1)</f>
        <v>0</v>
      </c>
      <c r="G28" s="139"/>
      <c r="H28" s="139"/>
      <c r="I28" s="139">
        <f>I26*(1.05*1.085-1)</f>
        <v>0</v>
      </c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3825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10600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view="pageBreakPreview" zoomScaleSheetLayoutView="100" zoomScalePageLayoutView="0" workbookViewId="0" topLeftCell="A1">
      <selection activeCell="A9" sqref="A9:E9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91"/>
      <c r="B3" s="192"/>
      <c r="C3" s="192"/>
      <c r="D3" s="192"/>
      <c r="E3" s="192"/>
    </row>
    <row r="4" spans="1:5" ht="18" customHeight="1">
      <c r="A4" s="101" t="s">
        <v>0</v>
      </c>
      <c r="B4" s="221" t="str">
        <f>Identification!B4</f>
        <v>R-4097-2019</v>
      </c>
      <c r="C4" s="222"/>
      <c r="D4" s="222"/>
      <c r="E4" s="223"/>
    </row>
    <row r="5" spans="1:5" ht="18" customHeight="1" thickBot="1">
      <c r="A5" s="102" t="s">
        <v>1</v>
      </c>
      <c r="B5" s="224" t="str">
        <f>Identification!B5</f>
        <v>Association Hôtellerie Québec et Association Restauration Québec</v>
      </c>
      <c r="C5" s="224"/>
      <c r="D5" s="224"/>
      <c r="E5" s="225"/>
    </row>
    <row r="6" spans="1:5" ht="25.5" customHeight="1" thickBot="1">
      <c r="A6" s="226" t="s">
        <v>77</v>
      </c>
      <c r="B6" s="227"/>
      <c r="C6" s="227"/>
      <c r="D6" s="227"/>
      <c r="E6" s="228"/>
    </row>
    <row r="7" spans="1:5" ht="19.5" customHeight="1">
      <c r="A7" s="215"/>
      <c r="B7" s="216"/>
      <c r="C7" s="216"/>
      <c r="D7" s="216"/>
      <c r="E7" s="217"/>
    </row>
    <row r="8" spans="1:5" ht="19.5" customHeight="1">
      <c r="A8" s="218"/>
      <c r="B8" s="219"/>
      <c r="C8" s="219"/>
      <c r="D8" s="219"/>
      <c r="E8" s="220"/>
    </row>
    <row r="9" spans="1:5" ht="19.5" customHeight="1">
      <c r="A9" s="218"/>
      <c r="B9" s="219"/>
      <c r="C9" s="219"/>
      <c r="D9" s="219"/>
      <c r="E9" s="220"/>
    </row>
    <row r="10" spans="1:5" ht="19.5" customHeight="1">
      <c r="A10" s="218"/>
      <c r="B10" s="219"/>
      <c r="C10" s="219"/>
      <c r="D10" s="219"/>
      <c r="E10" s="220"/>
    </row>
    <row r="11" spans="1:5" ht="19.5" customHeight="1">
      <c r="A11" s="218"/>
      <c r="B11" s="219"/>
      <c r="C11" s="219"/>
      <c r="D11" s="219"/>
      <c r="E11" s="220"/>
    </row>
    <row r="12" spans="1:5" ht="19.5" customHeight="1">
      <c r="A12" s="218"/>
      <c r="B12" s="219"/>
      <c r="C12" s="219"/>
      <c r="D12" s="219"/>
      <c r="E12" s="220"/>
    </row>
    <row r="13" spans="1:5" ht="19.5" customHeight="1">
      <c r="A13" s="218"/>
      <c r="B13" s="219"/>
      <c r="C13" s="219"/>
      <c r="D13" s="219"/>
      <c r="E13" s="220"/>
    </row>
    <row r="14" spans="1:5" ht="19.5" customHeight="1">
      <c r="A14" s="149"/>
      <c r="B14" s="150"/>
      <c r="C14" s="150"/>
      <c r="D14" s="150"/>
      <c r="E14" s="151"/>
    </row>
    <row r="15" spans="1:5" ht="19.5" customHeight="1">
      <c r="A15" s="149"/>
      <c r="B15" s="150"/>
      <c r="C15" s="150"/>
      <c r="D15" s="150"/>
      <c r="E15" s="151"/>
    </row>
    <row r="16" spans="1:5" ht="19.5" customHeight="1">
      <c r="A16" s="149"/>
      <c r="B16" s="150"/>
      <c r="C16" s="150"/>
      <c r="D16" s="150"/>
      <c r="E16" s="151"/>
    </row>
    <row r="17" spans="1:5" ht="19.5" customHeight="1">
      <c r="A17" s="218"/>
      <c r="B17" s="219"/>
      <c r="C17" s="219"/>
      <c r="D17" s="219"/>
      <c r="E17" s="220"/>
    </row>
    <row r="18" spans="1:5" ht="19.5" customHeight="1">
      <c r="A18" s="218"/>
      <c r="B18" s="219"/>
      <c r="C18" s="219"/>
      <c r="D18" s="219"/>
      <c r="E18" s="220"/>
    </row>
    <row r="19" spans="1:5" ht="19.5" customHeight="1">
      <c r="A19" s="218"/>
      <c r="B19" s="219"/>
      <c r="C19" s="219"/>
      <c r="D19" s="219"/>
      <c r="E19" s="220"/>
    </row>
    <row r="20" spans="1:5" ht="19.5" customHeight="1">
      <c r="A20" s="218"/>
      <c r="B20" s="219"/>
      <c r="C20" s="219"/>
      <c r="D20" s="219"/>
      <c r="E20" s="220"/>
    </row>
    <row r="21" spans="1:5" ht="19.5" customHeight="1">
      <c r="A21" s="218"/>
      <c r="B21" s="219"/>
      <c r="C21" s="219"/>
      <c r="D21" s="219"/>
      <c r="E21" s="220"/>
    </row>
    <row r="22" spans="1:5" ht="19.5" customHeight="1">
      <c r="A22" s="149"/>
      <c r="B22" s="150"/>
      <c r="C22" s="150"/>
      <c r="D22" s="150"/>
      <c r="E22" s="151"/>
    </row>
    <row r="23" spans="1:5" ht="19.5" customHeight="1">
      <c r="A23" s="149"/>
      <c r="B23" s="150"/>
      <c r="C23" s="150"/>
      <c r="D23" s="150"/>
      <c r="E23" s="151"/>
    </row>
    <row r="24" spans="1:5" ht="19.5" customHeight="1">
      <c r="A24" s="149"/>
      <c r="B24" s="150"/>
      <c r="C24" s="150"/>
      <c r="D24" s="150"/>
      <c r="E24" s="151"/>
    </row>
    <row r="25" spans="1:5" ht="19.5" customHeight="1">
      <c r="A25" s="218"/>
      <c r="B25" s="219"/>
      <c r="C25" s="219"/>
      <c r="D25" s="219"/>
      <c r="E25" s="220"/>
    </row>
    <row r="26" spans="1:5" ht="19.5" customHeight="1">
      <c r="A26" s="218"/>
      <c r="B26" s="219"/>
      <c r="C26" s="219"/>
      <c r="D26" s="219"/>
      <c r="E26" s="220"/>
    </row>
    <row r="27" spans="1:5" ht="19.5" customHeight="1">
      <c r="A27" s="218"/>
      <c r="B27" s="219"/>
      <c r="C27" s="219"/>
      <c r="D27" s="219"/>
      <c r="E27" s="220"/>
    </row>
    <row r="28" spans="1:5" ht="19.5" customHeight="1">
      <c r="A28" s="218"/>
      <c r="B28" s="219"/>
      <c r="C28" s="219"/>
      <c r="D28" s="219"/>
      <c r="E28" s="220"/>
    </row>
    <row r="29" spans="1:5" ht="19.5" customHeight="1">
      <c r="A29" s="218"/>
      <c r="B29" s="219"/>
      <c r="C29" s="219"/>
      <c r="D29" s="219"/>
      <c r="E29" s="220"/>
    </row>
    <row r="30" spans="1:5" ht="19.5" customHeight="1">
      <c r="A30" s="218"/>
      <c r="B30" s="219"/>
      <c r="C30" s="219"/>
      <c r="D30" s="219"/>
      <c r="E30" s="220"/>
    </row>
    <row r="31" spans="1:5" ht="19.5" customHeight="1">
      <c r="A31" s="218"/>
      <c r="B31" s="219"/>
      <c r="C31" s="219"/>
      <c r="D31" s="219"/>
      <c r="E31" s="220"/>
    </row>
    <row r="32" spans="1:5" ht="19.5" customHeight="1">
      <c r="A32" s="218"/>
      <c r="B32" s="219"/>
      <c r="C32" s="219"/>
      <c r="D32" s="219"/>
      <c r="E32" s="220"/>
    </row>
    <row r="33" spans="1:5" ht="19.5" customHeight="1">
      <c r="A33" s="218"/>
      <c r="B33" s="219"/>
      <c r="C33" s="219"/>
      <c r="D33" s="219"/>
      <c r="E33" s="220"/>
    </row>
    <row r="34" spans="1:5" ht="19.5" customHeight="1">
      <c r="A34" s="218"/>
      <c r="B34" s="219"/>
      <c r="C34" s="219"/>
      <c r="D34" s="219"/>
      <c r="E34" s="220"/>
    </row>
    <row r="35" spans="1:5" ht="19.5" customHeight="1">
      <c r="A35" s="218"/>
      <c r="B35" s="219"/>
      <c r="C35" s="219"/>
      <c r="D35" s="219"/>
      <c r="E35" s="220"/>
    </row>
    <row r="36" spans="1:5" ht="19.5" customHeight="1">
      <c r="A36" s="218"/>
      <c r="B36" s="219"/>
      <c r="C36" s="219"/>
      <c r="D36" s="219"/>
      <c r="E36" s="220"/>
    </row>
    <row r="37" spans="1:5" ht="19.5" customHeight="1">
      <c r="A37" s="218"/>
      <c r="B37" s="219"/>
      <c r="C37" s="219"/>
      <c r="D37" s="219"/>
      <c r="E37" s="220"/>
    </row>
    <row r="38" spans="1:5" ht="19.5" customHeight="1">
      <c r="A38" s="218"/>
      <c r="B38" s="219"/>
      <c r="C38" s="219"/>
      <c r="D38" s="219"/>
      <c r="E38" s="220"/>
    </row>
    <row r="39" spans="1:5" ht="19.5" customHeight="1">
      <c r="A39" s="218"/>
      <c r="B39" s="219"/>
      <c r="C39" s="219"/>
      <c r="D39" s="219"/>
      <c r="E39" s="220"/>
    </row>
    <row r="40" spans="1:5" ht="19.5" customHeight="1">
      <c r="A40" s="229"/>
      <c r="B40" s="230"/>
      <c r="C40" s="230"/>
      <c r="D40" s="230"/>
      <c r="E40" s="231"/>
    </row>
  </sheetData>
  <sheetProtection sheet="1" objects="1" scenarios="1" selectLockedCells="1"/>
  <mergeCells count="32">
    <mergeCell ref="A27:E27"/>
    <mergeCell ref="A28:E28"/>
    <mergeCell ref="A29:E29"/>
    <mergeCell ref="A30:E30"/>
    <mergeCell ref="A39:E39"/>
    <mergeCell ref="A40:E40"/>
    <mergeCell ref="A32:E32"/>
    <mergeCell ref="A33:E33"/>
    <mergeCell ref="A34:E34"/>
    <mergeCell ref="A35:E35"/>
    <mergeCell ref="A36:E36"/>
    <mergeCell ref="A37:E37"/>
    <mergeCell ref="A17:E17"/>
    <mergeCell ref="A18:E18"/>
    <mergeCell ref="A31:E31"/>
    <mergeCell ref="A38:E38"/>
    <mergeCell ref="A21:E21"/>
    <mergeCell ref="A25:E25"/>
    <mergeCell ref="A26:E26"/>
    <mergeCell ref="A19:E19"/>
    <mergeCell ref="A20:E20"/>
    <mergeCell ref="A9:E9"/>
    <mergeCell ref="A10:E10"/>
    <mergeCell ref="A11:E11"/>
    <mergeCell ref="A12:E12"/>
    <mergeCell ref="A13:E13"/>
    <mergeCell ref="A7:E7"/>
    <mergeCell ref="A8:E8"/>
    <mergeCell ref="A3:E3"/>
    <mergeCell ref="B4:E4"/>
    <mergeCell ref="B5:E5"/>
    <mergeCell ref="A6:E6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/>
  <cp:keywords/>
  <dc:description/>
  <cp:lastModifiedBy/>
  <cp:lastPrinted>1970-01-01T05:00:00Z</cp:lastPrinted>
  <dcterms:created xsi:type="dcterms:W3CDTF">1970-01-01T05:00:00Z</dcterms:created>
  <dcterms:modified xsi:type="dcterms:W3CDTF">2019-08-21T13:36:58Z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1</vt:lpwstr>
  </property>
  <property fmtid="{D5CDD505-2E9C-101B-9397-08002B2CF9AE}" pid="10" name="Proj">
    <vt:lpwstr>592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4577000.00000000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0016</vt:lpwstr>
  </property>
  <property fmtid="{D5CDD505-2E9C-101B-9397-08002B2CF9AE}" pid="21" name="Cotedepiè">
    <vt:lpwstr>C-AHQ-ARQ-0003</vt:lpwstr>
  </property>
  <property fmtid="{D5CDD505-2E9C-101B-9397-08002B2CF9AE}" pid="22" name="Anciennomdudocume">
    <vt:lpwstr>R-4097-2019 - Budget de participation de l'AHQ-ARQ.xls</vt:lpwstr>
  </property>
  <property fmtid="{D5CDD505-2E9C-101B-9397-08002B2CF9AE}" pid="23" name="Datederéceptioncopiepapi">
    <vt:lpwstr>2019-08-23T00:00:00Z</vt:lpwstr>
  </property>
  <property fmtid="{D5CDD505-2E9C-101B-9397-08002B2CF9AE}" pid="24" name="_dlc_Doc">
    <vt:lpwstr>W2HFWTQUJJY6-1326640800-24</vt:lpwstr>
  </property>
  <property fmtid="{D5CDD505-2E9C-101B-9397-08002B2CF9AE}" pid="25" name="_dlc_DocIdItemGu">
    <vt:lpwstr>ed4efdea-d76e-4f01-a9da-a9905bfdd3f8</vt:lpwstr>
  </property>
  <property fmtid="{D5CDD505-2E9C-101B-9397-08002B2CF9AE}" pid="26" name="_dlc_DocIdU">
    <vt:lpwstr>http://s10mtlweb:8081/592/_layouts/15/DocIdRedir.aspx?ID=W2HFWTQUJJY6-1326640800-24, W2HFWTQUJJY6-1326640800-24</vt:lpwstr>
  </property>
  <property fmtid="{D5CDD505-2E9C-101B-9397-08002B2CF9AE}" pid="27" name="display_urn:schemas-microsoft-com:office:office#Edit">
    <vt:lpwstr>Lévesque, Claudette</vt:lpwstr>
  </property>
  <property fmtid="{D5CDD505-2E9C-101B-9397-08002B2CF9AE}" pid="28" name="Cote de pié">
    <vt:lpwstr>C-AHQ-ARQ-0003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16.0000000000000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2019-08-23T00:00:00Z</vt:lpwstr>
  </property>
</Properties>
</file>