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<sst xmlns="http://schemas.openxmlformats.org/spreadsheetml/2006/main" count="281" uniqueCount="198">
  <si>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</si>
  <si>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</si>
  <si>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</si>
  <si>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</si>
  <si>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</si>
  <si>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</si>
  <si>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</si>
  <si>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</si>
  <si>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</si>
  <si>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</si>
  <si>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</si>
  <si>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</si>
  <si>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</si>
  <si>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</si>
  <si>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</si>
  <si>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</si>
  <si>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</si>
  <si>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</si>
  <si>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</si>
  <si>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</si>
  <si>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</si>
  <si>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</si>
  <si>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</si>
  <si>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</si>
  <si>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</si>
  <si>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</si>
  <si>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</si>
  <si>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</si>
  <si>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</si>
  <si>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</si>
  <si>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</si>
  <si>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</si>
  <si>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</si>
  <si>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</si>
  <si>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</si>
  <si>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</si>
  <si>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</si>
  <si>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</si>
  <si>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</si>
  <si>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</si>
  <si>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</si>
  <si>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</si>
  <si>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</si>
  <si>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</si>
  <si>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</si>
  <si>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</si>
  <si>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</si>
  <si>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</si>
  <si>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</si>
  <si>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</si>
  <si>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</si>
  <si>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</si>
  <si>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</si>
  <si>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</si>
  <si>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</si>
  <si>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</si>
  <si>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</si>
  <si>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</si>
  <si>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</si>
  <si>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</si>
  <si>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</si>
  <si>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</si>
  <si>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</si>
  <si>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</si>
  <si>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</si>
  <si>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</si>
  <si>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</si>
  <si>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</si>
  <si>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</si>
  <si>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</si>
  <si>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</si>
  <si>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</si>
  <si>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</si>
  <si>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</si>
  <si>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</si>
  <si>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</si>
  <si>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</si>
  <si>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</si>
  <si>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</si>
  <si>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</si>
  <si>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</si>
  <si>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</si>
  <si>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</si>
  <si>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</si>
  <si>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</si>
  <si>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</si>
  <si>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</si>
  <si>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</si>
  <si>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</si>
  <si>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</si>
  <si>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</si>
  <si>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</si>
  <si>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</si>
  <si>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</si>
  <si>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</si>
  <si>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</si>
  <si>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</si>
  <si>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</si>
  <si>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</si>
  <si>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</si>
  <si>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</si>
  <si>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</si>
  <si>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</si>
  <si>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</si>
  <si>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</si>
  <si>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</si>
  <si>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</si>
  <si>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</si>
  <si>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</si>
  <si>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</si>
  <si>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</si>
  <si>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</si>
  <si>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</si>
  <si>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</si>
  <si>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</si>
  <si>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</si>
  <si>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</si>
  <si>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</si>
  <si>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</si>
  <si>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</si>
  <si>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</si>
  <si>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</si>
  <si>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</si>
  <si>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</si>
  <si>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</si>
  <si>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</si>
  <si>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</si>
  <si>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</si>
  <si>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</si>
  <si>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</si>
  <si>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</si>
  <si>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</si>
  <si>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</si>
  <si>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</si>
  <si>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</si>
  <si>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</si>
  <si>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</si>
  <si>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</si>
  <si>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</si>
  <si>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</si>
  <si>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</si>
  <si>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</si>
  <si>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</si>
  <si>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</si>
  <si>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</si>
  <si>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</si>
  <si>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</si>
  <si>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</si>
  <si>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</si>
  <si>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</si>
  <si>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</si>
  <si>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</si>
  <si>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</si>
  <si>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</si>
  <si>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</si>
  <si>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</si>
  <si>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</si>
  <si>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</si>
  <si>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</si>
  <si>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</si>
  <si>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</si>
  <si>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</si>
  <si>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</si>
  <si>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</si>
  <si>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</si>
  <si>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</si>
  <si>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</si>
  <si>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</si>
  <si>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</si>
  <si>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</si>
  <si>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</si>
  <si>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</si>
  <si>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</si>
  <si>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</si>
  <si>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</si>
  <si>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</si>
  <si>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</si>
  <si>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</si>
  <si>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</si>
  <si>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</si>
  <si>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</si>
  <si>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</si>
  <si>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</si>
  <si>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R-4097-2019</t>
  </si>
  <si>
    <t>2019-08-09 à 2019-12-13</t>
  </si>
  <si>
    <t>AQCIE-CIFQ</t>
  </si>
  <si>
    <t>PIERRE PELLETIER</t>
  </si>
  <si>
    <t>15+</t>
  </si>
  <si>
    <t>EXTERNE</t>
  </si>
  <si>
    <t>LÉVIS</t>
  </si>
  <si>
    <t>PAUL PAQUIN</t>
  </si>
  <si>
    <t>PIERRE VÉZINA</t>
  </si>
  <si>
    <t>JOCELYN B. ALLARD</t>
  </si>
  <si>
    <t>INTERNE</t>
  </si>
  <si>
    <t>BROSSARD</t>
  </si>
  <si>
    <t>QUÉBEC</t>
  </si>
  <si>
    <t>MONTRÉAL</t>
  </si>
  <si>
    <t>JANVIER</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</si>
</sst>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6" xfId="0" applyNumberFormat="1" applyFont="1" applyFill="1" applyBorder="1" applyAlignment="1" applyProtection="1">
      <alignment horizontal="right" vertical="center"/>
      <protection/>
    </xf>
    <xf numFmtId="16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4"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65536">
      <selection activeCell="D19" sqref="D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4" t="s">
        <v>172</v>
      </c>
      <c r="B4" s="315"/>
      <c r="C4" s="315"/>
      <c r="D4" s="315"/>
      <c r="E4" s="4"/>
      <c r="F4" s="4"/>
      <c r="G4" s="4"/>
      <c r="H4" s="4"/>
      <c r="I4" s="4"/>
      <c r="J4" s="4"/>
      <c r="K4" s="4"/>
      <c r="L4" s="4"/>
      <c r="M4" s="4"/>
      <c r="N4" s="4"/>
      <c r="O4" s="4"/>
      <c r="P4" s="4"/>
    </row>
    <row r="5" spans="1:16" ht="18.75" customHeight="1">
      <c r="A5" s="177" t="s">
        <v>0</v>
      </c>
      <c r="B5" s="186" t="s">
        <v>183</v>
      </c>
      <c r="C5" s="178" t="s">
        <v>16</v>
      </c>
      <c r="D5" s="187" t="s">
        <v>184</v>
      </c>
      <c r="E5" s="4"/>
      <c r="F5" s="4"/>
      <c r="G5" s="4"/>
      <c r="H5" s="4"/>
      <c r="I5" s="4"/>
      <c r="J5" s="4"/>
      <c r="K5" s="4"/>
      <c r="L5" s="4"/>
      <c r="M5" s="4"/>
      <c r="N5" s="4"/>
      <c r="O5" s="4"/>
      <c r="P5" s="4"/>
    </row>
    <row r="6" spans="1:16" ht="18.75" customHeight="1">
      <c r="A6" s="179" t="s">
        <v>1</v>
      </c>
      <c r="B6" s="316" t="s">
        <v>185</v>
      </c>
      <c r="C6" s="317"/>
      <c r="D6" s="318"/>
      <c r="E6" s="4"/>
      <c r="F6" s="4"/>
      <c r="G6" s="4"/>
      <c r="H6" s="4"/>
      <c r="I6" s="4"/>
      <c r="J6" s="4"/>
      <c r="K6" s="4"/>
      <c r="L6" s="4"/>
      <c r="M6" s="4"/>
      <c r="N6" s="4"/>
      <c r="O6" s="4"/>
      <c r="P6" s="4"/>
    </row>
    <row r="7" spans="1:16" ht="18.75" customHeight="1">
      <c r="A7" s="319" t="s">
        <v>96</v>
      </c>
      <c r="B7" s="320"/>
      <c r="C7" s="321"/>
      <c r="D7" s="188"/>
      <c r="E7" s="4"/>
      <c r="F7" s="4"/>
      <c r="G7" s="4"/>
      <c r="H7" s="4"/>
      <c r="I7" s="4"/>
      <c r="J7" s="4"/>
      <c r="K7" s="4"/>
      <c r="L7" s="4"/>
      <c r="M7" s="4"/>
      <c r="N7" s="4"/>
      <c r="O7" s="4"/>
      <c r="P7" s="4"/>
    </row>
    <row r="8" spans="1:16" ht="18.75" customHeight="1">
      <c r="A8" s="319" t="s">
        <v>171</v>
      </c>
      <c r="B8" s="322"/>
      <c r="C8" s="323"/>
      <c r="D8" s="189"/>
      <c r="E8" s="4"/>
      <c r="F8" s="4"/>
      <c r="G8" s="4"/>
      <c r="H8" s="4"/>
      <c r="I8" s="4"/>
      <c r="J8" s="4"/>
      <c r="K8" s="4"/>
      <c r="L8" s="4"/>
      <c r="M8" s="4"/>
      <c r="N8" s="4"/>
      <c r="O8" s="4"/>
      <c r="P8" s="4"/>
    </row>
    <row r="9" spans="1:16" ht="18.75" customHeight="1">
      <c r="A9" s="324" t="s">
        <v>170</v>
      </c>
      <c r="B9" s="325"/>
      <c r="C9" s="326"/>
      <c r="D9" s="190"/>
      <c r="E9" s="4"/>
      <c r="F9" s="4"/>
      <c r="G9" s="4"/>
      <c r="H9" s="4"/>
      <c r="I9" s="4"/>
      <c r="J9" s="4"/>
      <c r="K9" s="4"/>
      <c r="L9" s="4"/>
      <c r="M9" s="4"/>
      <c r="N9" s="4"/>
      <c r="O9" s="4"/>
      <c r="P9" s="4"/>
    </row>
    <row r="10" spans="1:16" ht="20.25" customHeight="1">
      <c r="A10" s="309" t="s">
        <v>110</v>
      </c>
      <c r="B10" s="310"/>
      <c r="C10" s="310"/>
      <c r="D10" s="311"/>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186</v>
      </c>
      <c r="B12" s="192" t="s">
        <v>187</v>
      </c>
      <c r="C12" s="192" t="s">
        <v>188</v>
      </c>
      <c r="D12" s="193" t="s">
        <v>189</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190</v>
      </c>
      <c r="B17" s="192" t="s">
        <v>187</v>
      </c>
      <c r="C17" s="192" t="s">
        <v>188</v>
      </c>
      <c r="D17" s="193" t="s">
        <v>194</v>
      </c>
      <c r="E17" s="9"/>
      <c r="F17" s="4"/>
      <c r="G17" s="4"/>
      <c r="H17" s="4"/>
      <c r="I17" s="4"/>
      <c r="J17" s="4"/>
      <c r="K17" s="4"/>
      <c r="L17" s="4"/>
      <c r="M17" s="4"/>
      <c r="N17" s="4"/>
      <c r="O17" s="4"/>
      <c r="P17" s="4"/>
    </row>
    <row r="18" spans="1:16" ht="27" customHeight="1">
      <c r="A18" s="194" t="s">
        <v>191</v>
      </c>
      <c r="B18" s="192" t="s">
        <v>187</v>
      </c>
      <c r="C18" s="195" t="s">
        <v>193</v>
      </c>
      <c r="D18" s="196" t="s">
        <v>195</v>
      </c>
      <c r="E18" s="9"/>
      <c r="F18" s="4"/>
      <c r="G18" s="4"/>
      <c r="H18" s="4"/>
      <c r="I18" s="4"/>
      <c r="J18" s="4"/>
      <c r="K18" s="4"/>
      <c r="L18" s="4"/>
      <c r="M18" s="4"/>
      <c r="N18" s="4"/>
      <c r="O18" s="4"/>
      <c r="P18" s="4"/>
    </row>
    <row r="19" spans="1:16" ht="27" customHeight="1">
      <c r="A19" s="194" t="s">
        <v>192</v>
      </c>
      <c r="B19" s="192" t="s">
        <v>187</v>
      </c>
      <c r="C19" s="195" t="s">
        <v>193</v>
      </c>
      <c r="D19" s="196" t="s">
        <v>196</v>
      </c>
      <c r="E19" s="9"/>
      <c r="F19" s="4"/>
      <c r="G19" s="4"/>
      <c r="H19" s="4"/>
      <c r="I19" s="4"/>
      <c r="J19" s="4"/>
      <c r="K19" s="4"/>
      <c r="L19" s="4"/>
      <c r="M19" s="4"/>
      <c r="N19" s="4"/>
      <c r="O19" s="4"/>
      <c r="P19" s="4"/>
    </row>
    <row r="20" spans="1:16" ht="27" customHeight="1">
      <c r="A20" s="197"/>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c r="B22" s="312" t="s">
        <v>17</v>
      </c>
      <c r="C22" s="312" t="s">
        <v>17</v>
      </c>
      <c r="D22" s="202"/>
      <c r="E22" s="9"/>
      <c r="F22" s="4"/>
      <c r="G22" s="4"/>
      <c r="H22" s="4"/>
      <c r="I22" s="4"/>
      <c r="J22" s="4"/>
      <c r="K22" s="4"/>
      <c r="L22" s="4"/>
      <c r="M22" s="4"/>
      <c r="N22" s="4"/>
      <c r="O22" s="4"/>
      <c r="P22" s="4"/>
    </row>
    <row r="23" spans="1:16" ht="27" customHeight="1">
      <c r="A23" s="201"/>
      <c r="B23" s="313"/>
      <c r="C23" s="313"/>
      <c r="D23" s="203"/>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12" t="s">
        <v>17</v>
      </c>
      <c r="C25" s="206"/>
      <c r="D25" s="202"/>
      <c r="E25" s="9"/>
      <c r="F25" s="4"/>
      <c r="G25" s="4"/>
      <c r="H25" s="4"/>
      <c r="I25" s="4"/>
      <c r="J25" s="4"/>
      <c r="K25" s="4"/>
      <c r="L25" s="4"/>
      <c r="M25" s="4"/>
      <c r="N25" s="4"/>
      <c r="O25" s="4"/>
      <c r="P25" s="4"/>
    </row>
    <row r="26" spans="1:16" ht="27" customHeight="1">
      <c r="A26" s="205"/>
      <c r="B26" s="313"/>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12" t="s">
        <v>17</v>
      </c>
      <c r="C28" s="206"/>
      <c r="D28" s="193"/>
      <c r="E28" s="9"/>
      <c r="F28" s="4"/>
      <c r="G28" s="4"/>
      <c r="H28" s="4"/>
      <c r="I28" s="4"/>
      <c r="J28" s="4"/>
      <c r="K28" s="4"/>
      <c r="L28" s="4"/>
      <c r="M28" s="4"/>
      <c r="N28" s="4"/>
      <c r="O28" s="4"/>
      <c r="P28" s="4"/>
    </row>
    <row r="29" spans="1:16" ht="27" customHeight="1">
      <c r="A29" s="205"/>
      <c r="B29" s="313"/>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4" t="s">
        <v>182</v>
      </c>
      <c r="B3" s="315"/>
      <c r="C3" s="315"/>
      <c r="D3" s="315"/>
      <c r="E3" s="11"/>
      <c r="F3" s="4"/>
      <c r="G3" s="4"/>
      <c r="H3" s="4"/>
      <c r="I3" s="4"/>
      <c r="J3" s="4"/>
      <c r="K3" s="4"/>
      <c r="L3" s="4"/>
      <c r="M3" s="4"/>
      <c r="N3" s="4"/>
      <c r="O3" s="4"/>
      <c r="P3" s="4"/>
    </row>
    <row r="4" spans="1:16" ht="26.25" customHeight="1">
      <c r="A4" s="177" t="s">
        <v>0</v>
      </c>
      <c r="B4" s="127" t="str">
        <f>Identification!B5</f>
        <v>R-4097-2019</v>
      </c>
      <c r="C4" s="211" t="s">
        <v>16</v>
      </c>
      <c r="D4" s="128" t="str">
        <f>Identification!D5</f>
        <v>2019-08-09 à 2019-12-13</v>
      </c>
      <c r="E4" s="11"/>
      <c r="F4" s="4"/>
      <c r="G4" s="4"/>
      <c r="H4" s="4"/>
      <c r="I4" s="4"/>
      <c r="J4" s="4"/>
      <c r="K4" s="4"/>
      <c r="L4" s="4"/>
      <c r="M4" s="4"/>
      <c r="N4" s="4"/>
      <c r="O4" s="4"/>
      <c r="P4" s="4"/>
    </row>
    <row r="5" spans="1:16" ht="26.25" customHeight="1">
      <c r="A5" s="179" t="s">
        <v>1</v>
      </c>
      <c r="B5" s="347" t="str">
        <f>Identification!B6:D6</f>
        <v>AQCIE-CIFQ</v>
      </c>
      <c r="C5" s="348"/>
      <c r="D5" s="349"/>
      <c r="E5" s="11"/>
      <c r="F5" s="112"/>
      <c r="G5" s="112"/>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2" t="s">
        <v>2</v>
      </c>
      <c r="B7" s="359" t="s">
        <v>168</v>
      </c>
      <c r="C7" s="359"/>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5">
        <f>Honoraires!C14</f>
        <v>20</v>
      </c>
      <c r="C9" s="305">
        <f>Honoraires!D14</f>
        <v>0</v>
      </c>
      <c r="D9" s="129">
        <f>Honoraires!H14</f>
        <v>5100</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5">
        <f>Honoraires!C20</f>
        <v>91</v>
      </c>
      <c r="C11" s="305">
        <f>Honoraires!D20</f>
        <v>0</v>
      </c>
      <c r="D11" s="129">
        <f>Honoraires!H20</f>
        <v>17510</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5">
        <f>Honoraires!C24</f>
        <v>0</v>
      </c>
      <c r="C13" s="305">
        <f>Honoraires!D24</f>
        <v>0</v>
      </c>
      <c r="D13" s="129">
        <f>Honoraires!H24</f>
        <v>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5">
        <f>Honoraires!C28</f>
        <v>0</v>
      </c>
      <c r="C15" s="305">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5">
        <f>Honoraires!C30</f>
        <v>0</v>
      </c>
      <c r="C17" s="305">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111</v>
      </c>
      <c r="C19" s="247">
        <f>C9+C11+C13+C17</f>
        <v>0</v>
      </c>
      <c r="D19" s="248">
        <f>D9+D11+D13+D15+D17</f>
        <v>22610</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6" t="s">
        <v>4</v>
      </c>
      <c r="E22" s="4"/>
      <c r="F22" s="4"/>
      <c r="G22" s="4"/>
      <c r="H22" s="4"/>
      <c r="I22" s="4"/>
      <c r="J22" s="4"/>
      <c r="K22" s="4"/>
      <c r="L22" s="4"/>
      <c r="M22" s="4"/>
      <c r="N22" s="4"/>
      <c r="O22" s="4"/>
      <c r="P22" s="4"/>
    </row>
    <row r="23" spans="1:16" ht="19.5" customHeight="1">
      <c r="A23" s="336" t="s">
        <v>22</v>
      </c>
      <c r="B23" s="337"/>
      <c r="C23" s="338"/>
      <c r="D23" s="130">
        <f>ROUND(0.03*D19,2)</f>
        <v>678.3</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6" t="s">
        <v>5</v>
      </c>
      <c r="B25" s="339"/>
      <c r="C25" s="340"/>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41" t="s">
        <v>155</v>
      </c>
      <c r="B27" s="342"/>
      <c r="C27" s="343"/>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33" t="s">
        <v>82</v>
      </c>
      <c r="B29" s="334"/>
      <c r="C29" s="335"/>
      <c r="D29" s="249">
        <f>D23+D25+D27</f>
        <v>678.3</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50" t="s">
        <v>163</v>
      </c>
      <c r="B31" s="351"/>
      <c r="C31" s="352"/>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4" t="s">
        <v>146</v>
      </c>
      <c r="B33" s="345"/>
      <c r="C33" s="346"/>
      <c r="D33" s="250">
        <f>D19+D29+D31</f>
        <v>23288.3</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30" t="s">
        <v>174</v>
      </c>
      <c r="B35" s="331"/>
      <c r="C35" s="332"/>
      <c r="D35" s="209"/>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4" t="s">
        <v>175</v>
      </c>
      <c r="B37" s="239"/>
      <c r="C37" s="210">
        <v>18000</v>
      </c>
      <c r="D37" s="251">
        <f>ROUND((D33-C37)/C37,4)</f>
        <v>0.294</v>
      </c>
      <c r="E37" s="9"/>
      <c r="F37" s="9"/>
      <c r="G37" s="4"/>
      <c r="H37" s="4"/>
      <c r="I37" s="4"/>
      <c r="J37" s="4"/>
      <c r="K37" s="4"/>
      <c r="L37" s="4"/>
      <c r="M37" s="4"/>
      <c r="N37" s="4"/>
      <c r="O37" s="4"/>
      <c r="P37" s="4"/>
    </row>
    <row r="38" spans="1:16" ht="38.25" customHeight="1">
      <c r="A38" s="327" t="s">
        <v>147</v>
      </c>
      <c r="B38" s="328"/>
      <c r="C38" s="328"/>
      <c r="D38" s="329"/>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9">
      <selection activeCell="G18" sqref="G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4" t="s">
        <v>173</v>
      </c>
      <c r="B3" s="328"/>
      <c r="C3" s="328"/>
      <c r="D3" s="328"/>
      <c r="E3" s="328"/>
      <c r="F3" s="328"/>
      <c r="G3" s="328"/>
      <c r="H3" s="328"/>
      <c r="I3" s="11"/>
      <c r="J3" s="11"/>
      <c r="K3" s="11"/>
      <c r="L3" s="11"/>
      <c r="M3" s="11"/>
      <c r="N3" s="11"/>
      <c r="O3" s="11"/>
      <c r="P3" s="11"/>
      <c r="Q3" s="11"/>
    </row>
    <row r="4" spans="1:17" ht="26.25" customHeight="1">
      <c r="A4" s="156" t="s">
        <v>0</v>
      </c>
      <c r="B4" s="132"/>
      <c r="C4" s="157" t="str">
        <f>Identification!B5</f>
        <v>R-4097-2019</v>
      </c>
      <c r="D4" s="392" t="s">
        <v>16</v>
      </c>
      <c r="E4" s="393"/>
      <c r="F4" s="375" t="str">
        <f>Identification!D5</f>
        <v>2019-08-09 à 2019-12-13</v>
      </c>
      <c r="G4" s="376"/>
      <c r="H4" s="377"/>
      <c r="I4" s="11"/>
      <c r="J4" s="11"/>
      <c r="K4" s="11"/>
      <c r="L4" s="11"/>
      <c r="M4" s="11"/>
      <c r="N4" s="11"/>
      <c r="O4" s="11"/>
      <c r="P4" s="11"/>
      <c r="Q4" s="11"/>
    </row>
    <row r="5" spans="1:17" ht="26.25" customHeight="1">
      <c r="A5" s="133" t="s">
        <v>1</v>
      </c>
      <c r="B5" s="134"/>
      <c r="C5" s="347" t="str">
        <f>Identification!B6</f>
        <v>AQCIE-CIFQ</v>
      </c>
      <c r="D5" s="378"/>
      <c r="E5" s="378"/>
      <c r="F5" s="378"/>
      <c r="G5" s="378"/>
      <c r="H5" s="379"/>
      <c r="I5" s="11"/>
      <c r="J5" s="11"/>
      <c r="K5" s="11"/>
      <c r="L5" s="11"/>
      <c r="M5" s="11"/>
      <c r="N5" s="11"/>
      <c r="O5" s="11"/>
      <c r="P5" s="11"/>
      <c r="Q5" s="11"/>
    </row>
    <row r="6" spans="1:17" ht="20.25" customHeight="1">
      <c r="A6" s="240"/>
      <c r="B6" s="386" t="s">
        <v>81</v>
      </c>
      <c r="C6" s="387"/>
      <c r="D6" s="387"/>
      <c r="E6" s="387"/>
      <c r="F6" s="388"/>
      <c r="G6" s="388"/>
      <c r="H6" s="389"/>
      <c r="I6" s="11"/>
      <c r="J6" s="11"/>
      <c r="K6" s="11"/>
      <c r="L6" s="11"/>
      <c r="M6" s="11"/>
      <c r="N6" s="11"/>
      <c r="O6" s="11"/>
      <c r="P6" s="11"/>
      <c r="Q6" s="11"/>
    </row>
    <row r="7" spans="1:17" ht="3.75" customHeight="1">
      <c r="A7" s="145"/>
      <c r="B7" s="146"/>
      <c r="C7" s="390"/>
      <c r="D7" s="391"/>
      <c r="E7" s="135"/>
      <c r="F7" s="135"/>
      <c r="G7" s="135"/>
      <c r="H7" s="136"/>
      <c r="I7" s="11"/>
      <c r="J7" s="11"/>
      <c r="K7" s="11"/>
      <c r="L7" s="11"/>
      <c r="M7" s="11"/>
      <c r="N7" s="11"/>
      <c r="O7" s="11"/>
      <c r="P7" s="11"/>
      <c r="Q7" s="11"/>
    </row>
    <row r="8" spans="1:17" ht="17.25" customHeight="1">
      <c r="A8" s="137" t="s">
        <v>2</v>
      </c>
      <c r="B8" s="147"/>
      <c r="C8" s="384" t="s">
        <v>176</v>
      </c>
      <c r="D8" s="385"/>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71" t="s">
        <v>150</v>
      </c>
      <c r="B10" s="149" t="str">
        <f>Identification!A12</f>
        <v>PIERRE PELLETIER</v>
      </c>
      <c r="C10" s="252">
        <v>20</v>
      </c>
      <c r="D10" s="252"/>
      <c r="E10" s="253">
        <v>255</v>
      </c>
      <c r="F10" s="172">
        <f>ROUND(((D10*E10)+(C10*E10)),2)</f>
        <v>5100</v>
      </c>
      <c r="G10" s="259"/>
      <c r="H10" s="169">
        <f>ROUND(F10+G10,2)</f>
        <v>5100</v>
      </c>
      <c r="I10" s="11"/>
      <c r="J10" s="11"/>
      <c r="K10" s="11"/>
      <c r="L10" s="11"/>
      <c r="M10" s="11"/>
      <c r="N10" s="11"/>
      <c r="O10" s="11"/>
      <c r="P10" s="11"/>
      <c r="Q10" s="11"/>
    </row>
    <row r="11" spans="1:17" ht="20.25" customHeight="1">
      <c r="A11" s="372"/>
      <c r="B11" s="149">
        <f>Identification!A13</f>
        <v>0</v>
      </c>
      <c r="C11" s="254"/>
      <c r="D11" s="254"/>
      <c r="E11" s="255"/>
      <c r="F11" s="173">
        <f>ROUND(((D11*E11)+(C11*E11)),2)</f>
        <v>0</v>
      </c>
      <c r="G11" s="260"/>
      <c r="H11" s="170">
        <f>ROUND(F11+G11,2)</f>
        <v>0</v>
      </c>
      <c r="I11" s="11"/>
      <c r="J11" s="11"/>
      <c r="K11" s="11"/>
      <c r="L11" s="11"/>
      <c r="M11" s="11"/>
      <c r="N11" s="11"/>
      <c r="O11" s="11"/>
      <c r="P11" s="11"/>
      <c r="Q11" s="11"/>
    </row>
    <row r="12" spans="1:17" ht="20.25" customHeight="1">
      <c r="A12" s="372"/>
      <c r="B12" s="150">
        <f>Identification!A14</f>
        <v>0</v>
      </c>
      <c r="C12" s="254"/>
      <c r="D12" s="254"/>
      <c r="E12" s="255"/>
      <c r="F12" s="173">
        <f>ROUND(((D12*E12)+(C12*E12)),2)</f>
        <v>0</v>
      </c>
      <c r="G12" s="261"/>
      <c r="H12" s="170">
        <f>ROUND(F12+G12,2)</f>
        <v>0</v>
      </c>
      <c r="I12" s="11"/>
      <c r="J12" s="11"/>
      <c r="K12" s="11"/>
      <c r="L12" s="11"/>
      <c r="M12" s="11"/>
      <c r="N12" s="11"/>
      <c r="O12" s="11"/>
      <c r="P12" s="11"/>
      <c r="Q12" s="11"/>
    </row>
    <row r="13" spans="1:17" ht="20.25" customHeight="1">
      <c r="A13" s="372"/>
      <c r="B13" s="151">
        <f>Identification!A15</f>
        <v>0</v>
      </c>
      <c r="C13" s="256"/>
      <c r="D13" s="256"/>
      <c r="E13" s="257"/>
      <c r="F13" s="168">
        <f>ROUND(((D13*E13)+(C13*E13)),2)</f>
        <v>0</v>
      </c>
      <c r="G13" s="262"/>
      <c r="H13" s="171">
        <f>ROUND(F13+G13,2)</f>
        <v>0</v>
      </c>
      <c r="I13" s="11"/>
      <c r="J13" s="11"/>
      <c r="K13" s="11"/>
      <c r="L13" s="11"/>
      <c r="M13" s="11"/>
      <c r="N13" s="11"/>
      <c r="O13" s="11"/>
      <c r="P13" s="11"/>
      <c r="Q13" s="11"/>
    </row>
    <row r="14" spans="1:17" ht="20.25" customHeight="1">
      <c r="A14" s="373"/>
      <c r="B14" s="160" t="s">
        <v>18</v>
      </c>
      <c r="C14" s="161">
        <f>SUM(C10:C13)</f>
        <v>20</v>
      </c>
      <c r="D14" s="161">
        <f>SUM(D10:D13)</f>
        <v>0</v>
      </c>
      <c r="E14" s="369"/>
      <c r="F14" s="162">
        <f>F10+F11+F12+F13</f>
        <v>5100</v>
      </c>
      <c r="G14" s="162">
        <f>G10+G11+G12+G13</f>
        <v>0</v>
      </c>
      <c r="H14" s="163">
        <f>ROUND(F14+G14,2)</f>
        <v>5100</v>
      </c>
      <c r="I14" s="11"/>
      <c r="J14" s="11"/>
      <c r="K14" s="11"/>
      <c r="L14" s="11"/>
      <c r="M14" s="11"/>
      <c r="N14" s="11"/>
      <c r="O14" s="11"/>
      <c r="P14" s="11"/>
      <c r="Q14" s="11"/>
    </row>
    <row r="15" spans="1:17" ht="12.75" customHeight="1">
      <c r="A15" s="374"/>
      <c r="B15" s="164"/>
      <c r="C15" s="176" t="s">
        <v>14</v>
      </c>
      <c r="D15" s="176" t="s">
        <v>19</v>
      </c>
      <c r="E15" s="370"/>
      <c r="F15" s="165" t="s">
        <v>23</v>
      </c>
      <c r="G15" s="165" t="s">
        <v>24</v>
      </c>
      <c r="H15" s="166" t="s">
        <v>25</v>
      </c>
      <c r="I15" s="11"/>
      <c r="J15" s="11"/>
      <c r="K15" s="11"/>
      <c r="L15" s="11"/>
      <c r="M15" s="11"/>
      <c r="N15" s="11"/>
      <c r="O15" s="11"/>
      <c r="P15" s="11"/>
      <c r="Q15" s="11"/>
    </row>
    <row r="16" spans="1:17" ht="20.25" customHeight="1">
      <c r="A16" s="371" t="s">
        <v>151</v>
      </c>
      <c r="B16" s="149" t="str">
        <f>Identification!A17</f>
        <v>PAUL PAQUIN</v>
      </c>
      <c r="C16" s="252">
        <v>85</v>
      </c>
      <c r="D16" s="252"/>
      <c r="E16" s="253">
        <v>200</v>
      </c>
      <c r="F16" s="172">
        <f>ROUND(((D16*E16)+(C16*E16)),2)</f>
        <v>17000</v>
      </c>
      <c r="G16" s="259"/>
      <c r="H16" s="169">
        <f>ROUND(F16+G16,2)</f>
        <v>17000</v>
      </c>
      <c r="I16" s="11"/>
      <c r="J16" s="11"/>
      <c r="K16" s="11"/>
      <c r="L16" s="11"/>
      <c r="M16" s="11"/>
      <c r="N16" s="11"/>
      <c r="O16" s="11"/>
      <c r="P16" s="11"/>
      <c r="Q16" s="11"/>
    </row>
    <row r="17" spans="1:17" ht="20.25" customHeight="1">
      <c r="A17" s="372"/>
      <c r="B17" s="149" t="str">
        <f>Identification!A18</f>
        <v>PIERRE VÉZINA</v>
      </c>
      <c r="C17" s="254">
        <v>3</v>
      </c>
      <c r="D17" s="254"/>
      <c r="E17" s="255">
        <v>85</v>
      </c>
      <c r="F17" s="173">
        <f>ROUND(((D17*E17)+(C17*E17)),2)</f>
        <v>255</v>
      </c>
      <c r="G17" s="260"/>
      <c r="H17" s="170">
        <f>ROUND(F17+G17,2)</f>
        <v>255</v>
      </c>
      <c r="I17" s="11"/>
      <c r="J17" s="11"/>
      <c r="K17" s="11"/>
      <c r="L17" s="11"/>
      <c r="M17" s="11"/>
      <c r="N17" s="11"/>
      <c r="O17" s="11"/>
      <c r="P17" s="11"/>
      <c r="Q17" s="11"/>
    </row>
    <row r="18" spans="1:17" ht="20.25" customHeight="1">
      <c r="A18" s="372"/>
      <c r="B18" s="150" t="str">
        <f>Identification!A19</f>
        <v>JOCELYN B. ALLARD</v>
      </c>
      <c r="C18" s="254">
        <v>3</v>
      </c>
      <c r="D18" s="254"/>
      <c r="E18" s="255">
        <v>85</v>
      </c>
      <c r="F18" s="173">
        <f>ROUND(((D18*E18)+(C18*E18)),2)</f>
        <v>255</v>
      </c>
      <c r="G18" s="261"/>
      <c r="H18" s="170">
        <f>ROUND(F18+G18,2)</f>
        <v>255</v>
      </c>
      <c r="I18" s="11"/>
      <c r="J18" s="11"/>
      <c r="K18" s="11"/>
      <c r="L18" s="11"/>
      <c r="M18" s="11"/>
      <c r="N18" s="11"/>
      <c r="O18" s="11"/>
      <c r="P18" s="11"/>
      <c r="Q18" s="11"/>
    </row>
    <row r="19" spans="1:17" ht="20.25" customHeight="1">
      <c r="A19" s="372"/>
      <c r="B19" s="151">
        <f>Identification!A20</f>
        <v>0</v>
      </c>
      <c r="C19" s="256"/>
      <c r="D19" s="256"/>
      <c r="E19" s="257"/>
      <c r="F19" s="168">
        <f>ROUND(((D19*E19)+(C19*E19)),2)</f>
        <v>0</v>
      </c>
      <c r="G19" s="262"/>
      <c r="H19" s="171">
        <f>ROUND(F19+G19,2)</f>
        <v>0</v>
      </c>
      <c r="I19" s="11"/>
      <c r="J19" s="11"/>
      <c r="K19" s="11"/>
      <c r="L19" s="11"/>
      <c r="M19" s="11"/>
      <c r="N19" s="11"/>
      <c r="O19" s="11"/>
      <c r="P19" s="11"/>
      <c r="Q19" s="11"/>
    </row>
    <row r="20" spans="1:17" ht="20.25" customHeight="1">
      <c r="A20" s="373"/>
      <c r="B20" s="160" t="s">
        <v>18</v>
      </c>
      <c r="C20" s="161">
        <f>SUM(C16:C19)</f>
        <v>91</v>
      </c>
      <c r="D20" s="161">
        <f>SUM(D16:D19)</f>
        <v>0</v>
      </c>
      <c r="E20" s="369"/>
      <c r="F20" s="162">
        <f>F16+F17+F18+F19</f>
        <v>17510</v>
      </c>
      <c r="G20" s="162">
        <f>G16+G17+G18+G19</f>
        <v>0</v>
      </c>
      <c r="H20" s="163">
        <f>ROUND(F20+G20,2)</f>
        <v>17510</v>
      </c>
      <c r="I20" s="11"/>
      <c r="J20" s="11"/>
      <c r="K20" s="11"/>
      <c r="L20" s="11"/>
      <c r="M20" s="11"/>
      <c r="N20" s="11"/>
      <c r="O20" s="11"/>
      <c r="P20" s="11"/>
      <c r="Q20" s="11"/>
    </row>
    <row r="21" spans="1:17" ht="12.75" customHeight="1">
      <c r="A21" s="374"/>
      <c r="B21" s="164"/>
      <c r="C21" s="176" t="s">
        <v>26</v>
      </c>
      <c r="D21" s="176" t="s">
        <v>27</v>
      </c>
      <c r="E21" s="370"/>
      <c r="F21" s="165" t="s">
        <v>28</v>
      </c>
      <c r="G21" s="165" t="s">
        <v>29</v>
      </c>
      <c r="H21" s="166" t="s">
        <v>30</v>
      </c>
      <c r="I21" s="11"/>
      <c r="J21" s="11"/>
      <c r="K21" s="11"/>
      <c r="L21" s="11"/>
      <c r="M21" s="11"/>
      <c r="N21" s="11"/>
      <c r="O21" s="11"/>
      <c r="P21" s="11"/>
      <c r="Q21" s="11"/>
    </row>
    <row r="22" spans="1:17" ht="20.25" customHeight="1">
      <c r="A22" s="371" t="s">
        <v>179</v>
      </c>
      <c r="B22" s="158">
        <f>Identification!A22</f>
        <v>0</v>
      </c>
      <c r="C22" s="252"/>
      <c r="D22" s="252"/>
      <c r="E22" s="253"/>
      <c r="F22" s="172">
        <f>ROUND(((D22*E22)+(C22*E22)),2)</f>
        <v>0</v>
      </c>
      <c r="G22" s="259"/>
      <c r="H22" s="169">
        <f>ROUND(F22+G22,2)</f>
        <v>0</v>
      </c>
      <c r="I22" s="11"/>
      <c r="J22" s="11"/>
      <c r="K22" s="11"/>
      <c r="L22" s="11"/>
      <c r="M22" s="11"/>
      <c r="N22" s="11"/>
      <c r="O22" s="11"/>
      <c r="P22" s="11"/>
      <c r="Q22" s="11"/>
    </row>
    <row r="23" spans="1:17" ht="20.25" customHeight="1">
      <c r="A23" s="372"/>
      <c r="B23" s="159">
        <f>Identification!A23</f>
        <v>0</v>
      </c>
      <c r="C23" s="256"/>
      <c r="D23" s="256"/>
      <c r="E23" s="257"/>
      <c r="F23" s="168">
        <f>ROUND(((D23*E23)+(C23*E23)),2)</f>
        <v>0</v>
      </c>
      <c r="G23" s="263"/>
      <c r="H23" s="171">
        <f>ROUND(F23+G23,2)</f>
        <v>0</v>
      </c>
      <c r="I23" s="11"/>
      <c r="J23" s="11"/>
      <c r="K23" s="11"/>
      <c r="L23" s="11"/>
      <c r="M23" s="11"/>
      <c r="N23" s="11"/>
      <c r="O23" s="11"/>
      <c r="P23" s="11"/>
      <c r="Q23" s="11"/>
    </row>
    <row r="24" spans="1:17" ht="20.25" customHeight="1">
      <c r="A24" s="373"/>
      <c r="B24" s="160" t="s">
        <v>18</v>
      </c>
      <c r="C24" s="174">
        <f>SUM(C22:C23)</f>
        <v>0</v>
      </c>
      <c r="D24" s="174">
        <f>SUM(D22:D23)</f>
        <v>0</v>
      </c>
      <c r="E24" s="369"/>
      <c r="F24" s="162">
        <f>F22+F23</f>
        <v>0</v>
      </c>
      <c r="G24" s="162">
        <f>G22+G23</f>
        <v>0</v>
      </c>
      <c r="H24" s="163">
        <f>ROUND(F24+G24,2)</f>
        <v>0</v>
      </c>
      <c r="I24" s="11"/>
      <c r="J24" s="11"/>
      <c r="K24" s="11"/>
      <c r="L24" s="11"/>
      <c r="M24" s="11"/>
      <c r="N24" s="11"/>
      <c r="O24" s="11"/>
      <c r="P24" s="11"/>
      <c r="Q24" s="11"/>
    </row>
    <row r="25" spans="1:17" ht="12.75" customHeight="1">
      <c r="A25" s="374"/>
      <c r="B25" s="164"/>
      <c r="C25" s="176" t="s">
        <v>33</v>
      </c>
      <c r="D25" s="176" t="s">
        <v>34</v>
      </c>
      <c r="E25" s="370"/>
      <c r="F25" s="165" t="s">
        <v>35</v>
      </c>
      <c r="G25" s="165" t="s">
        <v>36</v>
      </c>
      <c r="H25" s="166" t="s">
        <v>37</v>
      </c>
      <c r="I25" s="11"/>
      <c r="J25" s="11"/>
      <c r="K25" s="11"/>
      <c r="L25" s="11"/>
      <c r="M25" s="11"/>
      <c r="N25" s="11"/>
      <c r="O25" s="11"/>
      <c r="P25" s="11"/>
      <c r="Q25" s="11"/>
    </row>
    <row r="26" spans="1:17" ht="20.25" customHeight="1">
      <c r="A26" s="371" t="s">
        <v>180</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72"/>
      <c r="B27" s="159">
        <f>Identification!A26</f>
        <v>0</v>
      </c>
      <c r="C27" s="256"/>
      <c r="D27" s="256"/>
      <c r="E27" s="257"/>
      <c r="F27" s="168">
        <f>ROUND(((D27*E27)+(C27*E27)),2)</f>
        <v>0</v>
      </c>
      <c r="G27" s="263"/>
      <c r="H27" s="171">
        <f>ROUND(F27+G27,2)</f>
        <v>0</v>
      </c>
      <c r="I27" s="11"/>
      <c r="J27" s="11"/>
      <c r="K27" s="11"/>
      <c r="L27" s="11"/>
      <c r="M27" s="11"/>
      <c r="N27" s="11"/>
      <c r="O27" s="11"/>
      <c r="P27" s="11"/>
      <c r="Q27" s="11"/>
    </row>
    <row r="28" spans="1:17" ht="20.25" customHeight="1">
      <c r="A28" s="373"/>
      <c r="B28" s="160" t="s">
        <v>18</v>
      </c>
      <c r="C28" s="161">
        <f>SUM(C26:C27)</f>
        <v>0</v>
      </c>
      <c r="D28" s="161">
        <f>SUM(D26:D27)</f>
        <v>0</v>
      </c>
      <c r="E28" s="369"/>
      <c r="F28" s="162">
        <f>F26+F27</f>
        <v>0</v>
      </c>
      <c r="G28" s="162">
        <f>G26+G27</f>
        <v>0</v>
      </c>
      <c r="H28" s="163">
        <f>ROUND(F28+G28,2)</f>
        <v>0</v>
      </c>
      <c r="I28" s="11"/>
      <c r="J28" s="11"/>
      <c r="K28" s="11"/>
      <c r="L28" s="11"/>
      <c r="M28" s="11"/>
      <c r="N28" s="11"/>
      <c r="O28" s="11"/>
      <c r="P28" s="11"/>
      <c r="Q28" s="11"/>
    </row>
    <row r="29" spans="1:17" ht="12.75" customHeight="1">
      <c r="A29" s="374"/>
      <c r="B29" s="164"/>
      <c r="C29" s="176" t="s">
        <v>38</v>
      </c>
      <c r="D29" s="176" t="s">
        <v>39</v>
      </c>
      <c r="E29" s="370"/>
      <c r="F29" s="165" t="s">
        <v>40</v>
      </c>
      <c r="G29" s="165" t="s">
        <v>41</v>
      </c>
      <c r="H29" s="166" t="s">
        <v>42</v>
      </c>
      <c r="I29" s="11"/>
      <c r="J29" s="11"/>
      <c r="K29" s="11"/>
      <c r="L29" s="11"/>
      <c r="M29" s="11"/>
      <c r="N29" s="11"/>
      <c r="O29" s="11"/>
      <c r="P29" s="11"/>
      <c r="Q29" s="11"/>
    </row>
    <row r="30" spans="1:17" ht="20.25" customHeight="1">
      <c r="A30" s="367" t="s">
        <v>181</v>
      </c>
      <c r="B30" s="160">
        <f>Identification!A28</f>
        <v>0</v>
      </c>
      <c r="C30" s="264"/>
      <c r="D30" s="264"/>
      <c r="E30" s="306"/>
      <c r="F30" s="167">
        <f>ROUND(((D30*E30)+(C30*E30)),2)</f>
        <v>0</v>
      </c>
      <c r="G30" s="259"/>
      <c r="H30" s="163">
        <f>ROUND(F30+G30,2)</f>
        <v>0</v>
      </c>
      <c r="I30" s="11"/>
      <c r="J30" s="11"/>
      <c r="K30" s="11"/>
      <c r="L30" s="11"/>
      <c r="M30" s="11"/>
      <c r="N30" s="11"/>
      <c r="O30" s="11"/>
      <c r="P30" s="11"/>
      <c r="Q30" s="11"/>
    </row>
    <row r="31" spans="1:17" ht="12.75" customHeight="1">
      <c r="A31" s="368"/>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4" t="s">
        <v>94</v>
      </c>
      <c r="B32" s="365"/>
      <c r="C32" s="365"/>
      <c r="D32" s="365"/>
      <c r="E32" s="366"/>
      <c r="F32" s="244">
        <f>F14+F20+F24+F28+F30</f>
        <v>22610</v>
      </c>
      <c r="G32" s="244">
        <f>G14+G20+G24+G28+G30</f>
        <v>0</v>
      </c>
      <c r="H32" s="245">
        <f>H14+H20+H24+H28+H30</f>
        <v>22610</v>
      </c>
      <c r="I32" s="11"/>
      <c r="J32" s="11"/>
      <c r="K32" s="11"/>
      <c r="L32" s="11"/>
      <c r="M32" s="11"/>
      <c r="N32" s="11"/>
      <c r="O32" s="11"/>
      <c r="P32" s="11"/>
      <c r="Q32" s="11"/>
    </row>
    <row r="33" spans="1:17" ht="12" customHeight="1">
      <c r="A33" s="382"/>
      <c r="B33" s="383"/>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0" t="s">
        <v>149</v>
      </c>
      <c r="B36" s="381"/>
      <c r="C36" s="381"/>
      <c r="D36" s="381"/>
      <c r="E36" s="381"/>
      <c r="F36" s="381"/>
      <c r="G36" s="381"/>
      <c r="H36" s="381"/>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3">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1"/>
      <c r="G1" s="118" t="s">
        <v>114</v>
      </c>
      <c r="H1" s="4"/>
      <c r="I1" s="4"/>
      <c r="J1" s="4"/>
      <c r="K1" s="4"/>
      <c r="L1" s="4"/>
      <c r="M1" s="4"/>
      <c r="N1" s="4"/>
      <c r="O1" s="4"/>
      <c r="P1" s="4"/>
    </row>
    <row r="2" spans="5:16" ht="22.5" customHeight="1">
      <c r="E2" s="125"/>
      <c r="F2" s="271"/>
      <c r="G2" s="118" t="s">
        <v>112</v>
      </c>
      <c r="H2" s="4"/>
      <c r="I2" s="4"/>
      <c r="J2" s="4"/>
      <c r="K2" s="4"/>
      <c r="L2" s="4"/>
      <c r="M2" s="4"/>
      <c r="N2" s="4"/>
      <c r="O2" s="4"/>
      <c r="P2" s="4"/>
    </row>
    <row r="3" spans="1:16" ht="36.75" customHeight="1">
      <c r="A3" s="405" t="s">
        <v>173</v>
      </c>
      <c r="B3" s="406"/>
      <c r="C3" s="406"/>
      <c r="D3" s="406"/>
      <c r="E3" s="407"/>
      <c r="F3" s="407"/>
      <c r="G3" s="11"/>
      <c r="H3" s="11"/>
      <c r="I3" s="11"/>
      <c r="J3" s="11"/>
      <c r="K3" s="11"/>
      <c r="L3" s="11"/>
      <c r="M3" s="11"/>
      <c r="N3" s="11"/>
      <c r="O3" s="11"/>
      <c r="P3" s="11"/>
    </row>
    <row r="4" spans="1:16" ht="26.25" customHeight="1">
      <c r="A4" s="3" t="s">
        <v>0</v>
      </c>
      <c r="B4" s="127" t="str">
        <f>Identification!B5</f>
        <v>R-4097-2019</v>
      </c>
      <c r="C4" s="408" t="s">
        <v>16</v>
      </c>
      <c r="D4" s="409"/>
      <c r="E4" s="410" t="str">
        <f>Identification!D5</f>
        <v>2019-08-09 à 2019-12-13</v>
      </c>
      <c r="F4" s="411"/>
      <c r="G4" s="11"/>
      <c r="H4" s="11"/>
      <c r="I4" s="11"/>
      <c r="J4" s="11"/>
      <c r="K4" s="11"/>
      <c r="L4" s="11"/>
      <c r="M4" s="11"/>
      <c r="N4" s="11"/>
      <c r="O4" s="11"/>
      <c r="P4" s="11"/>
    </row>
    <row r="5" spans="1:16" ht="26.25" customHeight="1">
      <c r="A5" s="10" t="s">
        <v>1</v>
      </c>
      <c r="B5" s="412" t="str">
        <f>Identification!B6:D6</f>
        <v>AQCIE-CIFQ</v>
      </c>
      <c r="C5" s="413"/>
      <c r="D5" s="413"/>
      <c r="E5" s="413"/>
      <c r="F5" s="414"/>
      <c r="G5" s="11"/>
      <c r="H5" s="11"/>
      <c r="I5" s="11"/>
      <c r="J5" s="11"/>
      <c r="K5" s="11"/>
      <c r="L5" s="11"/>
      <c r="M5" s="11"/>
      <c r="N5" s="11"/>
      <c r="O5" s="11"/>
      <c r="P5" s="11"/>
    </row>
    <row r="6" spans="1:16" ht="26.25" customHeight="1">
      <c r="A6" s="18" t="s">
        <v>109</v>
      </c>
      <c r="B6" s="402"/>
      <c r="C6" s="403"/>
      <c r="D6" s="403"/>
      <c r="E6" s="403"/>
      <c r="F6" s="404"/>
      <c r="G6" s="11"/>
      <c r="H6" s="11"/>
      <c r="I6" s="11"/>
      <c r="J6" s="11"/>
      <c r="K6" s="11"/>
      <c r="L6" s="11"/>
      <c r="M6" s="11"/>
      <c r="N6" s="11"/>
      <c r="O6" s="11"/>
      <c r="P6" s="11"/>
    </row>
    <row r="7" spans="1:16" ht="20.25" customHeight="1">
      <c r="A7" s="398" t="s">
        <v>105</v>
      </c>
      <c r="B7" s="399"/>
      <c r="C7" s="399"/>
      <c r="D7" s="399"/>
      <c r="E7" s="400"/>
      <c r="F7" s="40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5"/>
      <c r="D10" s="35">
        <f>ROUND(0.415*C10,2)</f>
        <v>0</v>
      </c>
      <c r="E10" s="266">
        <v>0</v>
      </c>
      <c r="F10" s="36">
        <f>ROUND(D10+E10,2)</f>
        <v>0</v>
      </c>
      <c r="G10" s="11"/>
      <c r="H10" s="11"/>
      <c r="I10" s="11"/>
      <c r="J10" s="11"/>
      <c r="K10" s="11"/>
      <c r="L10" s="11"/>
      <c r="M10" s="11"/>
      <c r="N10" s="11"/>
      <c r="O10" s="11"/>
      <c r="P10" s="11"/>
    </row>
    <row r="11" spans="1:16" ht="27" customHeight="1">
      <c r="A11" s="44" t="s">
        <v>9</v>
      </c>
      <c r="B11" s="415" t="s">
        <v>10</v>
      </c>
      <c r="C11" s="59"/>
      <c r="D11" s="267">
        <v>0</v>
      </c>
      <c r="E11" s="267">
        <v>0</v>
      </c>
      <c r="F11" s="37">
        <f>ROUND(D11+E11,2)</f>
        <v>0</v>
      </c>
      <c r="G11" s="11"/>
      <c r="H11" s="11"/>
      <c r="I11" s="11"/>
      <c r="J11" s="11"/>
      <c r="K11" s="11"/>
      <c r="L11" s="11"/>
      <c r="M11" s="11"/>
      <c r="N11" s="11"/>
      <c r="O11" s="11"/>
      <c r="P11" s="11"/>
    </row>
    <row r="12" spans="1:16" ht="27" customHeight="1">
      <c r="A12" s="44" t="s">
        <v>11</v>
      </c>
      <c r="B12" s="416"/>
      <c r="C12" s="60"/>
      <c r="D12" s="267">
        <v>0</v>
      </c>
      <c r="E12" s="267">
        <v>0</v>
      </c>
      <c r="F12" s="37">
        <f>ROUND(D12+E12,2)</f>
        <v>0</v>
      </c>
      <c r="G12" s="11"/>
      <c r="H12" s="11"/>
      <c r="I12" s="11"/>
      <c r="J12" s="11"/>
      <c r="K12" s="11"/>
      <c r="L12" s="11"/>
      <c r="M12" s="11"/>
      <c r="N12" s="11"/>
      <c r="O12" s="11"/>
      <c r="P12" s="11"/>
    </row>
    <row r="13" spans="1:16" ht="26.25" customHeight="1">
      <c r="A13" s="45" t="s">
        <v>12</v>
      </c>
      <c r="B13" s="417"/>
      <c r="C13" s="61"/>
      <c r="D13" s="257">
        <v>0</v>
      </c>
      <c r="E13" s="257">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6">
        <v>0</v>
      </c>
      <c r="C16" s="268">
        <v>0</v>
      </c>
      <c r="D16" s="35">
        <f>ROUND(B16*C16,2)</f>
        <v>0</v>
      </c>
      <c r="E16" s="266">
        <v>0</v>
      </c>
      <c r="F16" s="36">
        <f>ROUND(D16+E16,2)</f>
        <v>0</v>
      </c>
      <c r="G16" s="15"/>
      <c r="H16" s="15"/>
      <c r="I16" s="15"/>
      <c r="J16" s="15"/>
      <c r="K16" s="15"/>
      <c r="L16" s="15"/>
      <c r="M16" s="15"/>
      <c r="N16" s="15"/>
      <c r="O16" s="15"/>
      <c r="P16" s="15"/>
    </row>
    <row r="17" spans="1:16" ht="33" customHeight="1">
      <c r="A17" s="52" t="s">
        <v>158</v>
      </c>
      <c r="B17" s="267">
        <v>0</v>
      </c>
      <c r="C17" s="269">
        <v>0</v>
      </c>
      <c r="D17" s="53">
        <f>ROUND(B17*C17,2)</f>
        <v>0</v>
      </c>
      <c r="E17" s="267">
        <v>0</v>
      </c>
      <c r="F17" s="37">
        <f>ROUND(D17+E17,2)</f>
        <v>0</v>
      </c>
      <c r="G17" s="15"/>
      <c r="H17" s="15"/>
      <c r="I17" s="15"/>
      <c r="J17" s="15"/>
      <c r="K17" s="15"/>
      <c r="L17" s="15"/>
      <c r="M17" s="15"/>
      <c r="N17" s="15"/>
      <c r="O17" s="15"/>
      <c r="P17" s="15"/>
    </row>
    <row r="18" spans="1:16" ht="33" customHeight="1">
      <c r="A18" s="52" t="s">
        <v>159</v>
      </c>
      <c r="B18" s="267">
        <v>0</v>
      </c>
      <c r="C18" s="269">
        <v>0</v>
      </c>
      <c r="D18" s="54">
        <f>ROUND(B18*C18,2)</f>
        <v>0</v>
      </c>
      <c r="E18" s="267">
        <v>0</v>
      </c>
      <c r="F18" s="37">
        <f>ROUND(D18+E18,2)</f>
        <v>0</v>
      </c>
      <c r="G18" s="15"/>
      <c r="H18" s="15"/>
      <c r="I18" s="15"/>
      <c r="J18" s="15"/>
      <c r="K18" s="15"/>
      <c r="L18" s="15"/>
      <c r="M18" s="15"/>
      <c r="N18" s="15"/>
      <c r="O18" s="15"/>
      <c r="P18" s="15"/>
    </row>
    <row r="19" spans="1:16" ht="33" customHeight="1">
      <c r="A19" s="52" t="s">
        <v>160</v>
      </c>
      <c r="B19" s="267">
        <v>0</v>
      </c>
      <c r="C19" s="269">
        <v>0</v>
      </c>
      <c r="D19" s="54">
        <f>ROUND(B19*C19,2)</f>
        <v>0</v>
      </c>
      <c r="E19" s="267">
        <v>0</v>
      </c>
      <c r="F19" s="37">
        <f>ROUND(D19+E19,2)</f>
        <v>0</v>
      </c>
      <c r="G19" s="15"/>
      <c r="H19" s="15"/>
      <c r="I19" s="15"/>
      <c r="J19" s="15"/>
      <c r="K19" s="15"/>
      <c r="L19" s="15"/>
      <c r="M19" s="15"/>
      <c r="N19" s="15"/>
      <c r="O19" s="15"/>
      <c r="P19" s="15"/>
    </row>
    <row r="20" spans="1:16" ht="33" customHeight="1">
      <c r="A20" s="72" t="s">
        <v>161</v>
      </c>
      <c r="B20" s="267">
        <v>0</v>
      </c>
      <c r="C20" s="270">
        <v>0</v>
      </c>
      <c r="D20" s="55">
        <f>ROUND(B20*C20,2)</f>
        <v>0</v>
      </c>
      <c r="E20" s="115" t="s">
        <v>17</v>
      </c>
      <c r="F20" s="38">
        <f>ROUND(B20*C20,2)</f>
        <v>0</v>
      </c>
      <c r="G20" s="15"/>
      <c r="H20" s="15"/>
      <c r="I20" s="15"/>
      <c r="J20" s="15"/>
      <c r="K20" s="15"/>
      <c r="L20" s="15"/>
      <c r="M20" s="15"/>
      <c r="N20" s="15"/>
      <c r="O20" s="15"/>
      <c r="P20" s="15"/>
    </row>
    <row r="21" spans="1:16" ht="20.25" customHeight="1">
      <c r="A21" s="396" t="s">
        <v>86</v>
      </c>
      <c r="B21" s="397"/>
      <c r="C21" s="39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8" t="s">
        <v>92</v>
      </c>
      <c r="B23" s="399"/>
      <c r="C23" s="399"/>
      <c r="D23" s="399"/>
      <c r="E23" s="400"/>
      <c r="F23" s="401"/>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8">
        <v>0</v>
      </c>
      <c r="D26" s="35">
        <f>ROUND(0.25*C26,2)</f>
        <v>0</v>
      </c>
      <c r="E26" s="266">
        <v>0</v>
      </c>
      <c r="F26" s="36">
        <f>ROUND(D26+E26,2)</f>
        <v>0</v>
      </c>
      <c r="G26" s="11"/>
      <c r="H26" s="11"/>
      <c r="I26" s="11"/>
      <c r="J26" s="11"/>
      <c r="K26" s="11"/>
      <c r="L26" s="11"/>
      <c r="M26" s="11"/>
      <c r="N26" s="11"/>
      <c r="O26" s="11"/>
      <c r="P26" s="11"/>
    </row>
    <row r="27" spans="1:16" ht="20.25" customHeight="1">
      <c r="A27" s="396" t="s">
        <v>87</v>
      </c>
      <c r="B27" s="397"/>
      <c r="C27" s="39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4" t="s">
        <v>162</v>
      </c>
      <c r="B30" s="395"/>
      <c r="C30" s="395"/>
      <c r="D30" s="395"/>
      <c r="E30" s="395"/>
      <c r="F30" s="395"/>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2" t="s">
        <v>167</v>
      </c>
      <c r="H2" s="4"/>
      <c r="I2" s="4"/>
      <c r="J2" s="4"/>
      <c r="K2" s="4"/>
      <c r="L2" s="4"/>
      <c r="M2" s="4"/>
      <c r="N2" s="4"/>
      <c r="O2" s="4"/>
      <c r="P2" s="4"/>
    </row>
    <row r="3" spans="1:16" ht="24.75" customHeight="1">
      <c r="A3" s="405" t="s">
        <v>173</v>
      </c>
      <c r="B3" s="406"/>
      <c r="C3" s="406"/>
      <c r="D3" s="406"/>
      <c r="E3" s="407"/>
      <c r="F3" s="407"/>
      <c r="G3" s="407"/>
      <c r="H3" s="11"/>
      <c r="I3" s="4"/>
      <c r="J3" s="4"/>
      <c r="K3" s="4"/>
      <c r="L3" s="4"/>
      <c r="M3" s="4"/>
      <c r="N3" s="4"/>
      <c r="O3" s="4"/>
      <c r="P3" s="4"/>
    </row>
    <row r="4" spans="1:16" ht="26.25" customHeight="1">
      <c r="A4" s="434" t="s">
        <v>0</v>
      </c>
      <c r="B4" s="435"/>
      <c r="C4" s="127" t="str">
        <f>Identification!B5</f>
        <v>R-4097-2019</v>
      </c>
      <c r="D4" s="436" t="s">
        <v>16</v>
      </c>
      <c r="E4" s="437"/>
      <c r="F4" s="432" t="str">
        <f>Identification!D5</f>
        <v>2019-08-09 à 2019-12-13</v>
      </c>
      <c r="G4" s="433"/>
      <c r="H4" s="11"/>
      <c r="I4" s="4"/>
      <c r="J4" s="4"/>
      <c r="K4" s="4"/>
      <c r="L4" s="4"/>
      <c r="M4" s="4"/>
      <c r="N4" s="4"/>
      <c r="O4" s="4"/>
      <c r="P4" s="4"/>
    </row>
    <row r="5" spans="1:16" ht="26.25" customHeight="1">
      <c r="A5" s="424" t="s">
        <v>1</v>
      </c>
      <c r="B5" s="425"/>
      <c r="C5" s="426" t="str">
        <f>Identification!B6</f>
        <v>AQCIE-CIFQ</v>
      </c>
      <c r="D5" s="427"/>
      <c r="E5" s="427"/>
      <c r="F5" s="427"/>
      <c r="G5" s="428"/>
      <c r="H5" s="11"/>
      <c r="I5" s="4"/>
      <c r="J5" s="4"/>
      <c r="K5" s="4"/>
      <c r="L5" s="4"/>
      <c r="M5" s="4"/>
      <c r="N5" s="4"/>
      <c r="O5" s="4"/>
      <c r="P5" s="4"/>
    </row>
    <row r="6" spans="1:16" ht="20.25" customHeight="1">
      <c r="A6" s="418" t="s">
        <v>163</v>
      </c>
      <c r="B6" s="419"/>
      <c r="C6" s="419"/>
      <c r="D6" s="419"/>
      <c r="E6" s="419"/>
      <c r="F6" s="419"/>
      <c r="G6" s="420"/>
      <c r="H6" s="11"/>
      <c r="I6" s="4"/>
      <c r="J6" s="4"/>
      <c r="K6" s="4"/>
      <c r="L6" s="4"/>
      <c r="M6" s="4"/>
      <c r="N6" s="4"/>
      <c r="O6" s="4"/>
      <c r="P6" s="4"/>
    </row>
    <row r="7" spans="1:16" ht="3" customHeight="1">
      <c r="A7" s="289"/>
      <c r="B7" s="290"/>
      <c r="C7" s="290"/>
      <c r="D7" s="290"/>
      <c r="E7" s="291"/>
      <c r="F7" s="291"/>
      <c r="G7" s="292"/>
      <c r="H7" s="11"/>
      <c r="I7" s="4"/>
      <c r="J7" s="4"/>
      <c r="K7" s="4"/>
      <c r="L7" s="4"/>
      <c r="M7" s="4"/>
      <c r="N7" s="4"/>
      <c r="O7" s="4"/>
      <c r="P7" s="4"/>
    </row>
    <row r="8" spans="1:16" ht="40.5" customHeight="1">
      <c r="A8" s="293" t="s">
        <v>116</v>
      </c>
      <c r="B8" s="294" t="s">
        <v>117</v>
      </c>
      <c r="C8" s="294" t="s">
        <v>115</v>
      </c>
      <c r="D8" s="295" t="s">
        <v>118</v>
      </c>
      <c r="E8" s="295" t="s">
        <v>31</v>
      </c>
      <c r="F8" s="295" t="s">
        <v>83</v>
      </c>
      <c r="G8" s="296" t="s">
        <v>32</v>
      </c>
      <c r="H8" s="11"/>
      <c r="I8" s="4"/>
      <c r="J8" s="4"/>
      <c r="K8" s="4"/>
      <c r="L8" s="4"/>
      <c r="M8" s="4"/>
      <c r="N8" s="4"/>
      <c r="O8" s="4"/>
      <c r="P8" s="4"/>
    </row>
    <row r="9" spans="1:16" ht="33" customHeight="1">
      <c r="A9" s="273"/>
      <c r="B9" s="274"/>
      <c r="C9" s="275"/>
      <c r="D9" s="276"/>
      <c r="E9" s="277"/>
      <c r="F9" s="277"/>
      <c r="G9" s="278">
        <f>SUM(E9:F9)</f>
        <v>0</v>
      </c>
      <c r="H9" s="11"/>
      <c r="I9" s="4"/>
      <c r="J9" s="4"/>
      <c r="K9" s="4"/>
      <c r="L9" s="4"/>
      <c r="M9" s="4"/>
      <c r="N9" s="4"/>
      <c r="O9" s="4"/>
      <c r="P9" s="4"/>
    </row>
    <row r="10" spans="1:16" ht="33" customHeight="1">
      <c r="A10" s="279"/>
      <c r="B10" s="280"/>
      <c r="C10" s="281"/>
      <c r="D10" s="282"/>
      <c r="E10" s="283"/>
      <c r="F10" s="283"/>
      <c r="G10" s="284">
        <f>SUM(E10:F10)</f>
        <v>0</v>
      </c>
      <c r="H10" s="11"/>
      <c r="I10" s="4"/>
      <c r="J10" s="4"/>
      <c r="K10" s="4"/>
      <c r="L10" s="4"/>
      <c r="M10" s="4"/>
      <c r="N10" s="4"/>
      <c r="O10" s="4"/>
      <c r="P10" s="4"/>
    </row>
    <row r="11" spans="1:16" ht="33" customHeight="1">
      <c r="A11" s="285"/>
      <c r="B11" s="280"/>
      <c r="C11" s="281"/>
      <c r="D11" s="282"/>
      <c r="E11" s="283"/>
      <c r="F11" s="283"/>
      <c r="G11" s="284">
        <f aca="true" t="shared" si="0" ref="G11:G19">SUM(E11:F11)</f>
        <v>0</v>
      </c>
      <c r="H11" s="11"/>
      <c r="I11" s="4"/>
      <c r="J11" s="4"/>
      <c r="K11" s="4"/>
      <c r="L11" s="4"/>
      <c r="M11" s="4"/>
      <c r="N11" s="4"/>
      <c r="O11" s="4"/>
      <c r="P11" s="4"/>
    </row>
    <row r="12" spans="1:16" ht="33" customHeight="1">
      <c r="A12" s="279"/>
      <c r="B12" s="280"/>
      <c r="C12" s="281"/>
      <c r="D12" s="282"/>
      <c r="E12" s="283"/>
      <c r="F12" s="283"/>
      <c r="G12" s="284">
        <f t="shared" si="0"/>
        <v>0</v>
      </c>
      <c r="H12" s="11"/>
      <c r="I12" s="4"/>
      <c r="J12" s="4"/>
      <c r="K12" s="4"/>
      <c r="L12" s="4"/>
      <c r="M12" s="4"/>
      <c r="N12" s="4"/>
      <c r="O12" s="4"/>
      <c r="P12" s="4"/>
    </row>
    <row r="13" spans="1:16" ht="33" customHeight="1">
      <c r="A13" s="285"/>
      <c r="B13" s="286"/>
      <c r="C13" s="287"/>
      <c r="D13" s="288"/>
      <c r="E13" s="283"/>
      <c r="F13" s="283"/>
      <c r="G13" s="284">
        <f t="shared" si="0"/>
        <v>0</v>
      </c>
      <c r="H13" s="11"/>
      <c r="I13" s="4"/>
      <c r="J13" s="4"/>
      <c r="K13" s="4"/>
      <c r="L13" s="4"/>
      <c r="M13" s="4"/>
      <c r="N13" s="4"/>
      <c r="O13" s="4"/>
      <c r="P13" s="4"/>
    </row>
    <row r="14" spans="1:16" ht="33" customHeight="1">
      <c r="A14" s="285"/>
      <c r="B14" s="286"/>
      <c r="C14" s="287"/>
      <c r="D14" s="288"/>
      <c r="E14" s="283"/>
      <c r="F14" s="283"/>
      <c r="G14" s="284">
        <f t="shared" si="0"/>
        <v>0</v>
      </c>
      <c r="H14" s="11"/>
      <c r="I14" s="4"/>
      <c r="J14" s="4"/>
      <c r="K14" s="4"/>
      <c r="L14" s="4"/>
      <c r="M14" s="4"/>
      <c r="N14" s="4"/>
      <c r="O14" s="4"/>
      <c r="P14" s="4"/>
    </row>
    <row r="15" spans="1:16" ht="33" customHeight="1">
      <c r="A15" s="285"/>
      <c r="B15" s="286"/>
      <c r="C15" s="287"/>
      <c r="D15" s="288"/>
      <c r="E15" s="283"/>
      <c r="F15" s="283"/>
      <c r="G15" s="284">
        <f t="shared" si="0"/>
        <v>0</v>
      </c>
      <c r="H15" s="11"/>
      <c r="I15" s="4"/>
      <c r="J15" s="4"/>
      <c r="K15" s="4"/>
      <c r="L15" s="4"/>
      <c r="M15" s="4"/>
      <c r="N15" s="4"/>
      <c r="O15" s="4"/>
      <c r="P15" s="4"/>
    </row>
    <row r="16" spans="1:16" ht="33" customHeight="1">
      <c r="A16" s="285"/>
      <c r="B16" s="286"/>
      <c r="C16" s="287"/>
      <c r="D16" s="288"/>
      <c r="E16" s="283"/>
      <c r="F16" s="283"/>
      <c r="G16" s="284">
        <f t="shared" si="0"/>
        <v>0</v>
      </c>
      <c r="H16" s="11"/>
      <c r="I16" s="4"/>
      <c r="J16" s="4"/>
      <c r="K16" s="4"/>
      <c r="L16" s="4"/>
      <c r="M16" s="4"/>
      <c r="N16" s="4"/>
      <c r="O16" s="4"/>
      <c r="P16" s="4"/>
    </row>
    <row r="17" spans="1:16" ht="33" customHeight="1">
      <c r="A17" s="285"/>
      <c r="B17" s="286"/>
      <c r="C17" s="287"/>
      <c r="D17" s="288"/>
      <c r="E17" s="283"/>
      <c r="F17" s="283"/>
      <c r="G17" s="284">
        <f t="shared" si="0"/>
        <v>0</v>
      </c>
      <c r="H17" s="11"/>
      <c r="I17" s="4"/>
      <c r="J17" s="4"/>
      <c r="K17" s="4"/>
      <c r="L17" s="4"/>
      <c r="M17" s="4"/>
      <c r="N17" s="4"/>
      <c r="O17" s="4"/>
      <c r="P17" s="4"/>
    </row>
    <row r="18" spans="1:16" ht="33" customHeight="1">
      <c r="A18" s="279"/>
      <c r="B18" s="280"/>
      <c r="C18" s="281"/>
      <c r="D18" s="282"/>
      <c r="E18" s="283"/>
      <c r="F18" s="283"/>
      <c r="G18" s="284">
        <f t="shared" si="0"/>
        <v>0</v>
      </c>
      <c r="H18" s="11"/>
      <c r="I18" s="4"/>
      <c r="J18" s="4"/>
      <c r="K18" s="4"/>
      <c r="L18" s="4"/>
      <c r="M18" s="4"/>
      <c r="N18" s="4"/>
      <c r="O18" s="4"/>
      <c r="P18" s="4"/>
    </row>
    <row r="19" spans="1:16" ht="33" customHeight="1">
      <c r="A19" s="285"/>
      <c r="B19" s="286"/>
      <c r="C19" s="287"/>
      <c r="D19" s="288"/>
      <c r="E19" s="283"/>
      <c r="F19" s="283"/>
      <c r="G19" s="284">
        <f t="shared" si="0"/>
        <v>0</v>
      </c>
      <c r="H19" s="11"/>
      <c r="I19" s="4"/>
      <c r="J19" s="4"/>
      <c r="K19" s="4"/>
      <c r="L19" s="4"/>
      <c r="M19" s="4"/>
      <c r="N19" s="4"/>
      <c r="O19" s="4"/>
      <c r="P19" s="4"/>
    </row>
    <row r="20" spans="1:16" ht="28.5" customHeight="1">
      <c r="A20" s="429" t="s">
        <v>169</v>
      </c>
      <c r="B20" s="430"/>
      <c r="C20" s="430"/>
      <c r="D20" s="431"/>
      <c r="E20" s="302">
        <f>SUM(E9:E19)</f>
        <v>0</v>
      </c>
      <c r="F20" s="302">
        <f>SUM(F9:F19)</f>
        <v>0</v>
      </c>
      <c r="G20" s="303">
        <f>SUM(G9:G19)</f>
        <v>0</v>
      </c>
      <c r="H20" s="11"/>
      <c r="I20" s="4"/>
      <c r="J20" s="4"/>
      <c r="K20" s="4"/>
      <c r="L20" s="4"/>
      <c r="M20" s="4"/>
      <c r="N20" s="4"/>
      <c r="O20" s="4"/>
      <c r="P20" s="4"/>
    </row>
    <row r="21" spans="1:16" ht="12" customHeight="1">
      <c r="A21" s="297"/>
      <c r="B21" s="298"/>
      <c r="C21" s="298"/>
      <c r="D21" s="298"/>
      <c r="E21" s="299"/>
      <c r="F21" s="300"/>
      <c r="G21" s="301"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1" t="s">
        <v>108</v>
      </c>
      <c r="B24" s="422"/>
      <c r="C24" s="422"/>
      <c r="D24" s="422"/>
      <c r="E24" s="422"/>
      <c r="F24" s="422"/>
      <c r="G24" s="423"/>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6">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119</v>
      </c>
      <c r="B1" s="460"/>
      <c r="C1" s="460"/>
      <c r="D1" s="460"/>
      <c r="E1" s="460"/>
      <c r="F1" s="460"/>
      <c r="G1" s="460"/>
      <c r="H1" s="460"/>
      <c r="I1" s="460"/>
      <c r="J1" s="460"/>
      <c r="K1" s="94"/>
      <c r="L1" s="94"/>
      <c r="M1" s="94"/>
      <c r="N1" s="94"/>
      <c r="O1" s="94"/>
      <c r="P1" s="94"/>
    </row>
    <row r="2" spans="1:16" ht="18.75" customHeight="1">
      <c r="A2" s="449" t="s">
        <v>0</v>
      </c>
      <c r="B2" s="450"/>
      <c r="C2" s="450"/>
      <c r="D2" s="451" t="str">
        <f>Identification!B5</f>
        <v>R-4097-2019</v>
      </c>
      <c r="E2" s="452"/>
      <c r="F2" s="452"/>
      <c r="G2" s="452"/>
      <c r="H2" s="453"/>
      <c r="I2" s="453"/>
      <c r="J2" s="84"/>
      <c r="K2" s="94"/>
      <c r="L2" s="94"/>
      <c r="M2" s="94"/>
      <c r="N2" s="94"/>
      <c r="O2" s="94"/>
      <c r="P2" s="94"/>
    </row>
    <row r="3" spans="1:16" ht="21.75" customHeight="1">
      <c r="A3" s="83" t="s">
        <v>1</v>
      </c>
      <c r="B3" s="83"/>
      <c r="C3" s="95"/>
      <c r="D3" s="451" t="str">
        <f>Identification!B6</f>
        <v>AQCIE-CIFQ</v>
      </c>
      <c r="E3" s="452"/>
      <c r="F3" s="452"/>
      <c r="G3" s="452"/>
      <c r="H3" s="452"/>
      <c r="I3" s="452"/>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2" t="s">
        <v>186</v>
      </c>
      <c r="D5" s="462"/>
      <c r="E5" s="462"/>
      <c r="F5" s="462"/>
      <c r="G5" s="462"/>
      <c r="H5" s="462"/>
      <c r="I5" s="83" t="s">
        <v>144</v>
      </c>
      <c r="J5" s="83"/>
      <c r="K5" s="96"/>
      <c r="L5" s="96"/>
      <c r="M5" s="96"/>
      <c r="N5" s="96"/>
      <c r="O5" s="96"/>
      <c r="P5" s="96"/>
    </row>
    <row r="6" spans="1:16" ht="19.5" customHeight="1">
      <c r="A6" s="95"/>
      <c r="B6" s="95"/>
      <c r="C6" s="440" t="s">
        <v>122</v>
      </c>
      <c r="D6" s="440"/>
      <c r="E6" s="440"/>
      <c r="F6" s="440"/>
      <c r="G6" s="446"/>
      <c r="H6" s="446"/>
      <c r="I6" s="83"/>
      <c r="J6" s="83"/>
      <c r="K6" s="96"/>
      <c r="L6" s="96"/>
      <c r="M6" s="96"/>
      <c r="N6" s="96"/>
      <c r="O6" s="96"/>
      <c r="P6" s="96"/>
    </row>
    <row r="7" spans="1:16" ht="42" customHeight="1">
      <c r="A7" s="78" t="s">
        <v>123</v>
      </c>
      <c r="B7" s="444" t="s">
        <v>124</v>
      </c>
      <c r="C7" s="464"/>
      <c r="D7" s="464"/>
      <c r="E7" s="464"/>
      <c r="F7" s="464"/>
      <c r="G7" s="464"/>
      <c r="H7" s="464"/>
      <c r="I7" s="464"/>
      <c r="J7" s="464"/>
      <c r="K7" s="96"/>
      <c r="L7" s="96"/>
      <c r="M7" s="96"/>
      <c r="N7" s="96"/>
      <c r="O7" s="96"/>
      <c r="P7" s="96"/>
    </row>
    <row r="8" spans="1:16" ht="24" customHeight="1">
      <c r="A8" s="78" t="s">
        <v>125</v>
      </c>
      <c r="B8" s="463" t="s">
        <v>128</v>
      </c>
      <c r="C8" s="444"/>
      <c r="D8" s="444"/>
      <c r="E8" s="444"/>
      <c r="F8" s="444"/>
      <c r="G8" s="444"/>
      <c r="H8" s="444"/>
      <c r="I8" s="444"/>
      <c r="J8" s="444"/>
      <c r="K8" s="98"/>
      <c r="L8" s="96"/>
      <c r="M8" s="96"/>
      <c r="N8" s="96"/>
      <c r="O8" s="96"/>
      <c r="P8" s="96"/>
    </row>
    <row r="9" spans="1:16" ht="24" customHeight="1">
      <c r="A9" s="78" t="s">
        <v>126</v>
      </c>
      <c r="B9" s="463" t="s">
        <v>142</v>
      </c>
      <c r="C9" s="444"/>
      <c r="D9" s="444"/>
      <c r="E9" s="444"/>
      <c r="F9" s="444"/>
      <c r="G9" s="444"/>
      <c r="H9" s="444"/>
      <c r="I9" s="444"/>
      <c r="J9" s="444"/>
      <c r="K9" s="98"/>
      <c r="L9" s="96"/>
      <c r="M9" s="96"/>
      <c r="N9" s="96"/>
      <c r="O9" s="96"/>
      <c r="P9" s="96"/>
    </row>
    <row r="10" spans="1:16" ht="42.75" customHeight="1">
      <c r="A10" s="78" t="s">
        <v>127</v>
      </c>
      <c r="B10" s="463" t="s">
        <v>141</v>
      </c>
      <c r="C10" s="444"/>
      <c r="D10" s="444"/>
      <c r="E10" s="444"/>
      <c r="F10" s="444"/>
      <c r="G10" s="444"/>
      <c r="H10" s="444"/>
      <c r="I10" s="444"/>
      <c r="J10" s="444"/>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4" t="s">
        <v>189</v>
      </c>
      <c r="C12" s="454"/>
      <c r="D12" s="454"/>
      <c r="E12" s="454"/>
      <c r="F12" s="88" t="s">
        <v>130</v>
      </c>
      <c r="G12" s="113"/>
      <c r="H12" s="113"/>
      <c r="I12" s="83"/>
      <c r="J12" s="83"/>
      <c r="K12" s="99"/>
      <c r="L12" s="99"/>
      <c r="M12" s="99"/>
      <c r="N12" s="99"/>
      <c r="O12" s="99"/>
      <c r="P12" s="99"/>
    </row>
    <row r="13" spans="1:16" ht="21" customHeight="1">
      <c r="A13" s="79" t="s">
        <v>131</v>
      </c>
      <c r="B13" s="92">
        <v>14</v>
      </c>
      <c r="C13" s="89" t="s">
        <v>132</v>
      </c>
      <c r="D13" s="114" t="s">
        <v>197</v>
      </c>
      <c r="E13" s="457">
        <v>2020</v>
      </c>
      <c r="F13" s="458"/>
      <c r="G13" s="83"/>
      <c r="H13" s="455"/>
      <c r="I13" s="456"/>
      <c r="J13" s="456"/>
      <c r="K13" s="99"/>
      <c r="L13" s="99"/>
      <c r="M13" s="99"/>
      <c r="N13" s="99"/>
      <c r="O13" s="99"/>
      <c r="P13" s="99"/>
    </row>
    <row r="14" spans="1:16" ht="12.75" customHeight="1">
      <c r="A14" s="101"/>
      <c r="B14" s="126" t="s">
        <v>166</v>
      </c>
      <c r="C14" s="83"/>
      <c r="D14" s="126" t="s">
        <v>164</v>
      </c>
      <c r="E14" s="442" t="s">
        <v>165</v>
      </c>
      <c r="F14" s="443"/>
      <c r="G14" s="83"/>
      <c r="H14" s="440" t="s">
        <v>134</v>
      </c>
      <c r="I14" s="441"/>
      <c r="J14" s="441"/>
      <c r="K14" s="99"/>
      <c r="L14" s="99"/>
      <c r="M14" s="99"/>
      <c r="N14" s="99"/>
      <c r="O14" s="99"/>
      <c r="P14" s="99"/>
    </row>
    <row r="15" spans="1:16" ht="32.25" customHeight="1">
      <c r="A15" s="454"/>
      <c r="B15" s="454"/>
      <c r="C15" s="454"/>
      <c r="D15" s="454"/>
      <c r="E15" s="454"/>
      <c r="F15" s="88"/>
      <c r="G15" s="83"/>
      <c r="H15" s="83"/>
      <c r="I15" s="83"/>
      <c r="J15" s="83"/>
      <c r="K15" s="99"/>
      <c r="L15" s="99"/>
      <c r="M15" s="99"/>
      <c r="N15" s="99"/>
      <c r="O15" s="99"/>
      <c r="P15" s="99"/>
    </row>
    <row r="16" spans="1:16" ht="17.25" customHeight="1">
      <c r="A16" s="461" t="s">
        <v>135</v>
      </c>
      <c r="B16" s="461"/>
      <c r="C16" s="461"/>
      <c r="D16" s="461"/>
      <c r="E16" s="461"/>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5"/>
      <c r="D20" s="445"/>
      <c r="E20" s="445"/>
      <c r="F20" s="445"/>
      <c r="G20" s="445"/>
      <c r="H20" s="445"/>
      <c r="I20" s="83" t="s">
        <v>144</v>
      </c>
      <c r="J20" s="83"/>
      <c r="K20" s="99"/>
      <c r="L20" s="99"/>
      <c r="M20" s="99"/>
      <c r="N20" s="99"/>
      <c r="O20" s="99"/>
      <c r="P20" s="99"/>
    </row>
    <row r="21" spans="1:16" ht="19.5" customHeight="1">
      <c r="A21" s="95"/>
      <c r="B21" s="95"/>
      <c r="C21" s="440" t="s">
        <v>122</v>
      </c>
      <c r="D21" s="440"/>
      <c r="E21" s="440"/>
      <c r="F21" s="440"/>
      <c r="G21" s="446"/>
      <c r="H21" s="446"/>
      <c r="I21" s="83"/>
      <c r="J21" s="83"/>
      <c r="K21" s="99"/>
      <c r="L21" s="99"/>
      <c r="M21" s="99"/>
      <c r="N21" s="99"/>
      <c r="O21" s="99"/>
      <c r="P21" s="99"/>
    </row>
    <row r="22" spans="1:16" ht="28.5" customHeight="1">
      <c r="A22" s="79" t="s">
        <v>123</v>
      </c>
      <c r="B22" s="83" t="s">
        <v>137</v>
      </c>
      <c r="C22" s="101"/>
      <c r="D22" s="101"/>
      <c r="E22" s="445"/>
      <c r="F22" s="445"/>
      <c r="G22" s="445"/>
      <c r="H22" s="445"/>
      <c r="I22" s="445"/>
      <c r="J22" s="83" t="s">
        <v>138</v>
      </c>
      <c r="K22" s="99"/>
      <c r="L22" s="99"/>
      <c r="M22" s="99"/>
      <c r="N22" s="99"/>
      <c r="O22" s="99"/>
      <c r="P22" s="99"/>
    </row>
    <row r="23" spans="1:16" ht="21.75" customHeight="1">
      <c r="A23" s="101"/>
      <c r="B23" s="81" t="s">
        <v>139</v>
      </c>
      <c r="C23" s="83"/>
      <c r="D23" s="83"/>
      <c r="E23" s="439" t="s">
        <v>143</v>
      </c>
      <c r="F23" s="439"/>
      <c r="G23" s="439"/>
      <c r="H23" s="439"/>
      <c r="I23" s="439"/>
      <c r="J23" s="83"/>
      <c r="K23" s="99"/>
      <c r="L23" s="99"/>
      <c r="M23" s="99"/>
      <c r="N23" s="99"/>
      <c r="O23" s="99"/>
      <c r="P23" s="99"/>
    </row>
    <row r="24" spans="1:16" ht="35.25" customHeight="1">
      <c r="A24" s="93" t="s">
        <v>125</v>
      </c>
      <c r="B24" s="444" t="s">
        <v>140</v>
      </c>
      <c r="C24" s="444"/>
      <c r="D24" s="444"/>
      <c r="E24" s="444"/>
      <c r="F24" s="444"/>
      <c r="G24" s="444"/>
      <c r="H24" s="444"/>
      <c r="I24" s="444"/>
      <c r="J24" s="444"/>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4"/>
      <c r="C26" s="454"/>
      <c r="D26" s="454"/>
      <c r="E26" s="454"/>
      <c r="F26" s="88" t="s">
        <v>130</v>
      </c>
      <c r="G26" s="113"/>
      <c r="H26" s="113"/>
      <c r="I26" s="83"/>
      <c r="J26" s="83"/>
      <c r="K26" s="99"/>
      <c r="L26" s="99"/>
      <c r="M26" s="99"/>
      <c r="N26" s="99"/>
      <c r="O26" s="99"/>
      <c r="P26" s="99"/>
    </row>
    <row r="27" spans="1:16" ht="21" customHeight="1">
      <c r="A27" s="79" t="s">
        <v>131</v>
      </c>
      <c r="B27" s="92"/>
      <c r="C27" s="89" t="s">
        <v>132</v>
      </c>
      <c r="D27" s="114"/>
      <c r="E27" s="457"/>
      <c r="F27" s="458"/>
      <c r="G27" s="83"/>
      <c r="H27" s="447"/>
      <c r="I27" s="448"/>
      <c r="J27" s="448"/>
      <c r="K27" s="99"/>
      <c r="L27" s="99"/>
      <c r="M27" s="99"/>
      <c r="N27" s="99"/>
      <c r="O27" s="99"/>
      <c r="P27" s="99"/>
    </row>
    <row r="28" spans="1:16" ht="12.75" customHeight="1">
      <c r="A28" s="101"/>
      <c r="B28" s="126" t="s">
        <v>166</v>
      </c>
      <c r="C28" s="83"/>
      <c r="D28" s="126" t="s">
        <v>164</v>
      </c>
      <c r="E28" s="442" t="s">
        <v>165</v>
      </c>
      <c r="F28" s="443"/>
      <c r="G28" s="83"/>
      <c r="H28" s="440" t="s">
        <v>134</v>
      </c>
      <c r="I28" s="441"/>
      <c r="J28" s="441"/>
      <c r="K28" s="99"/>
      <c r="L28" s="99"/>
      <c r="M28" s="99"/>
      <c r="N28" s="99"/>
      <c r="O28" s="99"/>
      <c r="P28" s="99"/>
    </row>
    <row r="29" spans="1:16" ht="32.25" customHeight="1">
      <c r="A29" s="438"/>
      <c r="B29" s="438"/>
      <c r="C29" s="438"/>
      <c r="D29" s="438"/>
      <c r="E29" s="438"/>
      <c r="F29" s="88"/>
      <c r="G29" s="83"/>
      <c r="H29" s="83"/>
      <c r="I29" s="83"/>
      <c r="J29" s="83"/>
      <c r="K29" s="99"/>
      <c r="L29" s="99"/>
      <c r="M29" s="99"/>
      <c r="N29" s="99"/>
      <c r="O29" s="99"/>
      <c r="P29" s="99"/>
    </row>
    <row r="30" spans="1:16" ht="17.25" customHeight="1">
      <c r="A30" s="441" t="s">
        <v>135</v>
      </c>
      <c r="B30" s="441"/>
      <c r="C30" s="441"/>
      <c r="D30" s="441"/>
      <c r="E30" s="441"/>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 hidden="1">
      <c r="A45" s="99"/>
      <c r="B45" s="99"/>
      <c r="C45" s="82"/>
      <c r="D45" s="82"/>
      <c r="E45" s="82"/>
      <c r="F45" s="82"/>
      <c r="G45" s="82"/>
      <c r="H45" s="82"/>
      <c r="I45" s="82"/>
      <c r="J45" s="82"/>
      <c r="K45" s="99"/>
      <c r="L45" s="99"/>
      <c r="M45" s="99"/>
      <c r="N45" s="99"/>
      <c r="O45" s="99"/>
      <c r="P45" s="99"/>
    </row>
    <row r="46" spans="1:16" ht="15" hidden="1">
      <c r="A46" s="99"/>
      <c r="B46" s="99"/>
      <c r="C46" s="82"/>
      <c r="D46" s="82"/>
      <c r="E46" s="82"/>
      <c r="F46" s="82"/>
      <c r="G46" s="82"/>
      <c r="H46" s="82"/>
      <c r="I46" s="82"/>
      <c r="J46" s="82"/>
      <c r="K46" s="99"/>
      <c r="L46" s="99"/>
      <c r="M46" s="99"/>
      <c r="N46" s="99"/>
      <c r="O46" s="99"/>
      <c r="P46" s="99"/>
    </row>
    <row r="47" spans="1:16" ht="15" hidden="1">
      <c r="A47" s="99"/>
      <c r="B47" s="99"/>
      <c r="C47" s="82"/>
      <c r="D47" s="82"/>
      <c r="E47" s="82"/>
      <c r="F47" s="82"/>
      <c r="G47" s="82"/>
      <c r="H47" s="82"/>
      <c r="I47" s="82"/>
      <c r="J47" s="82"/>
      <c r="K47" s="99"/>
      <c r="L47" s="99"/>
      <c r="M47" s="99"/>
      <c r="N47" s="99"/>
      <c r="O47" s="99"/>
      <c r="P47" s="99"/>
    </row>
    <row r="48" spans="1:16" ht="15" hidden="1">
      <c r="A48" s="99"/>
      <c r="B48" s="99"/>
      <c r="C48" s="82"/>
      <c r="D48" s="82"/>
      <c r="E48" s="82"/>
      <c r="F48" s="82"/>
      <c r="G48" s="82"/>
      <c r="H48" s="82"/>
      <c r="I48" s="82"/>
      <c r="J48" s="82"/>
      <c r="K48" s="99"/>
      <c r="L48" s="99"/>
      <c r="M48" s="99"/>
      <c r="N48" s="99"/>
      <c r="O48" s="99"/>
      <c r="P48" s="99"/>
    </row>
    <row r="49" spans="1:16" ht="15" hidden="1">
      <c r="A49" s="99"/>
      <c r="B49" s="99"/>
      <c r="C49" s="82"/>
      <c r="D49" s="82"/>
      <c r="E49" s="82"/>
      <c r="F49" s="82"/>
      <c r="G49" s="82"/>
      <c r="H49" s="82"/>
      <c r="I49" s="82"/>
      <c r="J49" s="82"/>
      <c r="K49" s="99"/>
      <c r="L49" s="99"/>
      <c r="M49" s="99"/>
      <c r="N49" s="99"/>
      <c r="O49" s="99"/>
      <c r="P49" s="99"/>
    </row>
    <row r="50" spans="1:16" ht="15" hidden="1">
      <c r="A50" s="99"/>
      <c r="B50" s="99"/>
      <c r="C50" s="82"/>
      <c r="D50" s="82"/>
      <c r="E50" s="82"/>
      <c r="F50" s="82"/>
      <c r="G50" s="82"/>
      <c r="H50" s="82"/>
      <c r="I50" s="82"/>
      <c r="J50" s="82"/>
      <c r="K50" s="99"/>
      <c r="L50" s="99"/>
      <c r="M50" s="99"/>
      <c r="N50" s="99"/>
      <c r="O50" s="99"/>
      <c r="P50" s="99"/>
    </row>
    <row r="51" spans="1:16" ht="15" hidden="1">
      <c r="A51" s="99"/>
      <c r="B51" s="99"/>
      <c r="C51" s="82"/>
      <c r="D51" s="82"/>
      <c r="E51" s="82"/>
      <c r="F51" s="82"/>
      <c r="G51" s="82"/>
      <c r="H51" s="82"/>
      <c r="I51" s="82"/>
      <c r="J51" s="82"/>
      <c r="K51" s="99"/>
      <c r="L51" s="99"/>
      <c r="M51" s="99"/>
      <c r="N51" s="99"/>
      <c r="O51" s="99"/>
      <c r="P51" s="99"/>
    </row>
    <row r="52" spans="1:16" ht="15" hidden="1">
      <c r="A52" s="99"/>
      <c r="B52" s="99"/>
      <c r="C52" s="82"/>
      <c r="D52" s="82"/>
      <c r="E52" s="82"/>
      <c r="F52" s="82"/>
      <c r="G52" s="82"/>
      <c r="H52" s="82"/>
      <c r="I52" s="82"/>
      <c r="J52" s="82"/>
      <c r="K52" s="99"/>
      <c r="L52" s="99"/>
      <c r="M52" s="99"/>
      <c r="N52" s="99"/>
      <c r="O52" s="99"/>
      <c r="P52" s="99"/>
    </row>
    <row r="53" spans="1:16" ht="15" hidden="1">
      <c r="A53" s="99"/>
      <c r="B53" s="99"/>
      <c r="C53" s="82"/>
      <c r="D53" s="82"/>
      <c r="E53" s="82"/>
      <c r="F53" s="82"/>
      <c r="G53" s="82"/>
      <c r="H53" s="82"/>
      <c r="I53" s="82"/>
      <c r="J53" s="82"/>
      <c r="K53" s="99"/>
      <c r="L53" s="99"/>
      <c r="M53" s="99"/>
      <c r="N53" s="99"/>
      <c r="O53" s="99"/>
      <c r="P53" s="99"/>
    </row>
    <row r="54" spans="1:16" ht="15" hidden="1">
      <c r="A54" s="99"/>
      <c r="B54" s="99"/>
      <c r="C54" s="82"/>
      <c r="D54" s="82"/>
      <c r="E54" s="82"/>
      <c r="F54" s="82"/>
      <c r="G54" s="82"/>
      <c r="H54" s="82"/>
      <c r="I54" s="82"/>
      <c r="J54" s="82"/>
      <c r="K54" s="99"/>
      <c r="L54" s="99"/>
      <c r="M54" s="99"/>
      <c r="N54" s="99"/>
      <c r="O54" s="99"/>
      <c r="P54" s="99"/>
    </row>
    <row r="55" spans="1:16" ht="15" hidden="1">
      <c r="A55" s="99"/>
      <c r="B55" s="99"/>
      <c r="C55" s="82"/>
      <c r="D55" s="82"/>
      <c r="E55" s="82"/>
      <c r="F55" s="82"/>
      <c r="G55" s="82"/>
      <c r="H55" s="82"/>
      <c r="I55" s="82"/>
      <c r="J55" s="82"/>
      <c r="K55" s="99"/>
      <c r="L55" s="99"/>
      <c r="M55" s="99"/>
      <c r="N55" s="99"/>
      <c r="O55" s="99"/>
      <c r="P55" s="99"/>
    </row>
    <row r="56" spans="1:16" ht="15" hidden="1">
      <c r="A56" s="99"/>
      <c r="B56" s="99"/>
      <c r="C56" s="82"/>
      <c r="D56" s="82"/>
      <c r="E56" s="82"/>
      <c r="F56" s="82"/>
      <c r="G56" s="82"/>
      <c r="H56" s="82"/>
      <c r="I56" s="82"/>
      <c r="J56" s="82"/>
      <c r="K56" s="99"/>
      <c r="L56" s="99"/>
      <c r="M56" s="99"/>
      <c r="N56" s="99"/>
      <c r="O56" s="99"/>
      <c r="P56" s="99"/>
    </row>
    <row r="57" spans="1:16" ht="15" hidden="1">
      <c r="A57" s="99"/>
      <c r="B57" s="99"/>
      <c r="C57" s="82"/>
      <c r="D57" s="82"/>
      <c r="E57" s="82"/>
      <c r="F57" s="82"/>
      <c r="G57" s="82"/>
      <c r="H57" s="82"/>
      <c r="I57" s="82"/>
      <c r="J57" s="82"/>
      <c r="K57" s="99"/>
      <c r="L57" s="99"/>
      <c r="M57" s="99"/>
      <c r="N57" s="99"/>
      <c r="O57" s="99"/>
      <c r="P57" s="99"/>
    </row>
    <row r="58" spans="1:16" ht="15" hidden="1">
      <c r="A58" s="99"/>
      <c r="B58" s="99"/>
      <c r="C58" s="82"/>
      <c r="D58" s="82"/>
      <c r="E58" s="82"/>
      <c r="F58" s="82"/>
      <c r="G58" s="82"/>
      <c r="H58" s="82"/>
      <c r="I58" s="82"/>
      <c r="J58" s="82"/>
      <c r="K58" s="99"/>
      <c r="L58" s="99"/>
      <c r="M58" s="99"/>
      <c r="N58" s="99"/>
      <c r="O58" s="99"/>
      <c r="P58" s="99"/>
    </row>
    <row r="59" spans="1:16" ht="15" hidden="1">
      <c r="A59" s="99"/>
      <c r="B59" s="99"/>
      <c r="C59" s="82"/>
      <c r="D59" s="82"/>
      <c r="E59" s="82"/>
      <c r="F59" s="82"/>
      <c r="G59" s="82"/>
      <c r="H59" s="82"/>
      <c r="I59" s="82"/>
      <c r="J59" s="82"/>
      <c r="K59" s="99"/>
      <c r="L59" s="99"/>
      <c r="M59" s="99"/>
      <c r="N59" s="99"/>
      <c r="O59" s="99"/>
      <c r="P59" s="99"/>
    </row>
    <row r="60" spans="1:16" ht="15" hidden="1">
      <c r="A60" s="99"/>
      <c r="B60" s="99"/>
      <c r="C60" s="82"/>
      <c r="D60" s="82"/>
      <c r="E60" s="82"/>
      <c r="F60" s="82"/>
      <c r="G60" s="82"/>
      <c r="H60" s="82"/>
      <c r="I60" s="82"/>
      <c r="J60" s="82"/>
      <c r="K60" s="99"/>
      <c r="L60" s="99"/>
      <c r="M60" s="99"/>
      <c r="N60" s="99"/>
      <c r="O60" s="99"/>
      <c r="P60" s="99"/>
    </row>
    <row r="61" spans="1:16" ht="15" hidden="1">
      <c r="A61" s="99"/>
      <c r="B61" s="99"/>
      <c r="C61" s="82"/>
      <c r="D61" s="82"/>
      <c r="E61" s="82"/>
      <c r="F61" s="82"/>
      <c r="G61" s="82"/>
      <c r="H61" s="82"/>
      <c r="I61" s="82"/>
      <c r="J61" s="82"/>
      <c r="K61" s="99"/>
      <c r="L61" s="99"/>
      <c r="M61" s="99"/>
      <c r="N61" s="99"/>
      <c r="O61" s="99"/>
      <c r="P61" s="99"/>
    </row>
    <row r="62" spans="1:16" ht="15" hidden="1">
      <c r="A62" s="99"/>
      <c r="B62" s="99"/>
      <c r="C62" s="82"/>
      <c r="D62" s="82"/>
      <c r="E62" s="82"/>
      <c r="F62" s="82"/>
      <c r="G62" s="82"/>
      <c r="H62" s="82"/>
      <c r="I62" s="82"/>
      <c r="J62" s="82"/>
      <c r="K62" s="99"/>
      <c r="L62" s="99"/>
      <c r="M62" s="99"/>
      <c r="N62" s="99"/>
      <c r="O62" s="99"/>
      <c r="P62" s="99"/>
    </row>
    <row r="63" spans="1:16" ht="15" hidden="1">
      <c r="A63" s="99"/>
      <c r="B63" s="99"/>
      <c r="C63" s="82"/>
      <c r="D63" s="82"/>
      <c r="E63" s="82"/>
      <c r="F63" s="82"/>
      <c r="G63" s="82"/>
      <c r="H63" s="82"/>
      <c r="I63" s="82"/>
      <c r="J63" s="82"/>
      <c r="K63" s="99"/>
      <c r="L63" s="99"/>
      <c r="M63" s="99"/>
      <c r="N63" s="99"/>
      <c r="O63" s="99"/>
      <c r="P63" s="99"/>
    </row>
    <row r="64" spans="1:16" ht="15" hidden="1">
      <c r="A64" s="99"/>
      <c r="B64" s="99"/>
      <c r="C64" s="82"/>
      <c r="D64" s="82"/>
      <c r="E64" s="82"/>
      <c r="F64" s="82"/>
      <c r="G64" s="82"/>
      <c r="H64" s="82"/>
      <c r="I64" s="82"/>
      <c r="J64" s="82"/>
      <c r="K64" s="99"/>
      <c r="L64" s="99"/>
      <c r="M64" s="99"/>
      <c r="N64" s="99"/>
      <c r="O64" s="99"/>
      <c r="P64" s="99"/>
    </row>
    <row r="65" spans="1:16" ht="15" hidden="1">
      <c r="A65" s="99"/>
      <c r="B65" s="99"/>
      <c r="C65" s="82"/>
      <c r="D65" s="82"/>
      <c r="E65" s="82"/>
      <c r="F65" s="82"/>
      <c r="G65" s="82"/>
      <c r="H65" s="82"/>
      <c r="I65" s="82"/>
      <c r="J65" s="82"/>
      <c r="K65" s="99"/>
      <c r="L65" s="99"/>
      <c r="M65" s="99"/>
      <c r="N65" s="99"/>
      <c r="O65" s="99"/>
      <c r="P65" s="99"/>
    </row>
    <row r="66" spans="1:16" ht="15" hidden="1">
      <c r="A66" s="99"/>
      <c r="B66" s="99"/>
      <c r="C66" s="82"/>
      <c r="D66" s="82"/>
      <c r="E66" s="82"/>
      <c r="F66" s="82"/>
      <c r="G66" s="82"/>
      <c r="H66" s="82"/>
      <c r="I66" s="82"/>
      <c r="J66" s="82"/>
      <c r="K66" s="99"/>
      <c r="L66" s="99"/>
      <c r="M66" s="99"/>
      <c r="N66" s="99"/>
      <c r="O66" s="99"/>
      <c r="P66" s="99"/>
    </row>
    <row r="67" spans="1:16" ht="15" hidden="1">
      <c r="A67" s="99"/>
      <c r="B67" s="99"/>
      <c r="C67" s="82"/>
      <c r="D67" s="82"/>
      <c r="E67" s="82"/>
      <c r="F67" s="82"/>
      <c r="G67" s="82"/>
      <c r="H67" s="82"/>
      <c r="I67" s="82"/>
      <c r="J67" s="82"/>
      <c r="K67" s="99"/>
      <c r="L67" s="99"/>
      <c r="M67" s="99"/>
      <c r="N67" s="99"/>
      <c r="O67" s="99"/>
      <c r="P67" s="99"/>
    </row>
    <row r="68" spans="1:16" ht="15" hidden="1">
      <c r="A68" s="99"/>
      <c r="B68" s="99"/>
      <c r="C68" s="82"/>
      <c r="D68" s="82"/>
      <c r="E68" s="82"/>
      <c r="F68" s="82"/>
      <c r="G68" s="82"/>
      <c r="H68" s="82"/>
      <c r="I68" s="82"/>
      <c r="J68" s="82"/>
      <c r="K68" s="99"/>
      <c r="L68" s="99"/>
      <c r="M68" s="99"/>
      <c r="N68" s="99"/>
      <c r="O68" s="99"/>
      <c r="P68" s="99"/>
    </row>
    <row r="69" spans="1:16" ht="15" hidden="1">
      <c r="A69" s="99"/>
      <c r="B69" s="99"/>
      <c r="C69" s="82"/>
      <c r="D69" s="82"/>
      <c r="E69" s="82"/>
      <c r="F69" s="82"/>
      <c r="G69" s="82"/>
      <c r="H69" s="82"/>
      <c r="I69" s="82"/>
      <c r="J69" s="82"/>
      <c r="K69" s="99"/>
      <c r="L69" s="99"/>
      <c r="M69" s="99"/>
      <c r="N69" s="99"/>
      <c r="O69" s="99"/>
      <c r="P69" s="99"/>
    </row>
    <row r="70" spans="1:16" ht="15" hidden="1">
      <c r="A70" s="99"/>
      <c r="B70" s="99"/>
      <c r="C70" s="82"/>
      <c r="D70" s="82"/>
      <c r="E70" s="82"/>
      <c r="F70" s="82"/>
      <c r="G70" s="82"/>
      <c r="H70" s="82"/>
      <c r="I70" s="82"/>
      <c r="J70" s="82"/>
      <c r="K70" s="99"/>
      <c r="L70" s="99"/>
      <c r="M70" s="99"/>
      <c r="N70" s="99"/>
      <c r="O70" s="99"/>
      <c r="P70" s="99"/>
    </row>
    <row r="71" spans="1:16" ht="15" hidden="1">
      <c r="A71" s="99"/>
      <c r="B71" s="99"/>
      <c r="C71" s="82"/>
      <c r="D71" s="82"/>
      <c r="E71" s="82"/>
      <c r="F71" s="82"/>
      <c r="G71" s="82"/>
      <c r="H71" s="82"/>
      <c r="I71" s="82"/>
      <c r="J71" s="82"/>
      <c r="K71" s="99"/>
      <c r="L71" s="99"/>
      <c r="M71" s="99"/>
      <c r="N71" s="99"/>
      <c r="O71" s="99"/>
      <c r="P71" s="99"/>
    </row>
    <row r="72" spans="1:16" ht="15" hidden="1">
      <c r="A72" s="99"/>
      <c r="B72" s="99"/>
      <c r="C72" s="82"/>
      <c r="D72" s="82"/>
      <c r="E72" s="82"/>
      <c r="F72" s="82"/>
      <c r="G72" s="82"/>
      <c r="H72" s="82"/>
      <c r="I72" s="82"/>
      <c r="J72" s="82"/>
      <c r="K72" s="99"/>
      <c r="L72" s="99"/>
      <c r="M72" s="99"/>
      <c r="N72" s="99"/>
      <c r="O72" s="99"/>
      <c r="P72" s="99"/>
    </row>
    <row r="73" spans="1:16" ht="15" hidden="1">
      <c r="A73" s="99"/>
      <c r="B73" s="99"/>
      <c r="C73" s="82"/>
      <c r="D73" s="82"/>
      <c r="E73" s="82"/>
      <c r="F73" s="82"/>
      <c r="G73" s="82"/>
      <c r="H73" s="82"/>
      <c r="I73" s="82"/>
      <c r="J73" s="82"/>
      <c r="K73" s="99"/>
      <c r="L73" s="99"/>
      <c r="M73" s="99"/>
      <c r="N73" s="99"/>
      <c r="O73" s="99"/>
      <c r="P73" s="99"/>
    </row>
    <row r="74" spans="1:16" ht="15" hidden="1">
      <c r="A74" s="99"/>
      <c r="B74" s="99"/>
      <c r="C74" s="82"/>
      <c r="D74" s="82"/>
      <c r="E74" s="82"/>
      <c r="F74" s="82"/>
      <c r="G74" s="82"/>
      <c r="H74" s="82"/>
      <c r="I74" s="82"/>
      <c r="J74" s="82"/>
      <c r="K74" s="99"/>
      <c r="L74" s="99"/>
      <c r="M74" s="99"/>
      <c r="N74" s="99"/>
      <c r="O74" s="99"/>
      <c r="P74" s="99"/>
    </row>
    <row r="75" spans="1:16" ht="15" hidden="1">
      <c r="A75" s="99"/>
      <c r="B75" s="99"/>
      <c r="C75" s="82"/>
      <c r="D75" s="82"/>
      <c r="E75" s="82"/>
      <c r="F75" s="82"/>
      <c r="G75" s="82"/>
      <c r="H75" s="82"/>
      <c r="I75" s="82"/>
      <c r="J75" s="82"/>
      <c r="K75" s="99"/>
      <c r="L75" s="99"/>
      <c r="M75" s="99"/>
      <c r="N75" s="99"/>
      <c r="O75" s="99"/>
      <c r="P75" s="99"/>
    </row>
    <row r="76" spans="1:16" ht="15" hidden="1">
      <c r="A76" s="99"/>
      <c r="B76" s="99"/>
      <c r="C76" s="82"/>
      <c r="D76" s="82"/>
      <c r="E76" s="82"/>
      <c r="F76" s="82"/>
      <c r="G76" s="82"/>
      <c r="H76" s="82"/>
      <c r="I76" s="82"/>
      <c r="J76" s="82"/>
      <c r="K76" s="99"/>
      <c r="L76" s="99"/>
      <c r="M76" s="99"/>
      <c r="N76" s="99"/>
      <c r="O76" s="99"/>
      <c r="P76" s="99"/>
    </row>
    <row r="77" spans="1:16" ht="15" hidden="1">
      <c r="A77" s="99"/>
      <c r="B77" s="99"/>
      <c r="C77" s="82"/>
      <c r="D77" s="82"/>
      <c r="E77" s="82"/>
      <c r="F77" s="82"/>
      <c r="G77" s="82"/>
      <c r="H77" s="82"/>
      <c r="I77" s="82"/>
      <c r="J77" s="82"/>
      <c r="K77" s="99"/>
      <c r="L77" s="99"/>
      <c r="M77" s="99"/>
      <c r="N77" s="99"/>
      <c r="O77" s="99"/>
      <c r="P77" s="99"/>
    </row>
    <row r="78" spans="1:16" ht="15" hidden="1">
      <c r="A78" s="99"/>
      <c r="B78" s="99"/>
      <c r="C78" s="82"/>
      <c r="D78" s="82"/>
      <c r="E78" s="82"/>
      <c r="F78" s="82"/>
      <c r="G78" s="82"/>
      <c r="H78" s="82"/>
      <c r="I78" s="82"/>
      <c r="J78" s="82"/>
      <c r="K78" s="99"/>
      <c r="L78" s="99"/>
      <c r="M78" s="99"/>
      <c r="N78" s="99"/>
      <c r="O78" s="99"/>
      <c r="P78" s="99"/>
    </row>
    <row r="79" spans="1:16" ht="15" hidden="1">
      <c r="A79" s="99"/>
      <c r="B79" s="99"/>
      <c r="C79" s="82"/>
      <c r="D79" s="82"/>
      <c r="E79" s="82"/>
      <c r="F79" s="82"/>
      <c r="G79" s="82"/>
      <c r="H79" s="82"/>
      <c r="I79" s="82"/>
      <c r="J79" s="82"/>
      <c r="K79" s="99"/>
      <c r="L79" s="99"/>
      <c r="M79" s="99"/>
      <c r="N79" s="99"/>
      <c r="O79" s="99"/>
      <c r="P79" s="99"/>
    </row>
    <row r="80" spans="1:16" ht="15" hidden="1">
      <c r="A80" s="99"/>
      <c r="B80" s="99"/>
      <c r="C80" s="82"/>
      <c r="D80" s="82"/>
      <c r="E80" s="82"/>
      <c r="F80" s="82"/>
      <c r="G80" s="82"/>
      <c r="H80" s="82"/>
      <c r="I80" s="82"/>
      <c r="J80" s="82"/>
      <c r="K80" s="99"/>
      <c r="L80" s="99"/>
      <c r="M80" s="99"/>
      <c r="N80" s="99"/>
      <c r="O80" s="99"/>
      <c r="P80" s="99"/>
    </row>
    <row r="81" spans="1:16" ht="15" hidden="1">
      <c r="A81" s="99"/>
      <c r="B81" s="99"/>
      <c r="C81" s="82"/>
      <c r="D81" s="82"/>
      <c r="E81" s="82"/>
      <c r="F81" s="82"/>
      <c r="G81" s="82"/>
      <c r="H81" s="82"/>
      <c r="I81" s="82"/>
      <c r="J81" s="82"/>
      <c r="K81" s="99"/>
      <c r="L81" s="99"/>
      <c r="M81" s="99"/>
      <c r="N81" s="99"/>
      <c r="O81" s="99"/>
      <c r="P81" s="99"/>
    </row>
    <row r="82" spans="1:16" ht="15" hidden="1">
      <c r="A82" s="99"/>
      <c r="B82" s="99"/>
      <c r="C82" s="82"/>
      <c r="D82" s="82"/>
      <c r="E82" s="82"/>
      <c r="F82" s="82"/>
      <c r="G82" s="82"/>
      <c r="H82" s="82"/>
      <c r="I82" s="82"/>
      <c r="J82" s="82"/>
      <c r="K82" s="99"/>
      <c r="L82" s="99"/>
      <c r="M82" s="99"/>
      <c r="N82" s="99"/>
      <c r="O82" s="99"/>
      <c r="P82" s="99"/>
    </row>
    <row r="83" spans="1:16" ht="15" hidden="1">
      <c r="A83" s="99"/>
      <c r="B83" s="99"/>
      <c r="C83" s="82"/>
      <c r="D83" s="82"/>
      <c r="E83" s="82"/>
      <c r="F83" s="82"/>
      <c r="G83" s="82"/>
      <c r="H83" s="82"/>
      <c r="I83" s="82"/>
      <c r="J83" s="82"/>
      <c r="K83" s="99"/>
      <c r="L83" s="99"/>
      <c r="M83" s="99"/>
      <c r="N83" s="99"/>
      <c r="O83" s="99"/>
      <c r="P83" s="99"/>
    </row>
    <row r="84" spans="1:16" ht="15" hidden="1">
      <c r="A84" s="99"/>
      <c r="B84" s="99"/>
      <c r="C84" s="82"/>
      <c r="D84" s="82"/>
      <c r="E84" s="82"/>
      <c r="F84" s="82"/>
      <c r="G84" s="82"/>
      <c r="H84" s="82"/>
      <c r="I84" s="82"/>
      <c r="J84" s="82"/>
      <c r="K84" s="99"/>
      <c r="L84" s="99"/>
      <c r="M84" s="99"/>
      <c r="N84" s="99"/>
      <c r="O84" s="99"/>
      <c r="P84" s="99"/>
    </row>
    <row r="85" spans="1:16" ht="15" hidden="1">
      <c r="A85" s="99"/>
      <c r="B85" s="99"/>
      <c r="C85" s="82"/>
      <c r="D85" s="82"/>
      <c r="E85" s="82"/>
      <c r="F85" s="82"/>
      <c r="G85" s="82"/>
      <c r="H85" s="82"/>
      <c r="I85" s="82"/>
      <c r="J85" s="82"/>
      <c r="K85" s="99"/>
      <c r="L85" s="99"/>
      <c r="M85" s="99"/>
      <c r="N85" s="99"/>
      <c r="O85" s="99"/>
      <c r="P85" s="99"/>
    </row>
    <row r="86" spans="1:16" ht="15" hidden="1">
      <c r="A86" s="99"/>
      <c r="B86" s="99"/>
      <c r="C86" s="82"/>
      <c r="D86" s="82"/>
      <c r="E86" s="82"/>
      <c r="F86" s="82"/>
      <c r="G86" s="82"/>
      <c r="H86" s="82"/>
      <c r="I86" s="82"/>
      <c r="J86" s="82"/>
      <c r="K86" s="99"/>
      <c r="L86" s="99"/>
      <c r="M86" s="99"/>
      <c r="N86" s="99"/>
      <c r="O86" s="99"/>
      <c r="P86" s="99"/>
    </row>
    <row r="87" spans="1:16" ht="15" hidden="1">
      <c r="A87" s="99"/>
      <c r="B87" s="99"/>
      <c r="C87" s="82"/>
      <c r="D87" s="82"/>
      <c r="E87" s="82"/>
      <c r="F87" s="82"/>
      <c r="G87" s="82"/>
      <c r="H87" s="82"/>
      <c r="I87" s="82"/>
      <c r="J87" s="82"/>
      <c r="K87" s="99"/>
      <c r="L87" s="99"/>
      <c r="M87" s="99"/>
      <c r="N87" s="99"/>
      <c r="O87" s="99"/>
      <c r="P87" s="99"/>
    </row>
    <row r="88" spans="1:16" ht="15" hidden="1">
      <c r="A88" s="99"/>
      <c r="B88" s="99"/>
      <c r="C88" s="82"/>
      <c r="D88" s="82"/>
      <c r="E88" s="82"/>
      <c r="F88" s="82"/>
      <c r="G88" s="82"/>
      <c r="H88" s="82"/>
      <c r="I88" s="82"/>
      <c r="J88" s="82"/>
      <c r="K88" s="99"/>
      <c r="L88" s="99"/>
      <c r="M88" s="99"/>
      <c r="N88" s="99"/>
      <c r="O88" s="99"/>
      <c r="P88" s="99"/>
    </row>
    <row r="89" spans="1:16" ht="15" hidden="1">
      <c r="A89" s="99"/>
      <c r="B89" s="99"/>
      <c r="C89" s="82"/>
      <c r="D89" s="82"/>
      <c r="E89" s="82"/>
      <c r="F89" s="82"/>
      <c r="G89" s="82"/>
      <c r="H89" s="82"/>
      <c r="I89" s="82"/>
      <c r="J89" s="82"/>
      <c r="K89" s="99"/>
      <c r="L89" s="99"/>
      <c r="M89" s="99"/>
      <c r="N89" s="99"/>
      <c r="O89" s="99"/>
      <c r="P89" s="99"/>
    </row>
    <row r="90" spans="1:16" ht="15" hidden="1">
      <c r="A90" s="99"/>
      <c r="B90" s="99"/>
      <c r="C90" s="82"/>
      <c r="D90" s="82"/>
      <c r="E90" s="82"/>
      <c r="F90" s="82"/>
      <c r="G90" s="82"/>
      <c r="H90" s="82"/>
      <c r="I90" s="82"/>
      <c r="J90" s="82"/>
      <c r="K90" s="99"/>
      <c r="L90" s="99"/>
      <c r="M90" s="99"/>
      <c r="N90" s="99"/>
      <c r="O90" s="99"/>
      <c r="P90" s="99"/>
    </row>
    <row r="91" spans="1:16" ht="15" hidden="1">
      <c r="A91" s="99"/>
      <c r="B91" s="99"/>
      <c r="C91" s="82"/>
      <c r="D91" s="82"/>
      <c r="E91" s="82"/>
      <c r="F91" s="82"/>
      <c r="G91" s="82"/>
      <c r="H91" s="82"/>
      <c r="I91" s="82"/>
      <c r="J91" s="82"/>
      <c r="K91" s="99"/>
      <c r="L91" s="99"/>
      <c r="M91" s="99"/>
      <c r="N91" s="99"/>
      <c r="O91" s="99"/>
      <c r="P91" s="99"/>
    </row>
    <row r="92" spans="1:16" ht="15" hidden="1">
      <c r="A92" s="99"/>
      <c r="B92" s="99"/>
      <c r="C92" s="82"/>
      <c r="D92" s="82"/>
      <c r="E92" s="82"/>
      <c r="F92" s="82"/>
      <c r="G92" s="82"/>
      <c r="H92" s="82"/>
      <c r="I92" s="82"/>
      <c r="J92" s="82"/>
      <c r="K92" s="99"/>
      <c r="L92" s="99"/>
      <c r="M92" s="99"/>
      <c r="N92" s="99"/>
      <c r="O92" s="99"/>
      <c r="P92" s="99"/>
    </row>
    <row r="93" spans="1:16" ht="15" hidden="1">
      <c r="A93" s="99"/>
      <c r="B93" s="99"/>
      <c r="C93" s="82"/>
      <c r="D93" s="82"/>
      <c r="E93" s="82"/>
      <c r="F93" s="82"/>
      <c r="G93" s="82"/>
      <c r="H93" s="82"/>
      <c r="I93" s="82"/>
      <c r="J93" s="82"/>
      <c r="K93" s="99"/>
      <c r="L93" s="99"/>
      <c r="M93" s="99"/>
      <c r="N93" s="99"/>
      <c r="O93" s="99"/>
      <c r="P93" s="99"/>
    </row>
    <row r="94" spans="1:16" ht="15" hidden="1">
      <c r="A94" s="99"/>
      <c r="B94" s="99"/>
      <c r="C94" s="82"/>
      <c r="D94" s="82"/>
      <c r="E94" s="82"/>
      <c r="F94" s="82"/>
      <c r="G94" s="82"/>
      <c r="H94" s="82"/>
      <c r="I94" s="82"/>
      <c r="J94" s="82"/>
      <c r="K94" s="99"/>
      <c r="L94" s="99"/>
      <c r="M94" s="99"/>
      <c r="N94" s="99"/>
      <c r="O94" s="99"/>
      <c r="P94" s="99"/>
    </row>
    <row r="95" spans="1:16" ht="15" hidden="1">
      <c r="A95" s="99"/>
      <c r="B95" s="99"/>
      <c r="C95" s="82"/>
      <c r="D95" s="82"/>
      <c r="E95" s="82"/>
      <c r="F95" s="82"/>
      <c r="G95" s="82"/>
      <c r="H95" s="82"/>
      <c r="I95" s="82"/>
      <c r="J95" s="82"/>
      <c r="K95" s="99"/>
      <c r="L95" s="99"/>
      <c r="M95" s="99"/>
      <c r="N95" s="99"/>
      <c r="O95" s="99"/>
      <c r="P95" s="99"/>
    </row>
    <row r="96" spans="1:16" ht="15" hidden="1">
      <c r="A96" s="99"/>
      <c r="B96" s="99"/>
      <c r="C96" s="82"/>
      <c r="D96" s="82"/>
      <c r="E96" s="82"/>
      <c r="F96" s="82"/>
      <c r="G96" s="82"/>
      <c r="H96" s="82"/>
      <c r="I96" s="82"/>
      <c r="J96" s="82"/>
      <c r="K96" s="99"/>
      <c r="L96" s="99"/>
      <c r="M96" s="99"/>
      <c r="N96" s="99"/>
      <c r="O96" s="99"/>
      <c r="P96" s="99"/>
    </row>
    <row r="97" spans="1:16" ht="15" hidden="1">
      <c r="A97" s="99"/>
      <c r="B97" s="99"/>
      <c r="C97" s="82"/>
      <c r="D97" s="82"/>
      <c r="E97" s="82"/>
      <c r="F97" s="82"/>
      <c r="G97" s="82"/>
      <c r="H97" s="82"/>
      <c r="I97" s="82"/>
      <c r="J97" s="82"/>
      <c r="K97" s="99"/>
      <c r="L97" s="99"/>
      <c r="M97" s="99"/>
      <c r="N97" s="99"/>
      <c r="O97" s="99"/>
      <c r="P97" s="99"/>
    </row>
    <row r="98" spans="1:16" ht="15" hidden="1">
      <c r="A98" s="99"/>
      <c r="B98" s="99"/>
      <c r="C98" s="82"/>
      <c r="D98" s="82"/>
      <c r="E98" s="82"/>
      <c r="F98" s="82"/>
      <c r="G98" s="82"/>
      <c r="H98" s="82"/>
      <c r="I98" s="82"/>
      <c r="J98" s="82"/>
      <c r="K98" s="99"/>
      <c r="L98" s="99"/>
      <c r="M98" s="99"/>
      <c r="N98" s="99"/>
      <c r="O98" s="99"/>
      <c r="P98" s="99"/>
    </row>
    <row r="99" spans="1:16" ht="15" hidden="1">
      <c r="A99" s="99"/>
      <c r="B99" s="99"/>
      <c r="C99" s="82"/>
      <c r="D99" s="82"/>
      <c r="E99" s="82"/>
      <c r="F99" s="82"/>
      <c r="G99" s="82"/>
      <c r="H99" s="82"/>
      <c r="I99" s="82"/>
      <c r="J99" s="82"/>
      <c r="K99" s="99"/>
      <c r="L99" s="99"/>
      <c r="M99" s="99"/>
      <c r="N99" s="99"/>
      <c r="O99" s="99"/>
      <c r="P99" s="99"/>
    </row>
    <row r="100" spans="1:16" ht="1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l'AQCIE-CIFQ</dc:subject>
  <dc:creator>Bouthillette, Annie</dc:creator>
  <cp:keywords/>
  <dc:description/>
  <cp:lastModifiedBy>Pierre Pelletier</cp:lastModifiedBy>
  <cp:lastPrinted>2009-07-03T19:42:58Z</cp:lastPrinted>
  <dcterms:created xsi:type="dcterms:W3CDTF">2003-06-11T13:22:16Z</dcterms:created>
  <dcterms:modified xsi:type="dcterms:W3CDTF">2020-01-14T19:59:07Z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592</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4897400.00000000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14</vt:lpwstr>
  </property>
  <property fmtid="{D5CDD505-2E9C-101B-9397-08002B2CF9AE}" pid="19" name="Suj">
    <vt:lpwstr>Demande de paiement de frais de l'AQCIE-CIFQ</vt:lpwstr>
  </property>
  <property fmtid="{D5CDD505-2E9C-101B-9397-08002B2CF9AE}" pid="20" name="Numéroplumit">
    <vt:lpwstr>0096</vt:lpwstr>
  </property>
  <property fmtid="{D5CDD505-2E9C-101B-9397-08002B2CF9AE}" pid="21" name="Cotedepiè">
    <vt:lpwstr>C-AQCIE-CIFQ-0014</vt:lpwstr>
  </property>
  <property fmtid="{D5CDD505-2E9C-101B-9397-08002B2CF9AE}" pid="22" name="Anciennomdudocume">
    <vt:lpwstr>R-4097-2019 Demande de frais AQCIE-CIFQ.xls</vt:lpwstr>
  </property>
  <property fmtid="{D5CDD505-2E9C-101B-9397-08002B2CF9AE}" pid="23" name="_dlc_Doc">
    <vt:lpwstr>W2HFWTQUJJY6-1326640800-45</vt:lpwstr>
  </property>
  <property fmtid="{D5CDD505-2E9C-101B-9397-08002B2CF9AE}" pid="24" name="_dlc_DocIdItemGu">
    <vt:lpwstr>4f73d083-d41b-461c-9ffc-559be85ba50f</vt:lpwstr>
  </property>
  <property fmtid="{D5CDD505-2E9C-101B-9397-08002B2CF9AE}" pid="25" name="_dlc_DocIdU">
    <vt:lpwstr>http://s10mtlweb:8081/592/_layouts/15/DocIdRedir.aspx?ID=W2HFWTQUJJY6-1326640800-45, W2HFWTQUJJY6-1326640800-45</vt:lpwstr>
  </property>
  <property fmtid="{D5CDD505-2E9C-101B-9397-08002B2CF9AE}" pid="26" name="display_urn:schemas-microsoft-com:office:office#Edit">
    <vt:lpwstr>Compte système</vt:lpwstr>
  </property>
  <property fmtid="{D5CDD505-2E9C-101B-9397-08002B2CF9AE}" pid="27" name="Cote de pié">
    <vt:lpwstr>C-AQCIE-CIFQ-0014</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