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0370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<sst xmlns="http://schemas.openxmlformats.org/spreadsheetml/2006/main" count="130" uniqueCount="97">
  <si>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</si>
  <si>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</si>
  <si>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</si>
  <si>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</si>
  <si>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</si>
  <si>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</si>
  <si>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</si>
  <si>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</si>
  <si>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</si>
  <si>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</si>
  <si>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</si>
  <si>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</si>
  <si>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</si>
  <si>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</si>
  <si>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</si>
  <si>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</si>
  <si>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</si>
  <si>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</si>
  <si>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</si>
  <si>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</si>
  <si>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</si>
  <si>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</si>
  <si>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</si>
  <si>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</si>
  <si>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</si>
  <si>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</si>
  <si>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</si>
  <si>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</si>
  <si>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</si>
  <si>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</si>
  <si>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</si>
  <si>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</si>
  <si>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</si>
  <si>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</si>
  <si>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</si>
  <si>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</si>
  <si>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</si>
  <si>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</si>
  <si>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</si>
  <si>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</si>
  <si>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</si>
  <si>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</si>
  <si>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</si>
  <si>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</si>
  <si>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</si>
  <si>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</si>
  <si>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</si>
  <si>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</si>
  <si>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</si>
  <si>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</si>
  <si>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</si>
  <si>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</si>
  <si>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</si>
  <si>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</si>
  <si>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</si>
  <si>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</si>
  <si>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</si>
  <si>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</si>
  <si>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</si>
  <si>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</si>
  <si>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</si>
  <si>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</si>
  <si>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</si>
  <si>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</si>
  <si>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</si>
  <si>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</si>
  <si>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</si>
  <si>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</si>
  <si>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</si>
  <si>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</si>
  <si>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</si>
  <si>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</si>
  <si>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</si>
  <si>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</si>
  <si>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</si>
  <si>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</si>
  <si>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</si>
  <si>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</si>
  <si>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Association québécoise de la production d'énergie renouvelable</t>
  </si>
  <si>
    <t>R-4110-2019</t>
  </si>
  <si>
    <t>Non</t>
  </si>
  <si>
    <t>Nicolas Dubé</t>
  </si>
  <si>
    <t>Externe</t>
  </si>
  <si>
    <t>Pascal Cormier</t>
  </si>
  <si>
    <t>15+ années</t>
  </si>
  <si>
    <t>6 à 14 années</t>
  </si>
  <si>
    <t>4299, av. de Lorimier, Montréal (QC) H2H 2A9</t>
  </si>
  <si>
    <t>1, Place Ville-Marie, 37e étage, Montréal (QC) H3B 3P4</t>
  </si>
  <si>
    <t>Norbert V. Dy</t>
  </si>
  <si>
    <t>5 et moins</t>
  </si>
  <si>
    <t>Interne</t>
  </si>
  <si>
    <t>276, rue Saint-Jacques, bur. 807, Montréal (QC) H2Y 1N3</t>
  </si>
  <si>
    <t>Voir la demande d'intervention de l'AQPER.</t>
  </si>
  <si>
    <t>L'AQPER se réserve le droit d'amender ce budget afin de tenir compte de la décision procédurale à être rendue par la</t>
  </si>
  <si>
    <t xml:space="preserve">Régie sur le traitement du présent dossier. </t>
  </si>
  <si>
    <t>(Demande d’approbation du Plan d’approvisionnement 2017-2026)</t>
  </si>
  <si>
    <t>L'AQPER a considéré 7 jours d'audience sur la base du dossier R-3986-2016.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</si>
</sst>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164" fontId="71" fillId="0" borderId="53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6" applyNumberFormat="1" applyFont="1" applyBorder="1" applyAlignment="1" applyProtection="1">
      <alignment horizontal="center" vertical="center" wrapText="1"/>
      <protection locked="0"/>
    </xf>
    <xf numFmtId="0" fontId="70" fillId="0" borderId="46" xfId="46" applyNumberFormat="1" applyFont="1" applyBorder="1" applyAlignment="1" applyProtection="1">
      <alignment horizontal="center" vertical="center" wrapText="1"/>
      <protection locked="0"/>
    </xf>
    <xf numFmtId="0" fontId="70" fillId="0" borderId="47" xfId="46" applyNumberFormat="1" applyFont="1" applyBorder="1" applyAlignment="1" applyProtection="1">
      <alignment horizontal="center" vertical="center" wrapText="1"/>
      <protection locked="0"/>
    </xf>
    <xf numFmtId="0" fontId="70" fillId="0" borderId="44" xfId="46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164" fontId="76" fillId="0" borderId="62" xfId="0" applyNumberFormat="1" applyFont="1" applyFill="1" applyBorder="1" applyAlignment="1" applyProtection="1">
      <alignment horizontal="left" vertical="center" indent="1"/>
      <protection/>
    </xf>
    <xf numFmtId="164" fontId="76" fillId="0" borderId="58" xfId="0" applyNumberFormat="1" applyFont="1" applyFill="1" applyBorder="1" applyAlignment="1" applyProtection="1">
      <alignment horizontal="left" vertical="center" indent="1"/>
      <protection/>
    </xf>
    <xf numFmtId="164" fontId="76" fillId="0" borderId="63" xfId="0" applyNumberFormat="1" applyFont="1" applyFill="1" applyBorder="1" applyAlignment="1" applyProtection="1">
      <alignment horizontal="left" vertical="center" indent="1"/>
      <protection/>
    </xf>
    <xf numFmtId="164" fontId="76" fillId="0" borderId="60" xfId="0" applyNumberFormat="1" applyFont="1" applyFill="1" applyBorder="1" applyAlignment="1" applyProtection="1">
      <alignment horizontal="left" vertical="center" inden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169" fontId="4" fillId="37" borderId="65" xfId="46" applyNumberFormat="1" applyFont="1" applyFill="1" applyBorder="1" applyAlignment="1" applyProtection="1">
      <alignment vertical="center" wrapText="1"/>
      <protection/>
    </xf>
    <xf numFmtId="169" fontId="4" fillId="37" borderId="66" xfId="46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9" fontId="76" fillId="0" borderId="31" xfId="0" applyNumberFormat="1" applyFont="1" applyFill="1" applyBorder="1" applyAlignment="1" applyProtection="1">
      <alignment horizontal="center" vertical="center"/>
      <protection locked="0"/>
    </xf>
    <xf numFmtId="169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30" xfId="0" applyNumberFormat="1" applyFont="1" applyFill="1" applyBorder="1" applyAlignment="1" applyProtection="1">
      <alignment vertical="center"/>
      <protection locked="0"/>
    </xf>
    <xf numFmtId="169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 applyProtection="1">
      <alignment vertical="center" wrapText="1"/>
      <protection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164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5" xfId="0" applyFont="1" applyFill="1" applyBorder="1" applyAlignment="1" applyProtection="1">
      <alignment vertical="center" wrapText="1"/>
      <protection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9" fontId="4" fillId="33" borderId="39" xfId="46" applyNumberFormat="1" applyFont="1" applyFill="1" applyBorder="1" applyAlignment="1" applyProtection="1">
      <alignment horizontal="center" vertical="center" wrapText="1"/>
      <protection/>
    </xf>
    <xf numFmtId="169" fontId="4" fillId="33" borderId="38" xfId="46" applyNumberFormat="1" applyFont="1" applyFill="1" applyBorder="1" applyAlignment="1" applyProtection="1">
      <alignment horizontal="center" vertical="center" wrapText="1"/>
      <protection/>
    </xf>
    <xf numFmtId="169" fontId="4" fillId="33" borderId="88" xfId="46" applyNumberFormat="1" applyFont="1" applyFill="1" applyBorder="1" applyAlignment="1" applyProtection="1">
      <alignment horizontal="center" vertical="center" wrapText="1"/>
      <protection/>
    </xf>
    <xf numFmtId="169" fontId="4" fillId="33" borderId="43" xfId="46" applyNumberFormat="1" applyFont="1" applyFill="1" applyBorder="1" applyAlignment="1" applyProtection="1">
      <alignment horizontal="center" vertical="center" wrapText="1"/>
      <protection/>
    </xf>
    <xf numFmtId="164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9050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zoomScalePageLayoutView="0" workbookViewId="0" topLeftCell="A18">
      <selection activeCell="C32" sqref="C3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1"/>
      <c r="B3" s="162"/>
      <c r="C3" s="16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3" t="str">
        <f>Identification!B4</f>
        <v>R-4110-2019</v>
      </c>
      <c r="C4" s="17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63" t="str">
        <f>Identification!B5</f>
        <v>Association québécoise de la production d'énergie renouvelable</v>
      </c>
      <c r="C5" s="16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5" t="s">
        <v>2</v>
      </c>
      <c r="B6" s="166"/>
      <c r="C6" s="16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7" t="s">
        <v>3</v>
      </c>
      <c r="B7" s="17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8"/>
      <c r="B8" s="176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148</v>
      </c>
      <c r="C9" s="144">
        <f>Répartition!B30+Répartition!C30+Répartition!D30</f>
        <v>28120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288</v>
      </c>
      <c r="C11" s="144">
        <f>Répartition!E30+Répartition!F30+Répartition!G30+Répartition!H30</f>
        <v>50320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436</v>
      </c>
      <c r="C19" s="39">
        <f>C9+C11+C13+C15+C17</f>
        <v>78440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8" t="s">
        <v>13</v>
      </c>
      <c r="B21" s="169"/>
      <c r="C21" s="17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1" t="s">
        <v>14</v>
      </c>
      <c r="B22" s="172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2" t="s">
        <v>16</v>
      </c>
      <c r="B23" s="153"/>
      <c r="C23" s="27">
        <f>ROUND(0.03*C19,2)</f>
        <v>2353.2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2" t="s">
        <v>18</v>
      </c>
      <c r="B25" s="154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5" t="s">
        <v>62</v>
      </c>
      <c r="B27" s="156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7" t="s">
        <v>21</v>
      </c>
      <c r="B29" s="158"/>
      <c r="C29" s="19">
        <f>C23+C25+C27</f>
        <v>2353.2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59" t="s">
        <v>23</v>
      </c>
      <c r="B31" s="160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50" t="s">
        <v>54</v>
      </c>
      <c r="B33" s="151"/>
      <c r="C33" s="87">
        <f>C19+C29+C31</f>
        <v>80793.2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4">
      <selection activeCell="E17" sqref="E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79" t="s">
        <v>61</v>
      </c>
      <c r="B3" s="180"/>
      <c r="C3" s="180"/>
      <c r="D3" s="180"/>
      <c r="E3" s="180"/>
      <c r="F3" s="94"/>
    </row>
    <row r="4" spans="1:6" ht="24" customHeight="1">
      <c r="A4" s="5" t="s">
        <v>0</v>
      </c>
      <c r="B4" s="181" t="s">
        <v>79</v>
      </c>
      <c r="C4" s="182"/>
      <c r="D4" s="182"/>
      <c r="E4" s="183"/>
      <c r="F4" s="94"/>
    </row>
    <row r="5" spans="1:6" ht="19.5" customHeight="1">
      <c r="A5" s="6" t="s">
        <v>1</v>
      </c>
      <c r="B5" s="184" t="s">
        <v>78</v>
      </c>
      <c r="C5" s="185"/>
      <c r="D5" s="185"/>
      <c r="E5" s="186"/>
      <c r="F5" s="94"/>
    </row>
    <row r="6" spans="1:6" ht="15">
      <c r="A6" s="187" t="s">
        <v>26</v>
      </c>
      <c r="B6" s="188"/>
      <c r="C6" s="189"/>
      <c r="D6" s="88" t="s">
        <v>80</v>
      </c>
      <c r="E6" s="89"/>
      <c r="F6" s="94"/>
    </row>
    <row r="7" spans="1:6" ht="19.5" customHeight="1">
      <c r="A7" s="187" t="s">
        <v>40</v>
      </c>
      <c r="B7" s="190"/>
      <c r="C7" s="191"/>
      <c r="D7" s="90">
        <v>1</v>
      </c>
      <c r="E7" s="91"/>
      <c r="F7" s="94"/>
    </row>
    <row r="8" spans="1:6" ht="21.75" customHeight="1">
      <c r="A8" s="192" t="s">
        <v>41</v>
      </c>
      <c r="B8" s="193"/>
      <c r="C8" s="194"/>
      <c r="D8" s="195"/>
      <c r="E8" s="196"/>
      <c r="F8" s="94"/>
    </row>
    <row r="9" spans="1:6" ht="22.5" customHeight="1">
      <c r="A9" s="199" t="s">
        <v>51</v>
      </c>
      <c r="B9" s="200"/>
      <c r="C9" s="200"/>
      <c r="D9" s="200"/>
      <c r="E9" s="201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81</v>
      </c>
      <c r="B11" s="71" t="s">
        <v>85</v>
      </c>
      <c r="C11" s="71" t="s">
        <v>82</v>
      </c>
      <c r="D11" s="97">
        <v>190</v>
      </c>
      <c r="E11" s="76" t="s">
        <v>87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83</v>
      </c>
      <c r="B15" s="70" t="s">
        <v>84</v>
      </c>
      <c r="C15" s="70" t="s">
        <v>82</v>
      </c>
      <c r="D15" s="100">
        <v>200</v>
      </c>
      <c r="E15" s="76" t="s">
        <v>86</v>
      </c>
      <c r="F15" s="94"/>
    </row>
    <row r="16" spans="1:6" ht="30" customHeight="1">
      <c r="A16" s="48" t="s">
        <v>88</v>
      </c>
      <c r="B16" s="72" t="s">
        <v>89</v>
      </c>
      <c r="C16" s="72" t="s">
        <v>90</v>
      </c>
      <c r="D16" s="98">
        <v>60</v>
      </c>
      <c r="E16" s="77" t="s">
        <v>91</v>
      </c>
      <c r="F16" s="94"/>
    </row>
    <row r="17" spans="1:6" ht="30" customHeight="1">
      <c r="A17" s="48"/>
      <c r="B17" s="72"/>
      <c r="C17" s="72"/>
      <c r="D17" s="98"/>
      <c r="E17" s="77"/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202" t="s">
        <v>10</v>
      </c>
      <c r="C20" s="202" t="s">
        <v>10</v>
      </c>
      <c r="D20" s="100"/>
      <c r="E20" s="76"/>
      <c r="F20" s="94"/>
    </row>
    <row r="21" spans="1:6" ht="30" customHeight="1">
      <c r="A21" s="56"/>
      <c r="B21" s="203"/>
      <c r="C21" s="203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202" t="s">
        <v>10</v>
      </c>
      <c r="C23" s="74"/>
      <c r="D23" s="100"/>
      <c r="E23" s="76"/>
      <c r="F23" s="94"/>
    </row>
    <row r="24" spans="1:6" ht="30" customHeight="1">
      <c r="A24" s="52"/>
      <c r="B24" s="203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202" t="s">
        <v>10</v>
      </c>
      <c r="C26" s="74"/>
      <c r="D26" s="100"/>
      <c r="E26" s="76"/>
      <c r="F26" s="94"/>
    </row>
    <row r="27" spans="1:6" ht="30" customHeight="1">
      <c r="A27" s="52"/>
      <c r="B27" s="203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">
      <c r="A29" s="197" t="s">
        <v>34</v>
      </c>
      <c r="B29" s="198"/>
      <c r="C29" s="198"/>
      <c r="D29" s="198"/>
      <c r="E29" s="198"/>
      <c r="F29" s="94"/>
      <c r="G29" s="94"/>
    </row>
    <row r="30" spans="1:7" ht="12">
      <c r="A30" s="197" t="s">
        <v>35</v>
      </c>
      <c r="B30" s="198"/>
      <c r="C30" s="198"/>
      <c r="D30" s="198"/>
      <c r="E30" s="198"/>
      <c r="F30" s="94"/>
      <c r="G30" s="94"/>
    </row>
    <row r="31" ht="12">
      <c r="F31" s="94"/>
    </row>
    <row r="32" ht="12">
      <c r="F32" s="94"/>
    </row>
    <row r="33" ht="12">
      <c r="F33" s="94"/>
    </row>
    <row r="34" ht="12">
      <c r="F34" s="94"/>
    </row>
    <row r="35" ht="12">
      <c r="F35" s="94"/>
    </row>
    <row r="36" ht="12">
      <c r="F36" s="94"/>
    </row>
    <row r="37" ht="12">
      <c r="F37" s="94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10">
      <selection activeCell="H17" sqref="H17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R-4110-2019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Association québécoise de la production d'énergie renouvelable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Nicolas Dubé</v>
      </c>
      <c r="C8" s="53">
        <f>Identification!A12</f>
        <v>0</v>
      </c>
      <c r="D8" s="53">
        <f>Identification!A13</f>
        <v>0</v>
      </c>
      <c r="E8" s="53" t="str">
        <f>Identification!A15</f>
        <v>Pascal Cormier</v>
      </c>
      <c r="F8" s="41" t="str">
        <f>Identification!A16</f>
        <v>Norbert V. Dy</v>
      </c>
      <c r="G8" s="41">
        <f>Identification!A17</f>
        <v>0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190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60</v>
      </c>
      <c r="G9" s="120">
        <f>Identification!D17</f>
        <v>0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10</v>
      </c>
      <c r="C12" s="129"/>
      <c r="D12" s="130"/>
      <c r="E12" s="131">
        <v>30</v>
      </c>
      <c r="F12" s="132">
        <v>8</v>
      </c>
      <c r="G12" s="132"/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6</v>
      </c>
      <c r="C13" s="134"/>
      <c r="D13" s="135"/>
      <c r="E13" s="133">
        <v>10</v>
      </c>
      <c r="F13" s="134">
        <v>4</v>
      </c>
      <c r="G13" s="134"/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5</v>
      </c>
      <c r="C14" s="134"/>
      <c r="D14" s="135"/>
      <c r="E14" s="133">
        <v>16</v>
      </c>
      <c r="F14" s="134">
        <v>4</v>
      </c>
      <c r="G14" s="134"/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3</v>
      </c>
      <c r="C15" s="134"/>
      <c r="D15" s="135"/>
      <c r="E15" s="133">
        <v>16</v>
      </c>
      <c r="F15" s="134">
        <v>4</v>
      </c>
      <c r="G15" s="134"/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25</v>
      </c>
      <c r="C16" s="134"/>
      <c r="D16" s="135"/>
      <c r="E16" s="133">
        <v>70</v>
      </c>
      <c r="F16" s="134">
        <v>24</v>
      </c>
      <c r="G16" s="134"/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5</v>
      </c>
      <c r="C17" s="134"/>
      <c r="D17" s="135"/>
      <c r="E17" s="133">
        <v>8</v>
      </c>
      <c r="F17" s="134">
        <v>4</v>
      </c>
      <c r="G17" s="134"/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4</v>
      </c>
      <c r="C18" s="134"/>
      <c r="D18" s="135"/>
      <c r="E18" s="133">
        <v>8</v>
      </c>
      <c r="F18" s="134">
        <v>4</v>
      </c>
      <c r="G18" s="134"/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20</v>
      </c>
      <c r="C19" s="134"/>
      <c r="D19" s="135"/>
      <c r="E19" s="133">
        <v>20</v>
      </c>
      <c r="F19" s="134">
        <v>0</v>
      </c>
      <c r="G19" s="134"/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20</v>
      </c>
      <c r="C20" s="134"/>
      <c r="D20" s="135"/>
      <c r="E20" s="133">
        <v>8</v>
      </c>
      <c r="F20" s="134">
        <v>0</v>
      </c>
      <c r="G20" s="134"/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35</v>
      </c>
      <c r="C21" s="134"/>
      <c r="D21" s="135"/>
      <c r="E21" s="134">
        <v>35</v>
      </c>
      <c r="F21" s="134">
        <v>0</v>
      </c>
      <c r="G21" s="134"/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15</v>
      </c>
      <c r="C22" s="134"/>
      <c r="D22" s="135"/>
      <c r="E22" s="133">
        <v>15</v>
      </c>
      <c r="F22" s="134">
        <v>0</v>
      </c>
      <c r="G22" s="134"/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148</v>
      </c>
      <c r="C25" s="125">
        <f t="shared" si="0"/>
        <v>0</v>
      </c>
      <c r="D25" s="125">
        <f>SUM(D12:D24)</f>
        <v>0</v>
      </c>
      <c r="E25" s="125">
        <f t="shared" si="0"/>
        <v>236</v>
      </c>
      <c r="F25" s="125">
        <f t="shared" si="0"/>
        <v>52</v>
      </c>
      <c r="G25" s="125">
        <f t="shared" si="0"/>
        <v>0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28120</v>
      </c>
      <c r="C26" s="126">
        <f t="shared" si="1"/>
        <v>0</v>
      </c>
      <c r="D26" s="126">
        <f t="shared" si="1"/>
        <v>0</v>
      </c>
      <c r="E26" s="126">
        <f t="shared" si="1"/>
        <v>47200</v>
      </c>
      <c r="F26" s="126">
        <f t="shared" si="1"/>
        <v>3120</v>
      </c>
      <c r="G26" s="126">
        <f t="shared" si="1"/>
        <v>0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28120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47200</v>
      </c>
      <c r="F30" s="127">
        <f t="shared" si="2"/>
        <v>3120</v>
      </c>
      <c r="G30" s="127">
        <f>G26+G28</f>
        <v>0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2" sqref="A12:E12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79"/>
      <c r="B3" s="180"/>
      <c r="C3" s="180"/>
      <c r="D3" s="180"/>
      <c r="E3" s="180"/>
    </row>
    <row r="4" spans="1:5" ht="18" customHeight="1">
      <c r="A4" s="101" t="s">
        <v>0</v>
      </c>
      <c r="B4" s="211" t="str">
        <f>Identification!B4</f>
        <v>R-4110-2019</v>
      </c>
      <c r="C4" s="212"/>
      <c r="D4" s="212"/>
      <c r="E4" s="213"/>
    </row>
    <row r="5" spans="1:5" ht="18" customHeight="1" thickBot="1">
      <c r="A5" s="102" t="s">
        <v>1</v>
      </c>
      <c r="B5" s="214" t="str">
        <f>Identification!B5</f>
        <v>Association québécoise de la production d'énergie renouvelable</v>
      </c>
      <c r="C5" s="214"/>
      <c r="D5" s="214"/>
      <c r="E5" s="215"/>
    </row>
    <row r="6" spans="1:5" ht="25.5" customHeight="1" thickBot="1">
      <c r="A6" s="216" t="s">
        <v>77</v>
      </c>
      <c r="B6" s="217"/>
      <c r="C6" s="217"/>
      <c r="D6" s="217"/>
      <c r="E6" s="218"/>
    </row>
    <row r="7" spans="1:5" ht="19.5" customHeight="1">
      <c r="A7" s="219" t="s">
        <v>92</v>
      </c>
      <c r="B7" s="220"/>
      <c r="C7" s="220"/>
      <c r="D7" s="220"/>
      <c r="E7" s="221"/>
    </row>
    <row r="8" spans="1:5" ht="19.5" customHeight="1">
      <c r="A8" s="222"/>
      <c r="B8" s="223"/>
      <c r="C8" s="223"/>
      <c r="D8" s="223"/>
      <c r="E8" s="224"/>
    </row>
    <row r="9" spans="1:5" ht="19.5" customHeight="1">
      <c r="A9" s="222" t="s">
        <v>93</v>
      </c>
      <c r="B9" s="223"/>
      <c r="C9" s="223"/>
      <c r="D9" s="223"/>
      <c r="E9" s="224"/>
    </row>
    <row r="10" spans="1:5" ht="19.5" customHeight="1">
      <c r="A10" s="222" t="s">
        <v>94</v>
      </c>
      <c r="B10" s="223"/>
      <c r="C10" s="223"/>
      <c r="D10" s="223"/>
      <c r="E10" s="224"/>
    </row>
    <row r="11" spans="1:5" ht="19.5" customHeight="1">
      <c r="A11" s="222"/>
      <c r="B11" s="223"/>
      <c r="C11" s="223"/>
      <c r="D11" s="223"/>
      <c r="E11" s="224"/>
    </row>
    <row r="12" spans="1:5" ht="19.5" customHeight="1">
      <c r="A12" s="222" t="s">
        <v>96</v>
      </c>
      <c r="B12" s="223"/>
      <c r="C12" s="223"/>
      <c r="D12" s="223"/>
      <c r="E12" s="224"/>
    </row>
    <row r="13" spans="1:5" ht="19.5" customHeight="1">
      <c r="A13" s="222" t="s">
        <v>95</v>
      </c>
      <c r="B13" s="223"/>
      <c r="C13" s="223"/>
      <c r="D13" s="223"/>
      <c r="E13" s="224"/>
    </row>
    <row r="14" spans="1:5" ht="19.5" customHeight="1">
      <c r="A14" s="222"/>
      <c r="B14" s="223"/>
      <c r="C14" s="223"/>
      <c r="D14" s="223"/>
      <c r="E14" s="224"/>
    </row>
    <row r="15" spans="1:5" ht="19.5" customHeight="1">
      <c r="A15" s="222"/>
      <c r="B15" s="223"/>
      <c r="C15" s="223"/>
      <c r="D15" s="223"/>
      <c r="E15" s="224"/>
    </row>
    <row r="16" spans="1:5" ht="19.5" customHeight="1">
      <c r="A16" s="222"/>
      <c r="B16" s="223"/>
      <c r="C16" s="223"/>
      <c r="D16" s="223"/>
      <c r="E16" s="224"/>
    </row>
    <row r="17" spans="1:5" ht="19.5" customHeight="1">
      <c r="A17" s="222"/>
      <c r="B17" s="223"/>
      <c r="C17" s="223"/>
      <c r="D17" s="223"/>
      <c r="E17" s="224"/>
    </row>
    <row r="18" spans="1:5" ht="19.5" customHeight="1">
      <c r="A18" s="222"/>
      <c r="B18" s="223"/>
      <c r="C18" s="223"/>
      <c r="D18" s="223"/>
      <c r="E18" s="224"/>
    </row>
    <row r="19" spans="1:5" ht="19.5" customHeight="1">
      <c r="A19" s="222"/>
      <c r="B19" s="223"/>
      <c r="C19" s="223"/>
      <c r="D19" s="223"/>
      <c r="E19" s="224"/>
    </row>
    <row r="20" spans="1:5" ht="19.5" customHeight="1">
      <c r="A20" s="222"/>
      <c r="B20" s="223"/>
      <c r="C20" s="223"/>
      <c r="D20" s="223"/>
      <c r="E20" s="224"/>
    </row>
    <row r="21" spans="1:5" ht="19.5" customHeight="1">
      <c r="A21" s="222"/>
      <c r="B21" s="223"/>
      <c r="C21" s="223"/>
      <c r="D21" s="223"/>
      <c r="E21" s="224"/>
    </row>
    <row r="22" spans="1:5" ht="19.5" customHeight="1">
      <c r="A22" s="222"/>
      <c r="B22" s="223"/>
      <c r="C22" s="223"/>
      <c r="D22" s="223"/>
      <c r="E22" s="224"/>
    </row>
    <row r="23" spans="1:5" ht="19.5" customHeight="1">
      <c r="A23" s="222"/>
      <c r="B23" s="223"/>
      <c r="C23" s="223"/>
      <c r="D23" s="223"/>
      <c r="E23" s="224"/>
    </row>
    <row r="24" spans="1:5" ht="19.5" customHeight="1">
      <c r="A24" s="222"/>
      <c r="B24" s="223"/>
      <c r="C24" s="223"/>
      <c r="D24" s="223"/>
      <c r="E24" s="224"/>
    </row>
    <row r="25" spans="1:5" ht="19.5" customHeight="1">
      <c r="A25" s="222"/>
      <c r="B25" s="223"/>
      <c r="C25" s="223"/>
      <c r="D25" s="223"/>
      <c r="E25" s="224"/>
    </row>
    <row r="26" spans="1:5" ht="19.5" customHeight="1">
      <c r="A26" s="222"/>
      <c r="B26" s="223"/>
      <c r="C26" s="223"/>
      <c r="D26" s="223"/>
      <c r="E26" s="224"/>
    </row>
    <row r="27" spans="1:5" ht="19.5" customHeight="1">
      <c r="A27" s="222"/>
      <c r="B27" s="223"/>
      <c r="C27" s="223"/>
      <c r="D27" s="223"/>
      <c r="E27" s="224"/>
    </row>
    <row r="28" spans="1:5" ht="19.5" customHeight="1">
      <c r="A28" s="222"/>
      <c r="B28" s="223"/>
      <c r="C28" s="223"/>
      <c r="D28" s="223"/>
      <c r="E28" s="224"/>
    </row>
    <row r="29" spans="1:5" ht="19.5" customHeight="1">
      <c r="A29" s="222"/>
      <c r="B29" s="223"/>
      <c r="C29" s="223"/>
      <c r="D29" s="223"/>
      <c r="E29" s="224"/>
    </row>
    <row r="30" spans="1:5" ht="19.5" customHeight="1">
      <c r="A30" s="222"/>
      <c r="B30" s="223"/>
      <c r="C30" s="223"/>
      <c r="D30" s="223"/>
      <c r="E30" s="224"/>
    </row>
    <row r="31" spans="1:5" ht="19.5" customHeight="1">
      <c r="A31" s="222"/>
      <c r="B31" s="223"/>
      <c r="C31" s="223"/>
      <c r="D31" s="223"/>
      <c r="E31" s="224"/>
    </row>
    <row r="32" spans="1:5" ht="19.5" customHeight="1">
      <c r="A32" s="222"/>
      <c r="B32" s="223"/>
      <c r="C32" s="223"/>
      <c r="D32" s="223"/>
      <c r="E32" s="224"/>
    </row>
    <row r="33" spans="1:5" ht="19.5" customHeight="1">
      <c r="A33" s="222"/>
      <c r="B33" s="223"/>
      <c r="C33" s="223"/>
      <c r="D33" s="223"/>
      <c r="E33" s="224"/>
    </row>
    <row r="34" spans="1:5" ht="19.5" customHeight="1">
      <c r="A34" s="222"/>
      <c r="B34" s="223"/>
      <c r="C34" s="223"/>
      <c r="D34" s="223"/>
      <c r="E34" s="224"/>
    </row>
    <row r="35" spans="1:5" ht="19.5" customHeight="1">
      <c r="A35" s="222"/>
      <c r="B35" s="223"/>
      <c r="C35" s="223"/>
      <c r="D35" s="223"/>
      <c r="E35" s="224"/>
    </row>
    <row r="36" spans="1:5" ht="19.5" customHeight="1">
      <c r="A36" s="222"/>
      <c r="B36" s="223"/>
      <c r="C36" s="223"/>
      <c r="D36" s="223"/>
      <c r="E36" s="224"/>
    </row>
    <row r="37" spans="1:5" ht="19.5" customHeight="1">
      <c r="A37" s="222"/>
      <c r="B37" s="223"/>
      <c r="C37" s="223"/>
      <c r="D37" s="223"/>
      <c r="E37" s="224"/>
    </row>
    <row r="38" spans="1:5" ht="19.5" customHeight="1">
      <c r="A38" s="222"/>
      <c r="B38" s="223"/>
      <c r="C38" s="223"/>
      <c r="D38" s="223"/>
      <c r="E38" s="224"/>
    </row>
    <row r="39" spans="1:5" ht="19.5" customHeight="1">
      <c r="A39" s="222"/>
      <c r="B39" s="223"/>
      <c r="C39" s="223"/>
      <c r="D39" s="223"/>
      <c r="E39" s="224"/>
    </row>
    <row r="40" spans="1:5" ht="19.5" customHeight="1">
      <c r="A40" s="225"/>
      <c r="B40" s="226"/>
      <c r="C40" s="226"/>
      <c r="D40" s="226"/>
      <c r="E40" s="227"/>
    </row>
  </sheetData>
  <sheetProtection sheet="1" objects="1" scenarios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l'AQPER</dc:subject>
  <dc:creator>Régie de l'énergie</dc:creator>
  <cp:keywords/>
  <dc:description/>
  <cp:lastModifiedBy>Commune, Sandra</cp:lastModifiedBy>
  <cp:lastPrinted>2010-02-25T20:19:41Z</cp:lastPrinted>
  <dcterms:created xsi:type="dcterms:W3CDTF">2009-06-30T18:48:08Z</dcterms:created>
  <dcterms:modified xsi:type="dcterms:W3CDTF">2019-12-06T14:06:57Z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rovenan">
    <vt:lpwstr>2</vt:lpwstr>
  </property>
  <property fmtid="{D5CDD505-2E9C-101B-9397-08002B2CF9AE}" pid="4" name="Pha">
    <vt:lpwstr>1</vt:lpwstr>
  </property>
  <property fmtid="{D5CDD505-2E9C-101B-9397-08002B2CF9AE}" pid="5" name="Accèsrestrei">
    <vt:lpwstr>0</vt:lpwstr>
  </property>
  <property fmtid="{D5CDD505-2E9C-101B-9397-08002B2CF9AE}" pid="6" name="Confidenti">
    <vt:lpwstr>3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1016</vt:lpwstr>
  </property>
  <property fmtid="{D5CDD505-2E9C-101B-9397-08002B2CF9AE}" pid="11" name="Deposa">
    <vt:lpwstr>134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4829200.00000000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21</vt:lpwstr>
  </property>
  <property fmtid="{D5CDD505-2E9C-101B-9397-08002B2CF9AE}" pid="19" name="Suj">
    <vt:lpwstr>Budget de participation de l'AQPER</vt:lpwstr>
  </property>
  <property fmtid="{D5CDD505-2E9C-101B-9397-08002B2CF9AE}" pid="20" name="Numéroplumit">
    <vt:lpwstr>0028</vt:lpwstr>
  </property>
  <property fmtid="{D5CDD505-2E9C-101B-9397-08002B2CF9AE}" pid="21" name="Cotedepiè">
    <vt:lpwstr>C-AQPER-0003</vt:lpwstr>
  </property>
  <property fmtid="{D5CDD505-2E9C-101B-9397-08002B2CF9AE}" pid="22" name="Anciennomdudocume">
    <vt:lpwstr>R-4110-2019 - Budget de participation AQPER.XLS</vt:lpwstr>
  </property>
  <property fmtid="{D5CDD505-2E9C-101B-9397-08002B2CF9AE}" pid="23" name="_dlc_Doc">
    <vt:lpwstr>W2HFWTQUJJY6-48095035-407</vt:lpwstr>
  </property>
  <property fmtid="{D5CDD505-2E9C-101B-9397-08002B2CF9AE}" pid="24" name="_dlc_DocIdItemGu">
    <vt:lpwstr>d59a03ef-1801-426f-af7f-e364be44f6e3</vt:lpwstr>
  </property>
  <property fmtid="{D5CDD505-2E9C-101B-9397-08002B2CF9AE}" pid="25" name="_dlc_DocIdU">
    <vt:lpwstr>http://s10mtlweb:8081/1016/_layouts/15/DocIdRedir.aspx?ID=W2HFWTQUJJY6-48095035-407, W2HFWTQUJJY6-48095035-407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C-AQPER-0003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