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<sst xmlns="http://schemas.openxmlformats.org/spreadsheetml/2006/main" count="134" uniqueCount="96">
  <si>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</si>
  <si>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</si>
  <si>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</si>
  <si>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</si>
  <si>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</si>
  <si>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</si>
  <si>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</si>
  <si>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</si>
  <si>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</si>
  <si>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</si>
  <si>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</si>
  <si>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</si>
  <si>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</si>
  <si>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</si>
  <si>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</si>
  <si>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</si>
  <si>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</si>
  <si>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</si>
  <si>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</si>
  <si>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</si>
  <si>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</si>
  <si>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</si>
  <si>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</si>
  <si>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</si>
  <si>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</si>
  <si>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</si>
  <si>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</si>
  <si>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</si>
  <si>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</si>
  <si>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</si>
  <si>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</si>
  <si>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</si>
  <si>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</si>
  <si>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</si>
  <si>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</si>
  <si>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</si>
  <si>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</si>
  <si>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</si>
  <si>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</si>
  <si>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</si>
  <si>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</si>
  <si>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</si>
  <si>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</si>
  <si>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</si>
  <si>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</si>
  <si>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</si>
  <si>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</si>
  <si>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</si>
  <si>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</si>
  <si>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</si>
  <si>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</si>
  <si>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</si>
  <si>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</si>
  <si>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</si>
  <si>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</si>
  <si>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</si>
  <si>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</si>
  <si>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</si>
  <si>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</si>
  <si>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</si>
  <si>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</si>
  <si>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</si>
  <si>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</si>
  <si>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</si>
  <si>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</si>
  <si>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</si>
  <si>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</si>
  <si>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</si>
  <si>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</si>
  <si>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</si>
  <si>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</si>
  <si>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</si>
  <si>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</si>
  <si>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</si>
  <si>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</si>
  <si>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</si>
  <si>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</si>
  <si>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</si>
  <si>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R-4110-2019</t>
  </si>
  <si>
    <t>s.o.</t>
  </si>
  <si>
    <t xml:space="preserve">Jean-Pierre Finet </t>
  </si>
  <si>
    <t>Externe</t>
  </si>
  <si>
    <t>Interne</t>
  </si>
  <si>
    <t>Pierre-Olivier Charlebois</t>
  </si>
  <si>
    <t>Conseil québécois des entreprises en efficacité énergétique (CQ3E)</t>
  </si>
  <si>
    <t>800, rue du Square-Victoria, bureau 3700, Montréal, Québec H4Z 1E9</t>
  </si>
  <si>
    <t>Martin Fassier</t>
  </si>
  <si>
    <t>15 ans et plus</t>
  </si>
  <si>
    <t>François Cartier</t>
  </si>
  <si>
    <t>6 à 14 ans</t>
  </si>
  <si>
    <t>Toronto</t>
  </si>
  <si>
    <t>Maxime Labonté</t>
  </si>
  <si>
    <t>St-Jean-sur-Richelieu</t>
  </si>
  <si>
    <t>Saint-Mathieu-de-Beloeil</t>
  </si>
  <si>
    <t>Non</t>
  </si>
  <si>
    <t>1250, boul. Saint-Joseph Est, bureau 2, Montréal (Québec) H2J 1L8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</si>
</sst>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\ &quot;$&quot;"/>
    <numFmt numFmtId="183" formatCode="0.0"/>
    <numFmt numFmtId="184" formatCode="#,##0.00\ _$"/>
    <numFmt numFmtId="185" formatCode="yyyy/mm/dd;@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3" fillId="27" borderId="3" applyNumberFormat="0" applyFont="0" applyAlignment="0" applyProtection="0"/>
    <xf numFmtId="44" fontId="0" fillId="0" borderId="0" applyFont="0" applyFill="0" applyBorder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1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2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2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55" xfId="48" applyNumberFormat="1" applyFont="1" applyBorder="1" applyAlignment="1" applyProtection="1">
      <alignment horizontal="center" vertical="center" wrapText="1"/>
      <protection locked="0"/>
    </xf>
    <xf numFmtId="0" fontId="71" fillId="0" borderId="46" xfId="48" applyNumberFormat="1" applyFont="1" applyBorder="1" applyAlignment="1" applyProtection="1">
      <alignment horizontal="center" vertical="center" wrapText="1"/>
      <protection locked="0"/>
    </xf>
    <xf numFmtId="0" fontId="71" fillId="0" borderId="47" xfId="48" applyNumberFormat="1" applyFont="1" applyBorder="1" applyAlignment="1" applyProtection="1">
      <alignment horizontal="center" vertical="center" wrapText="1"/>
      <protection locked="0"/>
    </xf>
    <xf numFmtId="0" fontId="71" fillId="0" borderId="44" xfId="48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41" fontId="77" fillId="0" borderId="62" xfId="0" applyNumberFormat="1" applyFont="1" applyFill="1" applyBorder="1" applyAlignment="1" applyProtection="1">
      <alignment horizontal="left" vertical="center" indent="1"/>
      <protection/>
    </xf>
    <xf numFmtId="41" fontId="77" fillId="0" borderId="58" xfId="0" applyNumberFormat="1" applyFont="1" applyFill="1" applyBorder="1" applyAlignment="1" applyProtection="1">
      <alignment horizontal="left" vertical="center" indent="1"/>
      <protection/>
    </xf>
    <xf numFmtId="41" fontId="77" fillId="0" borderId="63" xfId="0" applyNumberFormat="1" applyFont="1" applyFill="1" applyBorder="1" applyAlignment="1" applyProtection="1">
      <alignment horizontal="left" vertical="center" indent="1"/>
      <protection/>
    </xf>
    <xf numFmtId="41" fontId="77" fillId="0" borderId="60" xfId="0" applyNumberFormat="1" applyFont="1" applyFill="1" applyBorder="1" applyAlignment="1" applyProtection="1">
      <alignment horizontal="left" vertical="center" indent="1"/>
      <protection/>
    </xf>
    <xf numFmtId="177" fontId="4" fillId="37" borderId="64" xfId="48" applyNumberFormat="1" applyFont="1" applyFill="1" applyBorder="1" applyAlignment="1" applyProtection="1">
      <alignment vertical="center" wrapText="1"/>
      <protection/>
    </xf>
    <xf numFmtId="177" fontId="4" fillId="37" borderId="65" xfId="48" applyNumberFormat="1" applyFont="1" applyFill="1" applyBorder="1" applyAlignment="1" applyProtection="1">
      <alignment vertical="center" wrapText="1"/>
      <protection/>
    </xf>
    <xf numFmtId="177" fontId="4" fillId="37" borderId="66" xfId="48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77" fontId="77" fillId="0" borderId="31" xfId="0" applyNumberFormat="1" applyFont="1" applyFill="1" applyBorder="1" applyAlignment="1" applyProtection="1">
      <alignment horizontal="center" vertical="center"/>
      <protection locked="0"/>
    </xf>
    <xf numFmtId="17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1" fillId="0" borderId="48" xfId="51" applyFont="1" applyBorder="1" applyAlignment="1" applyProtection="1">
      <alignment horizontal="center" vertical="center" wrapText="1"/>
      <protection locked="0"/>
    </xf>
    <xf numFmtId="0" fontId="71" fillId="0" borderId="49" xfId="51" applyFont="1" applyBorder="1" applyAlignment="1" applyProtection="1">
      <alignment horizontal="center" vertical="center" wrapText="1"/>
      <protection locked="0"/>
    </xf>
    <xf numFmtId="0" fontId="78" fillId="0" borderId="48" xfId="51" applyFont="1" applyFill="1" applyBorder="1" applyAlignment="1" applyProtection="1">
      <alignment horizontal="left" vertical="center" wrapText="1" indent="1"/>
      <protection locked="0"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41" fontId="79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77" fontId="4" fillId="33" borderId="39" xfId="48" applyNumberFormat="1" applyFont="1" applyFill="1" applyBorder="1" applyAlignment="1" applyProtection="1">
      <alignment horizontal="center" vertical="center" wrapText="1"/>
      <protection/>
    </xf>
    <xf numFmtId="177" fontId="4" fillId="33" borderId="38" xfId="48" applyNumberFormat="1" applyFont="1" applyFill="1" applyBorder="1" applyAlignment="1" applyProtection="1">
      <alignment horizontal="center" vertical="center" wrapText="1"/>
      <protection/>
    </xf>
    <xf numFmtId="177" fontId="4" fillId="33" borderId="88" xfId="48" applyNumberFormat="1" applyFont="1" applyFill="1" applyBorder="1" applyAlignment="1" applyProtection="1">
      <alignment horizontal="center" vertical="center" wrapText="1"/>
      <protection/>
    </xf>
    <xf numFmtId="177" fontId="4" fillId="33" borderId="43" xfId="48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urrency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B5" sqref="B5:C5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3"/>
      <c r="B3" s="154"/>
      <c r="C3" s="15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5" t="str">
        <f>Identification!B4</f>
        <v>R-4110-2019</v>
      </c>
      <c r="C4" s="16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5" t="str">
        <f>Identification!B5</f>
        <v>Conseil québécois des entreprises en efficacité énergétique (CQ3E)</v>
      </c>
      <c r="C5" s="15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7" t="s">
        <v>2</v>
      </c>
      <c r="B6" s="158"/>
      <c r="C6" s="15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9" t="s">
        <v>3</v>
      </c>
      <c r="B7" s="167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0"/>
      <c r="B8" s="168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110</v>
      </c>
      <c r="C9" s="144">
        <f>Répartition!B30+Répartition!C30+Répartition!D30</f>
        <v>28050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285</v>
      </c>
      <c r="C11" s="144">
        <f>Répartition!E30+Répartition!F30+Répartition!G30+Répartition!H30</f>
        <v>27250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395</v>
      </c>
      <c r="C19" s="39">
        <f>C9+C11+C13+C15+C17</f>
        <v>55300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0" t="s">
        <v>13</v>
      </c>
      <c r="B21" s="161"/>
      <c r="C21" s="16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3" t="s">
        <v>14</v>
      </c>
      <c r="B22" s="164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3" t="s">
        <v>16</v>
      </c>
      <c r="B23" s="174"/>
      <c r="C23" s="27">
        <f>ROUND(0.03*C19,2)</f>
        <v>1659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3" t="s">
        <v>18</v>
      </c>
      <c r="B25" s="175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6" t="s">
        <v>62</v>
      </c>
      <c r="B27" s="177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8" t="s">
        <v>21</v>
      </c>
      <c r="B29" s="179"/>
      <c r="C29" s="19">
        <f>C23+C25+C27</f>
        <v>1659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0" t="s">
        <v>23</v>
      </c>
      <c r="B31" s="181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1" t="s">
        <v>54</v>
      </c>
      <c r="B33" s="172"/>
      <c r="C33" s="87">
        <f>C19+C29+C31</f>
        <v>56959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">
      <selection activeCell="D16" sqref="D16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9" t="s">
        <v>61</v>
      </c>
      <c r="B3" s="190"/>
      <c r="C3" s="190"/>
      <c r="D3" s="190"/>
      <c r="E3" s="190"/>
      <c r="F3" s="94"/>
    </row>
    <row r="4" spans="1:6" ht="24" customHeight="1">
      <c r="A4" s="5" t="s">
        <v>0</v>
      </c>
      <c r="B4" s="191" t="s">
        <v>78</v>
      </c>
      <c r="C4" s="192"/>
      <c r="D4" s="192"/>
      <c r="E4" s="193"/>
      <c r="F4" s="94"/>
    </row>
    <row r="5" spans="1:6" ht="19.5" customHeight="1">
      <c r="A5" s="6" t="s">
        <v>1</v>
      </c>
      <c r="B5" s="194" t="s">
        <v>84</v>
      </c>
      <c r="C5" s="195"/>
      <c r="D5" s="195"/>
      <c r="E5" s="196"/>
      <c r="F5" s="94"/>
    </row>
    <row r="6" spans="1:6" ht="15.75">
      <c r="A6" s="197" t="s">
        <v>26</v>
      </c>
      <c r="B6" s="198"/>
      <c r="C6" s="199"/>
      <c r="D6" s="88" t="s">
        <v>94</v>
      </c>
      <c r="E6" s="89"/>
      <c r="F6" s="94"/>
    </row>
    <row r="7" spans="1:6" ht="19.5" customHeight="1">
      <c r="A7" s="197" t="s">
        <v>40</v>
      </c>
      <c r="B7" s="200"/>
      <c r="C7" s="201"/>
      <c r="D7" s="90">
        <v>1</v>
      </c>
      <c r="E7" s="91"/>
      <c r="F7" s="94"/>
    </row>
    <row r="8" spans="1:6" ht="21.75" customHeight="1">
      <c r="A8" s="202" t="s">
        <v>41</v>
      </c>
      <c r="B8" s="203"/>
      <c r="C8" s="204"/>
      <c r="D8" s="205" t="s">
        <v>79</v>
      </c>
      <c r="E8" s="206"/>
      <c r="F8" s="94"/>
    </row>
    <row r="9" spans="1:6" ht="22.5" customHeight="1">
      <c r="A9" s="184" t="s">
        <v>51</v>
      </c>
      <c r="B9" s="185"/>
      <c r="C9" s="185"/>
      <c r="D9" s="185"/>
      <c r="E9" s="186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83</v>
      </c>
      <c r="B11" s="71" t="s">
        <v>87</v>
      </c>
      <c r="C11" s="71" t="s">
        <v>81</v>
      </c>
      <c r="D11" s="97">
        <v>255</v>
      </c>
      <c r="E11" s="76" t="s">
        <v>85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80</v>
      </c>
      <c r="B15" s="70" t="s">
        <v>87</v>
      </c>
      <c r="C15" s="70" t="s">
        <v>82</v>
      </c>
      <c r="D15" s="100">
        <v>85</v>
      </c>
      <c r="E15" s="150" t="s">
        <v>95</v>
      </c>
      <c r="F15" s="94"/>
    </row>
    <row r="16" spans="1:6" ht="30" customHeight="1">
      <c r="A16" s="48" t="s">
        <v>86</v>
      </c>
      <c r="B16" s="72" t="s">
        <v>89</v>
      </c>
      <c r="C16" s="72" t="s">
        <v>82</v>
      </c>
      <c r="D16" s="98">
        <v>75</v>
      </c>
      <c r="E16" s="151" t="s">
        <v>93</v>
      </c>
      <c r="F16" s="94"/>
    </row>
    <row r="17" spans="1:6" ht="30" customHeight="1">
      <c r="A17" s="48" t="s">
        <v>88</v>
      </c>
      <c r="B17" s="72" t="s">
        <v>89</v>
      </c>
      <c r="C17" s="72" t="s">
        <v>81</v>
      </c>
      <c r="D17" s="98">
        <v>160</v>
      </c>
      <c r="E17" s="77" t="s">
        <v>90</v>
      </c>
      <c r="F17" s="94"/>
    </row>
    <row r="18" spans="1:6" ht="30" customHeight="1">
      <c r="A18" s="49" t="s">
        <v>91</v>
      </c>
      <c r="B18" s="73" t="s">
        <v>89</v>
      </c>
      <c r="C18" s="73" t="s">
        <v>82</v>
      </c>
      <c r="D18" s="99">
        <v>75</v>
      </c>
      <c r="E18" s="80" t="s">
        <v>92</v>
      </c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7" t="s">
        <v>10</v>
      </c>
      <c r="C20" s="187" t="s">
        <v>10</v>
      </c>
      <c r="D20" s="100"/>
      <c r="E20" s="76"/>
      <c r="F20" s="94"/>
    </row>
    <row r="21" spans="1:6" ht="30" customHeight="1">
      <c r="A21" s="56"/>
      <c r="B21" s="188"/>
      <c r="C21" s="188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7" t="s">
        <v>10</v>
      </c>
      <c r="C23" s="74"/>
      <c r="D23" s="100"/>
      <c r="E23" s="76"/>
      <c r="F23" s="94"/>
    </row>
    <row r="24" spans="1:6" ht="30" customHeight="1">
      <c r="A24" s="52"/>
      <c r="B24" s="188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7" t="s">
        <v>10</v>
      </c>
      <c r="C26" s="74"/>
      <c r="D26" s="100"/>
      <c r="E26" s="152"/>
      <c r="F26" s="94"/>
    </row>
    <row r="27" spans="1:6" ht="30" customHeight="1">
      <c r="A27" s="52"/>
      <c r="B27" s="188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82" t="s">
        <v>34</v>
      </c>
      <c r="B29" s="183"/>
      <c r="C29" s="183"/>
      <c r="D29" s="183"/>
      <c r="E29" s="183"/>
      <c r="F29" s="94"/>
      <c r="G29" s="94"/>
    </row>
    <row r="30" spans="1:7" ht="12.75">
      <c r="A30" s="182" t="s">
        <v>35</v>
      </c>
      <c r="B30" s="183"/>
      <c r="C30" s="183"/>
      <c r="D30" s="183"/>
      <c r="E30" s="183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7">
      <selection activeCell="B21" sqref="B21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R-4110-2019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Conseil québécois des entreprises en efficacité énergétique (CQ3E)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7" t="s">
        <v>46</v>
      </c>
      <c r="C7" s="208"/>
      <c r="D7" s="209"/>
      <c r="E7" s="207" t="s">
        <v>47</v>
      </c>
      <c r="F7" s="208"/>
      <c r="G7" s="208"/>
      <c r="H7" s="209"/>
      <c r="I7" s="207" t="s">
        <v>48</v>
      </c>
      <c r="J7" s="209"/>
      <c r="K7" s="207" t="s">
        <v>64</v>
      </c>
      <c r="L7" s="209"/>
      <c r="M7" s="207" t="s">
        <v>49</v>
      </c>
      <c r="N7" s="209"/>
    </row>
    <row r="8" spans="1:14" ht="42" customHeight="1" thickBot="1">
      <c r="A8" s="65" t="s">
        <v>50</v>
      </c>
      <c r="B8" s="53" t="str">
        <f>Identification!A11</f>
        <v>Pierre-Olivier Charlebois</v>
      </c>
      <c r="C8" s="53">
        <f>Identification!A12</f>
        <v>0</v>
      </c>
      <c r="D8" s="53">
        <f>Identification!A13</f>
        <v>0</v>
      </c>
      <c r="E8" s="53" t="str">
        <f>Identification!A15</f>
        <v>Jean-Pierre Finet </v>
      </c>
      <c r="F8" s="41" t="str">
        <f>Identification!A16</f>
        <v>Martin Fassier</v>
      </c>
      <c r="G8" s="41" t="str">
        <f>Identification!A17</f>
        <v>François Cartier</v>
      </c>
      <c r="H8" s="54" t="str">
        <f>Identification!A18</f>
        <v>Maxime Labonté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85</v>
      </c>
      <c r="F9" s="120">
        <f>Identification!D16</f>
        <v>75</v>
      </c>
      <c r="G9" s="120">
        <f>Identification!D17</f>
        <v>160</v>
      </c>
      <c r="H9" s="121">
        <f>Identification!D18</f>
        <v>75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10</v>
      </c>
      <c r="C12" s="129"/>
      <c r="D12" s="130"/>
      <c r="E12" s="131">
        <v>20</v>
      </c>
      <c r="F12" s="132">
        <v>5</v>
      </c>
      <c r="G12" s="132">
        <v>5</v>
      </c>
      <c r="H12" s="130">
        <v>5</v>
      </c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4</v>
      </c>
      <c r="C13" s="134"/>
      <c r="D13" s="135"/>
      <c r="E13" s="133">
        <v>7</v>
      </c>
      <c r="F13" s="134">
        <v>1</v>
      </c>
      <c r="G13" s="134">
        <v>1</v>
      </c>
      <c r="H13" s="135">
        <v>1</v>
      </c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3</v>
      </c>
      <c r="C14" s="134"/>
      <c r="D14" s="135"/>
      <c r="E14" s="133">
        <v>10</v>
      </c>
      <c r="F14" s="134">
        <v>3</v>
      </c>
      <c r="G14" s="134">
        <v>3</v>
      </c>
      <c r="H14" s="135">
        <v>3</v>
      </c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3</v>
      </c>
      <c r="C15" s="134"/>
      <c r="D15" s="135"/>
      <c r="E15" s="133">
        <v>3</v>
      </c>
      <c r="F15" s="134">
        <v>1</v>
      </c>
      <c r="G15" s="134">
        <v>1</v>
      </c>
      <c r="H15" s="135">
        <v>1</v>
      </c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30</v>
      </c>
      <c r="F16" s="134">
        <v>6</v>
      </c>
      <c r="G16" s="134">
        <v>6</v>
      </c>
      <c r="H16" s="135">
        <v>6</v>
      </c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3</v>
      </c>
      <c r="C17" s="134"/>
      <c r="D17" s="135"/>
      <c r="E17" s="133">
        <v>5</v>
      </c>
      <c r="F17" s="134">
        <v>1</v>
      </c>
      <c r="G17" s="134">
        <v>1</v>
      </c>
      <c r="H17" s="135">
        <v>1</v>
      </c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5</v>
      </c>
      <c r="F18" s="134">
        <v>1</v>
      </c>
      <c r="G18" s="134">
        <v>1</v>
      </c>
      <c r="H18" s="135">
        <v>1</v>
      </c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20</v>
      </c>
      <c r="C19" s="134"/>
      <c r="D19" s="135"/>
      <c r="E19" s="133">
        <v>8</v>
      </c>
      <c r="F19" s="134">
        <v>5</v>
      </c>
      <c r="G19" s="134">
        <v>5</v>
      </c>
      <c r="H19" s="135">
        <v>5</v>
      </c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15</v>
      </c>
      <c r="C20" s="134"/>
      <c r="D20" s="135"/>
      <c r="E20" s="133">
        <v>2</v>
      </c>
      <c r="F20" s="134">
        <v>2</v>
      </c>
      <c r="G20" s="134">
        <v>2</v>
      </c>
      <c r="H20" s="135">
        <v>2</v>
      </c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30</v>
      </c>
      <c r="C21" s="134"/>
      <c r="D21" s="135"/>
      <c r="E21" s="134">
        <v>20</v>
      </c>
      <c r="F21" s="134">
        <v>20</v>
      </c>
      <c r="G21" s="134">
        <v>20</v>
      </c>
      <c r="H21" s="135">
        <v>20</v>
      </c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10</v>
      </c>
      <c r="C22" s="134"/>
      <c r="D22" s="135"/>
      <c r="E22" s="133">
        <v>10</v>
      </c>
      <c r="F22" s="134">
        <v>10</v>
      </c>
      <c r="G22" s="134">
        <v>10</v>
      </c>
      <c r="H22" s="135">
        <v>10</v>
      </c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110</v>
      </c>
      <c r="C25" s="125">
        <f t="shared" si="0"/>
        <v>0</v>
      </c>
      <c r="D25" s="125">
        <f>SUM(D12:D24)</f>
        <v>0</v>
      </c>
      <c r="E25" s="125">
        <f t="shared" si="0"/>
        <v>120</v>
      </c>
      <c r="F25" s="125">
        <f t="shared" si="0"/>
        <v>55</v>
      </c>
      <c r="G25" s="125">
        <f t="shared" si="0"/>
        <v>55</v>
      </c>
      <c r="H25" s="125">
        <f t="shared" si="0"/>
        <v>55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28050</v>
      </c>
      <c r="C26" s="126">
        <f t="shared" si="1"/>
        <v>0</v>
      </c>
      <c r="D26" s="126">
        <f t="shared" si="1"/>
        <v>0</v>
      </c>
      <c r="E26" s="126">
        <f t="shared" si="1"/>
        <v>10200</v>
      </c>
      <c r="F26" s="126">
        <f t="shared" si="1"/>
        <v>4125</v>
      </c>
      <c r="G26" s="126">
        <f t="shared" si="1"/>
        <v>8800</v>
      </c>
      <c r="H26" s="126">
        <f t="shared" si="1"/>
        <v>4125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28050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10200</v>
      </c>
      <c r="F30" s="127">
        <f t="shared" si="2"/>
        <v>4125</v>
      </c>
      <c r="G30" s="127">
        <f>G26+G28</f>
        <v>8800</v>
      </c>
      <c r="H30" s="127">
        <f t="shared" si="2"/>
        <v>4125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9"/>
      <c r="B3" s="190"/>
      <c r="C3" s="190"/>
      <c r="D3" s="190"/>
      <c r="E3" s="190"/>
    </row>
    <row r="4" spans="1:5" ht="18" customHeight="1">
      <c r="A4" s="101" t="s">
        <v>0</v>
      </c>
      <c r="B4" s="220" t="str">
        <f>Identification!B4</f>
        <v>R-4110-2019</v>
      </c>
      <c r="C4" s="221"/>
      <c r="D4" s="221"/>
      <c r="E4" s="222"/>
    </row>
    <row r="5" spans="1:5" ht="18" customHeight="1" thickBot="1">
      <c r="A5" s="102" t="s">
        <v>1</v>
      </c>
      <c r="B5" s="223" t="str">
        <f>Identification!B5</f>
        <v>Conseil québécois des entreprises en efficacité énergétique (CQ3E)</v>
      </c>
      <c r="C5" s="223"/>
      <c r="D5" s="223"/>
      <c r="E5" s="224"/>
    </row>
    <row r="6" spans="1:5" ht="25.5" customHeight="1" thickBot="1">
      <c r="A6" s="225" t="s">
        <v>77</v>
      </c>
      <c r="B6" s="226"/>
      <c r="C6" s="226"/>
      <c r="D6" s="226"/>
      <c r="E6" s="227"/>
    </row>
    <row r="7" spans="1:5" ht="19.5" customHeight="1">
      <c r="A7" s="228"/>
      <c r="B7" s="229"/>
      <c r="C7" s="229"/>
      <c r="D7" s="229"/>
      <c r="E7" s="230"/>
    </row>
    <row r="8" spans="1:5" ht="19.5" customHeight="1">
      <c r="A8" s="214"/>
      <c r="B8" s="215"/>
      <c r="C8" s="215"/>
      <c r="D8" s="215"/>
      <c r="E8" s="216"/>
    </row>
    <row r="9" spans="1:5" ht="19.5" customHeight="1">
      <c r="A9" s="214"/>
      <c r="B9" s="215"/>
      <c r="C9" s="215"/>
      <c r="D9" s="215"/>
      <c r="E9" s="216"/>
    </row>
    <row r="10" spans="1:5" ht="19.5" customHeight="1">
      <c r="A10" s="214"/>
      <c r="B10" s="215"/>
      <c r="C10" s="215"/>
      <c r="D10" s="215"/>
      <c r="E10" s="216"/>
    </row>
    <row r="11" spans="1:5" ht="19.5" customHeight="1">
      <c r="A11" s="214"/>
      <c r="B11" s="215"/>
      <c r="C11" s="215"/>
      <c r="D11" s="215"/>
      <c r="E11" s="216"/>
    </row>
    <row r="12" spans="1:5" ht="19.5" customHeight="1">
      <c r="A12" s="214"/>
      <c r="B12" s="215"/>
      <c r="C12" s="215"/>
      <c r="D12" s="215"/>
      <c r="E12" s="216"/>
    </row>
    <row r="13" spans="1:5" ht="19.5" customHeight="1">
      <c r="A13" s="214"/>
      <c r="B13" s="215"/>
      <c r="C13" s="215"/>
      <c r="D13" s="215"/>
      <c r="E13" s="216"/>
    </row>
    <row r="14" spans="1:5" ht="19.5" customHeight="1">
      <c r="A14" s="214"/>
      <c r="B14" s="215"/>
      <c r="C14" s="215"/>
      <c r="D14" s="215"/>
      <c r="E14" s="216"/>
    </row>
    <row r="15" spans="1:5" ht="19.5" customHeight="1">
      <c r="A15" s="214"/>
      <c r="B15" s="215"/>
      <c r="C15" s="215"/>
      <c r="D15" s="215"/>
      <c r="E15" s="216"/>
    </row>
    <row r="16" spans="1:5" ht="19.5" customHeight="1">
      <c r="A16" s="214"/>
      <c r="B16" s="215"/>
      <c r="C16" s="215"/>
      <c r="D16" s="215"/>
      <c r="E16" s="216"/>
    </row>
    <row r="17" spans="1:5" ht="19.5" customHeight="1">
      <c r="A17" s="214"/>
      <c r="B17" s="215"/>
      <c r="C17" s="215"/>
      <c r="D17" s="215"/>
      <c r="E17" s="216"/>
    </row>
    <row r="18" spans="1:5" ht="19.5" customHeight="1">
      <c r="A18" s="214"/>
      <c r="B18" s="215"/>
      <c r="C18" s="215"/>
      <c r="D18" s="215"/>
      <c r="E18" s="216"/>
    </row>
    <row r="19" spans="1:5" ht="19.5" customHeight="1">
      <c r="A19" s="214"/>
      <c r="B19" s="215"/>
      <c r="C19" s="215"/>
      <c r="D19" s="215"/>
      <c r="E19" s="216"/>
    </row>
    <row r="20" spans="1:5" ht="19.5" customHeight="1">
      <c r="A20" s="214"/>
      <c r="B20" s="215"/>
      <c r="C20" s="215"/>
      <c r="D20" s="215"/>
      <c r="E20" s="216"/>
    </row>
    <row r="21" spans="1:5" ht="19.5" customHeight="1">
      <c r="A21" s="214"/>
      <c r="B21" s="215"/>
      <c r="C21" s="215"/>
      <c r="D21" s="215"/>
      <c r="E21" s="216"/>
    </row>
    <row r="22" spans="1:5" ht="19.5" customHeight="1">
      <c r="A22" s="214"/>
      <c r="B22" s="215"/>
      <c r="C22" s="215"/>
      <c r="D22" s="215"/>
      <c r="E22" s="216"/>
    </row>
    <row r="23" spans="1:5" ht="19.5" customHeight="1">
      <c r="A23" s="214"/>
      <c r="B23" s="215"/>
      <c r="C23" s="215"/>
      <c r="D23" s="215"/>
      <c r="E23" s="216"/>
    </row>
    <row r="24" spans="1:5" ht="19.5" customHeight="1">
      <c r="A24" s="214"/>
      <c r="B24" s="215"/>
      <c r="C24" s="215"/>
      <c r="D24" s="215"/>
      <c r="E24" s="216"/>
    </row>
    <row r="25" spans="1:5" ht="19.5" customHeight="1">
      <c r="A25" s="214"/>
      <c r="B25" s="215"/>
      <c r="C25" s="215"/>
      <c r="D25" s="215"/>
      <c r="E25" s="216"/>
    </row>
    <row r="26" spans="1:5" ht="19.5" customHeight="1">
      <c r="A26" s="214"/>
      <c r="B26" s="215"/>
      <c r="C26" s="215"/>
      <c r="D26" s="215"/>
      <c r="E26" s="216"/>
    </row>
    <row r="27" spans="1:5" ht="19.5" customHeight="1">
      <c r="A27" s="214"/>
      <c r="B27" s="215"/>
      <c r="C27" s="215"/>
      <c r="D27" s="215"/>
      <c r="E27" s="216"/>
    </row>
    <row r="28" spans="1:5" ht="19.5" customHeight="1">
      <c r="A28" s="214"/>
      <c r="B28" s="215"/>
      <c r="C28" s="215"/>
      <c r="D28" s="215"/>
      <c r="E28" s="216"/>
    </row>
    <row r="29" spans="1:5" ht="19.5" customHeight="1">
      <c r="A29" s="214"/>
      <c r="B29" s="215"/>
      <c r="C29" s="215"/>
      <c r="D29" s="215"/>
      <c r="E29" s="216"/>
    </row>
    <row r="30" spans="1:5" ht="19.5" customHeight="1">
      <c r="A30" s="214"/>
      <c r="B30" s="215"/>
      <c r="C30" s="215"/>
      <c r="D30" s="215"/>
      <c r="E30" s="216"/>
    </row>
    <row r="31" spans="1:5" ht="19.5" customHeight="1">
      <c r="A31" s="214"/>
      <c r="B31" s="215"/>
      <c r="C31" s="215"/>
      <c r="D31" s="215"/>
      <c r="E31" s="216"/>
    </row>
    <row r="32" spans="1:5" ht="19.5" customHeight="1">
      <c r="A32" s="214"/>
      <c r="B32" s="215"/>
      <c r="C32" s="215"/>
      <c r="D32" s="215"/>
      <c r="E32" s="216"/>
    </row>
    <row r="33" spans="1:5" ht="19.5" customHeight="1">
      <c r="A33" s="214"/>
      <c r="B33" s="215"/>
      <c r="C33" s="215"/>
      <c r="D33" s="215"/>
      <c r="E33" s="216"/>
    </row>
    <row r="34" spans="1:5" ht="19.5" customHeight="1">
      <c r="A34" s="214"/>
      <c r="B34" s="215"/>
      <c r="C34" s="215"/>
      <c r="D34" s="215"/>
      <c r="E34" s="216"/>
    </row>
    <row r="35" spans="1:5" ht="19.5" customHeight="1">
      <c r="A35" s="214"/>
      <c r="B35" s="215"/>
      <c r="C35" s="215"/>
      <c r="D35" s="215"/>
      <c r="E35" s="216"/>
    </row>
    <row r="36" spans="1:5" ht="19.5" customHeight="1">
      <c r="A36" s="214"/>
      <c r="B36" s="215"/>
      <c r="C36" s="215"/>
      <c r="D36" s="215"/>
      <c r="E36" s="216"/>
    </row>
    <row r="37" spans="1:5" ht="19.5" customHeight="1">
      <c r="A37" s="214"/>
      <c r="B37" s="215"/>
      <c r="C37" s="215"/>
      <c r="D37" s="215"/>
      <c r="E37" s="216"/>
    </row>
    <row r="38" spans="1:5" ht="19.5" customHeight="1">
      <c r="A38" s="214"/>
      <c r="B38" s="215"/>
      <c r="C38" s="215"/>
      <c r="D38" s="215"/>
      <c r="E38" s="216"/>
    </row>
    <row r="39" spans="1:5" ht="19.5" customHeight="1">
      <c r="A39" s="214"/>
      <c r="B39" s="215"/>
      <c r="C39" s="215"/>
      <c r="D39" s="215"/>
      <c r="E39" s="216"/>
    </row>
    <row r="40" spans="1:5" ht="19.5" customHeight="1">
      <c r="A40" s="217"/>
      <c r="B40" s="218"/>
      <c r="C40" s="218"/>
      <c r="D40" s="218"/>
      <c r="E40" s="219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CQ3E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2019-12-06T16:51:37Z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287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4830900.00000000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47</vt:lpwstr>
  </property>
  <property fmtid="{D5CDD505-2E9C-101B-9397-08002B2CF9AE}" pid="19" name="Suj">
    <vt:lpwstr>Budget de participation du CQ3E</vt:lpwstr>
  </property>
  <property fmtid="{D5CDD505-2E9C-101B-9397-08002B2CF9AE}" pid="20" name="Numéroplumit">
    <vt:lpwstr>0040</vt:lpwstr>
  </property>
  <property fmtid="{D5CDD505-2E9C-101B-9397-08002B2CF9AE}" pid="21" name="Cotedepiè">
    <vt:lpwstr>C-CQ3E-0003</vt:lpwstr>
  </property>
  <property fmtid="{D5CDD505-2E9C-101B-9397-08002B2CF9AE}" pid="22" name="Anciennomdudocume">
    <vt:lpwstr>R-4110-2019 - Budget de participation du CQ3E.xls</vt:lpwstr>
  </property>
  <property fmtid="{D5CDD505-2E9C-101B-9397-08002B2CF9AE}" pid="23" name="_dlc_Doc">
    <vt:lpwstr>W2HFWTQUJJY6-48095035-507</vt:lpwstr>
  </property>
  <property fmtid="{D5CDD505-2E9C-101B-9397-08002B2CF9AE}" pid="24" name="_dlc_DocIdItemGu">
    <vt:lpwstr>fb5b5cd6-c3d3-4cbf-af01-9a4bd5638dfc</vt:lpwstr>
  </property>
  <property fmtid="{D5CDD505-2E9C-101B-9397-08002B2CF9AE}" pid="25" name="_dlc_DocIdU">
    <vt:lpwstr>http://s10mtlweb:8081/1016/_layouts/15/DocIdRedir.aspx?ID=W2HFWTQUJJY6-48095035-507, W2HFWTQUJJY6-48095035-507</vt:lpwstr>
  </property>
  <property fmtid="{D5CDD505-2E9C-101B-9397-08002B2CF9AE}" pid="26" name="display_urn:schemas-microsoft-com:office:office#Edit">
    <vt:lpwstr>Neo</vt:lpwstr>
  </property>
  <property fmtid="{D5CDD505-2E9C-101B-9397-08002B2CF9AE}" pid="27" name="Cote de pié">
    <vt:lpwstr>C-CQ3E-0003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