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440" windowHeight="1147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<sst xmlns="http://schemas.openxmlformats.org/spreadsheetml/2006/main" count="126" uniqueCount="90">
  <si>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</si>
  <si>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</si>
  <si>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</si>
  <si>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</si>
  <si>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</si>
  <si>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</si>
  <si>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</si>
  <si>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</si>
  <si>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</si>
  <si>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</si>
  <si>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</si>
  <si>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</si>
  <si>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</si>
  <si>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</si>
  <si>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</si>
  <si>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</si>
  <si>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</si>
  <si>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</si>
  <si>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</si>
  <si>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</si>
  <si>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</si>
  <si>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</si>
  <si>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</si>
  <si>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</si>
  <si>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</si>
  <si>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</si>
  <si>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</si>
  <si>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</si>
  <si>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</si>
  <si>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</si>
  <si>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</si>
  <si>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</si>
  <si>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</si>
  <si>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</si>
  <si>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</si>
  <si>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</si>
  <si>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</si>
  <si>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</si>
  <si>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</si>
  <si>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</si>
  <si>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</si>
  <si>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</si>
  <si>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</si>
  <si>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</si>
  <si>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</si>
  <si>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</si>
  <si>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</si>
  <si>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</si>
  <si>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</si>
  <si>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</si>
  <si>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</si>
  <si>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</si>
  <si>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</si>
  <si>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</si>
  <si>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</si>
  <si>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</si>
  <si>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</si>
  <si>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</si>
  <si>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</si>
  <si>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</si>
  <si>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</si>
  <si>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</si>
  <si>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</si>
  <si>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</si>
  <si>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</si>
  <si>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</si>
  <si>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</si>
  <si>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</si>
  <si>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</si>
  <si>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</si>
  <si>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</si>
  <si>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</si>
  <si>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</si>
  <si>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</si>
  <si>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</si>
  <si>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</si>
  <si>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</si>
  <si>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</si>
  <si>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R-4110-2019</t>
  </si>
  <si>
    <t>Conseil québécois des entreprises en efficacité énergétique (CQ3E)</t>
  </si>
  <si>
    <t>Non</t>
  </si>
  <si>
    <t>N/A</t>
  </si>
  <si>
    <t>Pierre-Olivier Charlebois</t>
  </si>
  <si>
    <t>15 ans et plus</t>
  </si>
  <si>
    <t>Externe</t>
  </si>
  <si>
    <t>800, rue du Square-Victoria, bureau 3700, Montréal (Québec) H4Z 1E9</t>
  </si>
  <si>
    <t>Jean-Pierre Finet</t>
  </si>
  <si>
    <t>Interne</t>
  </si>
  <si>
    <t>Eddy Cloutier</t>
  </si>
  <si>
    <t>2-1250, boulevard Saint-Joseph Est, Montréal (Québec) H2J1L8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</si>
</sst>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\ _$"/>
    <numFmt numFmtId="165" formatCode="#,##0\ _$"/>
    <numFmt numFmtId="166" formatCode="_ * #,##0.0_)\ &quot;$&quot;_ ;_ * \(#,##0.0\)\ &quot;$&quot;_ ;_ * &quot;-&quot;??_)\ &quot;$&quot;_ ;_ @_ "/>
    <numFmt numFmtId="167" formatCode="_ * #,##0_)\ &quot;$&quot;_ ;_ * \(#,##0\)\ &quot;$&quot;_ ;_ * &quot;-&quot;??_)\ &quot;$&quot;_ ;_ @_ "/>
    <numFmt numFmtId="168" formatCode="#,##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2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4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41" fontId="71" fillId="0" borderId="53" xfId="0" applyNumberFormat="1" applyFont="1" applyFill="1" applyBorder="1" applyAlignment="1" applyProtection="1">
      <alignment horizontal="left" vertical="center" indent="1"/>
      <protection locked="0"/>
    </xf>
    <xf numFmtId="41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7" applyNumberFormat="1" applyFont="1" applyBorder="1" applyAlignment="1" applyProtection="1">
      <alignment horizontal="center" vertical="center" wrapText="1"/>
      <protection locked="0"/>
    </xf>
    <xf numFmtId="0" fontId="70" fillId="0" borderId="46" xfId="47" applyNumberFormat="1" applyFont="1" applyBorder="1" applyAlignment="1" applyProtection="1">
      <alignment horizontal="center" vertical="center" wrapText="1"/>
      <protection locked="0"/>
    </xf>
    <xf numFmtId="0" fontId="70" fillId="0" borderId="47" xfId="47" applyNumberFormat="1" applyFont="1" applyBorder="1" applyAlignment="1" applyProtection="1">
      <alignment horizontal="center" vertical="center" wrapText="1"/>
      <protection locked="0"/>
    </xf>
    <xf numFmtId="0" fontId="70" fillId="0" borderId="44" xfId="47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41" fontId="76" fillId="0" borderId="62" xfId="0" applyNumberFormat="1" applyFont="1" applyFill="1" applyBorder="1" applyAlignment="1" applyProtection="1">
      <alignment horizontal="left" vertical="center" indent="1"/>
      <protection/>
    </xf>
    <xf numFmtId="41" fontId="76" fillId="0" borderId="58" xfId="0" applyNumberFormat="1" applyFont="1" applyFill="1" applyBorder="1" applyAlignment="1" applyProtection="1">
      <alignment horizontal="left" vertical="center" indent="1"/>
      <protection/>
    </xf>
    <xf numFmtId="41" fontId="76" fillId="0" borderId="63" xfId="0" applyNumberFormat="1" applyFont="1" applyFill="1" applyBorder="1" applyAlignment="1" applyProtection="1">
      <alignment horizontal="left" vertical="center" indent="1"/>
      <protection/>
    </xf>
    <xf numFmtId="41" fontId="76" fillId="0" borderId="60" xfId="0" applyNumberFormat="1" applyFont="1" applyFill="1" applyBorder="1" applyAlignment="1" applyProtection="1">
      <alignment horizontal="left" vertical="center" indent="1"/>
      <protection/>
    </xf>
    <xf numFmtId="167" fontId="4" fillId="37" borderId="64" xfId="47" applyNumberFormat="1" applyFont="1" applyFill="1" applyBorder="1" applyAlignment="1" applyProtection="1">
      <alignment vertical="center" wrapText="1"/>
      <protection/>
    </xf>
    <xf numFmtId="167" fontId="4" fillId="37" borderId="65" xfId="47" applyNumberFormat="1" applyFont="1" applyFill="1" applyBorder="1" applyAlignment="1" applyProtection="1">
      <alignment vertical="center" wrapText="1"/>
      <protection/>
    </xf>
    <xf numFmtId="167" fontId="4" fillId="37" borderId="66" xfId="47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67" fontId="76" fillId="0" borderId="31" xfId="0" applyNumberFormat="1" applyFont="1" applyFill="1" applyBorder="1" applyAlignment="1" applyProtection="1">
      <alignment horizontal="center" vertical="center"/>
      <protection locked="0"/>
    </xf>
    <xf numFmtId="167" fontId="76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41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41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41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41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67" fontId="4" fillId="33" borderId="39" xfId="47" applyNumberFormat="1" applyFont="1" applyFill="1" applyBorder="1" applyAlignment="1" applyProtection="1">
      <alignment horizontal="center" vertical="center" wrapText="1"/>
      <protection/>
    </xf>
    <xf numFmtId="167" fontId="4" fillId="33" borderId="38" xfId="47" applyNumberFormat="1" applyFont="1" applyFill="1" applyBorder="1" applyAlignment="1" applyProtection="1">
      <alignment horizontal="center" vertical="center" wrapText="1"/>
      <protection/>
    </xf>
    <xf numFmtId="167" fontId="4" fillId="33" borderId="88" xfId="47" applyNumberFormat="1" applyFont="1" applyFill="1" applyBorder="1" applyAlignment="1" applyProtection="1">
      <alignment horizontal="center" vertical="center" wrapText="1"/>
      <protection/>
    </xf>
    <xf numFmtId="167" fontId="4" fillId="33" borderId="43" xfId="47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41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41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41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7">
      <selection activeCell="C27" sqref="C27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0"/>
      <c r="B3" s="151"/>
      <c r="C3" s="15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2" t="str">
        <f>Identification!B4</f>
        <v>R-4110-2019</v>
      </c>
      <c r="C4" s="16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2" t="str">
        <f>Identification!B5</f>
        <v>Conseil québécois des entreprises en efficacité énergétique (CQ3E)</v>
      </c>
      <c r="C5" s="15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4" t="s">
        <v>2</v>
      </c>
      <c r="B6" s="155"/>
      <c r="C6" s="15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6" t="s">
        <v>3</v>
      </c>
      <c r="B7" s="164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7"/>
      <c r="B8" s="165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112</v>
      </c>
      <c r="C9" s="144">
        <f>Répartition!B30+Répartition!C30+Répartition!D30</f>
        <v>28560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190</v>
      </c>
      <c r="C11" s="144">
        <f>Répartition!E30+Répartition!F30+Répartition!G30+Répartition!H30</f>
        <v>16150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302</v>
      </c>
      <c r="C19" s="39">
        <f>C9+C11+C13+C15+C17</f>
        <v>44710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7" t="s">
        <v>13</v>
      </c>
      <c r="B21" s="158"/>
      <c r="C21" s="15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0" t="s">
        <v>14</v>
      </c>
      <c r="B22" s="161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0" t="s">
        <v>16</v>
      </c>
      <c r="B23" s="171"/>
      <c r="C23" s="27">
        <f>ROUND(0.03*C19,2)</f>
        <v>1341.3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0" t="s">
        <v>18</v>
      </c>
      <c r="B25" s="172"/>
      <c r="C25" s="36">
        <v>2840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3" t="s">
        <v>62</v>
      </c>
      <c r="B27" s="174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5" t="s">
        <v>21</v>
      </c>
      <c r="B29" s="176"/>
      <c r="C29" s="19">
        <f>C23+C25+C27</f>
        <v>4181.3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77" t="s">
        <v>23</v>
      </c>
      <c r="B31" s="178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68" t="s">
        <v>54</v>
      </c>
      <c r="B33" s="169"/>
      <c r="C33" s="87">
        <f>C19+C29+C31</f>
        <v>48891.3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1">
      <selection activeCell="E16" sqref="E16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86" t="s">
        <v>61</v>
      </c>
      <c r="B3" s="187"/>
      <c r="C3" s="187"/>
      <c r="D3" s="187"/>
      <c r="E3" s="187"/>
      <c r="F3" s="94"/>
    </row>
    <row r="4" spans="1:6" ht="24" customHeight="1">
      <c r="A4" s="5" t="s">
        <v>0</v>
      </c>
      <c r="B4" s="188" t="s">
        <v>78</v>
      </c>
      <c r="C4" s="189"/>
      <c r="D4" s="189"/>
      <c r="E4" s="190"/>
      <c r="F4" s="94"/>
    </row>
    <row r="5" spans="1:6" ht="19.5" customHeight="1">
      <c r="A5" s="6" t="s">
        <v>1</v>
      </c>
      <c r="B5" s="191" t="s">
        <v>79</v>
      </c>
      <c r="C5" s="192"/>
      <c r="D5" s="192"/>
      <c r="E5" s="193"/>
      <c r="F5" s="94"/>
    </row>
    <row r="6" spans="1:6" ht="15.75">
      <c r="A6" s="194" t="s">
        <v>26</v>
      </c>
      <c r="B6" s="195"/>
      <c r="C6" s="196"/>
      <c r="D6" s="88" t="s">
        <v>80</v>
      </c>
      <c r="E6" s="89"/>
      <c r="F6" s="94"/>
    </row>
    <row r="7" spans="1:6" ht="19.5" customHeight="1">
      <c r="A7" s="194" t="s">
        <v>40</v>
      </c>
      <c r="B7" s="197"/>
      <c r="C7" s="198"/>
      <c r="D7" s="90">
        <v>1</v>
      </c>
      <c r="E7" s="91"/>
      <c r="F7" s="94"/>
    </row>
    <row r="8" spans="1:6" ht="21.75" customHeight="1">
      <c r="A8" s="199" t="s">
        <v>41</v>
      </c>
      <c r="B8" s="200"/>
      <c r="C8" s="201"/>
      <c r="D8" s="202" t="s">
        <v>81</v>
      </c>
      <c r="E8" s="203"/>
      <c r="F8" s="94"/>
    </row>
    <row r="9" spans="1:6" ht="22.5" customHeight="1">
      <c r="A9" s="181" t="s">
        <v>51</v>
      </c>
      <c r="B9" s="182"/>
      <c r="C9" s="182"/>
      <c r="D9" s="182"/>
      <c r="E9" s="183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82</v>
      </c>
      <c r="B11" s="71" t="s">
        <v>83</v>
      </c>
      <c r="C11" s="71" t="s">
        <v>84</v>
      </c>
      <c r="D11" s="97">
        <v>255</v>
      </c>
      <c r="E11" s="76" t="s">
        <v>85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86</v>
      </c>
      <c r="B15" s="70" t="s">
        <v>83</v>
      </c>
      <c r="C15" s="70" t="s">
        <v>87</v>
      </c>
      <c r="D15" s="100">
        <v>85</v>
      </c>
      <c r="E15" s="76" t="s">
        <v>89</v>
      </c>
      <c r="F15" s="94"/>
    </row>
    <row r="16" spans="1:6" ht="30" customHeight="1">
      <c r="A16" s="48" t="s">
        <v>88</v>
      </c>
      <c r="B16" s="72" t="s">
        <v>83</v>
      </c>
      <c r="C16" s="72" t="s">
        <v>87</v>
      </c>
      <c r="D16" s="98">
        <v>85</v>
      </c>
      <c r="E16" s="77" t="s">
        <v>89</v>
      </c>
      <c r="F16" s="94"/>
    </row>
    <row r="17" spans="1:6" ht="30" customHeight="1">
      <c r="A17" s="48"/>
      <c r="B17" s="72"/>
      <c r="C17" s="72"/>
      <c r="D17" s="98"/>
      <c r="E17" s="77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184" t="s">
        <v>10</v>
      </c>
      <c r="C20" s="184" t="s">
        <v>10</v>
      </c>
      <c r="D20" s="100"/>
      <c r="E20" s="76"/>
      <c r="F20" s="94"/>
    </row>
    <row r="21" spans="1:6" ht="30" customHeight="1">
      <c r="A21" s="56"/>
      <c r="B21" s="185"/>
      <c r="C21" s="185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184" t="s">
        <v>10</v>
      </c>
      <c r="C23" s="74"/>
      <c r="D23" s="100"/>
      <c r="E23" s="76"/>
      <c r="F23" s="94"/>
    </row>
    <row r="24" spans="1:6" ht="30" customHeight="1">
      <c r="A24" s="52"/>
      <c r="B24" s="185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184" t="s">
        <v>10</v>
      </c>
      <c r="C26" s="74"/>
      <c r="D26" s="100"/>
      <c r="E26" s="76"/>
      <c r="F26" s="94"/>
    </row>
    <row r="27" spans="1:6" ht="30" customHeight="1">
      <c r="A27" s="52"/>
      <c r="B27" s="185"/>
      <c r="C27" s="75"/>
      <c r="D27" s="99"/>
      <c r="E27" s="79"/>
      <c r="F27" s="94"/>
    </row>
    <row r="28" spans="1:7" ht="15">
      <c r="A28" s="57"/>
      <c r="B28" s="34"/>
      <c r="C28" s="34"/>
      <c r="D28" s="34"/>
      <c r="E28" s="93"/>
      <c r="F28" s="94"/>
      <c r="G28" s="94"/>
    </row>
    <row r="29" spans="1:7" ht="12.75">
      <c r="A29" s="179" t="s">
        <v>34</v>
      </c>
      <c r="B29" s="180"/>
      <c r="C29" s="180"/>
      <c r="D29" s="180"/>
      <c r="E29" s="180"/>
      <c r="F29" s="94"/>
      <c r="G29" s="94"/>
    </row>
    <row r="30" spans="1:7" ht="12.75">
      <c r="A30" s="179" t="s">
        <v>35</v>
      </c>
      <c r="B30" s="180"/>
      <c r="C30" s="180"/>
      <c r="D30" s="180"/>
      <c r="E30" s="180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7">
      <selection activeCell="F21" sqref="F21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R-4110-2019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Conseil québécois des entreprises en efficacité énergétique (CQ3E)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4" t="s">
        <v>46</v>
      </c>
      <c r="C7" s="205"/>
      <c r="D7" s="206"/>
      <c r="E7" s="204" t="s">
        <v>47</v>
      </c>
      <c r="F7" s="205"/>
      <c r="G7" s="205"/>
      <c r="H7" s="206"/>
      <c r="I7" s="204" t="s">
        <v>48</v>
      </c>
      <c r="J7" s="206"/>
      <c r="K7" s="204" t="s">
        <v>64</v>
      </c>
      <c r="L7" s="206"/>
      <c r="M7" s="204" t="s">
        <v>49</v>
      </c>
      <c r="N7" s="206"/>
    </row>
    <row r="8" spans="1:14" ht="42" customHeight="1" thickBot="1">
      <c r="A8" s="65" t="s">
        <v>50</v>
      </c>
      <c r="B8" s="53" t="str">
        <f>Identification!A11</f>
        <v>Pierre-Olivier Charlebois</v>
      </c>
      <c r="C8" s="53">
        <f>Identification!A12</f>
        <v>0</v>
      </c>
      <c r="D8" s="53">
        <f>Identification!A13</f>
        <v>0</v>
      </c>
      <c r="E8" s="53" t="str">
        <f>Identification!A15</f>
        <v>Jean-Pierre Finet</v>
      </c>
      <c r="F8" s="41" t="str">
        <f>Identification!A16</f>
        <v>Eddy Cloutier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85</v>
      </c>
      <c r="F9" s="120">
        <f>Identification!D16</f>
        <v>85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7" t="s">
        <v>52</v>
      </c>
      <c r="C10" s="208"/>
      <c r="D10" s="209"/>
      <c r="E10" s="207" t="s">
        <v>52</v>
      </c>
      <c r="F10" s="208"/>
      <c r="G10" s="208"/>
      <c r="H10" s="209"/>
      <c r="I10" s="207" t="s">
        <v>52</v>
      </c>
      <c r="J10" s="208"/>
      <c r="K10" s="210" t="s">
        <v>52</v>
      </c>
      <c r="L10" s="210"/>
      <c r="M10" s="210" t="s">
        <v>52</v>
      </c>
      <c r="N10" s="210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10</v>
      </c>
      <c r="C12" s="129"/>
      <c r="D12" s="130"/>
      <c r="E12" s="131">
        <v>20</v>
      </c>
      <c r="F12" s="132">
        <v>5</v>
      </c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6</v>
      </c>
      <c r="C13" s="134"/>
      <c r="D13" s="135"/>
      <c r="E13" s="133">
        <v>7</v>
      </c>
      <c r="F13" s="134">
        <v>1</v>
      </c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3</v>
      </c>
      <c r="C14" s="134"/>
      <c r="D14" s="135"/>
      <c r="E14" s="133">
        <v>10</v>
      </c>
      <c r="F14" s="134">
        <v>3</v>
      </c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3</v>
      </c>
      <c r="C15" s="134"/>
      <c r="D15" s="135"/>
      <c r="E15" s="133">
        <v>3</v>
      </c>
      <c r="F15" s="134">
        <v>1</v>
      </c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10</v>
      </c>
      <c r="C16" s="134"/>
      <c r="D16" s="135"/>
      <c r="E16" s="133">
        <v>30</v>
      </c>
      <c r="F16" s="134">
        <v>6</v>
      </c>
      <c r="G16" s="134"/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3</v>
      </c>
      <c r="C17" s="134"/>
      <c r="D17" s="135"/>
      <c r="E17" s="133">
        <v>5</v>
      </c>
      <c r="F17" s="134">
        <v>1</v>
      </c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2</v>
      </c>
      <c r="C18" s="134"/>
      <c r="D18" s="135"/>
      <c r="E18" s="133">
        <v>5</v>
      </c>
      <c r="F18" s="134">
        <v>1</v>
      </c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>
        <v>20</v>
      </c>
      <c r="C19" s="134"/>
      <c r="D19" s="135"/>
      <c r="E19" s="133">
        <v>8</v>
      </c>
      <c r="F19" s="134">
        <v>5</v>
      </c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>
        <v>10</v>
      </c>
      <c r="C20" s="134"/>
      <c r="D20" s="135"/>
      <c r="E20" s="133">
        <v>2</v>
      </c>
      <c r="F20" s="134">
        <v>2</v>
      </c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>
        <v>35</v>
      </c>
      <c r="C21" s="134"/>
      <c r="D21" s="135"/>
      <c r="E21" s="134">
        <v>35</v>
      </c>
      <c r="F21" s="134">
        <v>20</v>
      </c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>
        <v>10</v>
      </c>
      <c r="C22" s="134"/>
      <c r="D22" s="135"/>
      <c r="E22" s="133">
        <v>10</v>
      </c>
      <c r="F22" s="134">
        <v>10</v>
      </c>
      <c r="G22" s="134"/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112</v>
      </c>
      <c r="C25" s="125">
        <f t="shared" si="0"/>
        <v>0</v>
      </c>
      <c r="D25" s="125">
        <f>SUM(D12:D24)</f>
        <v>0</v>
      </c>
      <c r="E25" s="125">
        <f t="shared" si="0"/>
        <v>135</v>
      </c>
      <c r="F25" s="125">
        <f t="shared" si="0"/>
        <v>55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28560</v>
      </c>
      <c r="C26" s="126">
        <f t="shared" si="1"/>
        <v>0</v>
      </c>
      <c r="D26" s="126">
        <f t="shared" si="1"/>
        <v>0</v>
      </c>
      <c r="E26" s="126">
        <f t="shared" si="1"/>
        <v>11475</v>
      </c>
      <c r="F26" s="126">
        <f t="shared" si="1"/>
        <v>4675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28560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11475</v>
      </c>
      <c r="F30" s="127">
        <f t="shared" si="2"/>
        <v>4675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86"/>
      <c r="B3" s="187"/>
      <c r="C3" s="187"/>
      <c r="D3" s="187"/>
      <c r="E3" s="187"/>
    </row>
    <row r="4" spans="1:5" ht="18" customHeight="1">
      <c r="A4" s="101" t="s">
        <v>0</v>
      </c>
      <c r="B4" s="217" t="str">
        <f>Identification!B4</f>
        <v>R-4110-2019</v>
      </c>
      <c r="C4" s="218"/>
      <c r="D4" s="218"/>
      <c r="E4" s="219"/>
    </row>
    <row r="5" spans="1:5" ht="18" customHeight="1" thickBot="1">
      <c r="A5" s="102" t="s">
        <v>1</v>
      </c>
      <c r="B5" s="220" t="str">
        <f>Identification!B5</f>
        <v>Conseil québécois des entreprises en efficacité énergétique (CQ3E)</v>
      </c>
      <c r="C5" s="220"/>
      <c r="D5" s="220"/>
      <c r="E5" s="221"/>
    </row>
    <row r="6" spans="1:5" ht="25.5" customHeight="1" thickBot="1">
      <c r="A6" s="222" t="s">
        <v>77</v>
      </c>
      <c r="B6" s="223"/>
      <c r="C6" s="223"/>
      <c r="D6" s="223"/>
      <c r="E6" s="224"/>
    </row>
    <row r="7" spans="1:5" ht="19.5" customHeight="1">
      <c r="A7" s="225"/>
      <c r="B7" s="226"/>
      <c r="C7" s="226"/>
      <c r="D7" s="226"/>
      <c r="E7" s="227"/>
    </row>
    <row r="8" spans="1:5" ht="19.5" customHeight="1">
      <c r="A8" s="211"/>
      <c r="B8" s="212"/>
      <c r="C8" s="212"/>
      <c r="D8" s="212"/>
      <c r="E8" s="213"/>
    </row>
    <row r="9" spans="1:5" ht="19.5" customHeight="1">
      <c r="A9" s="211"/>
      <c r="B9" s="212"/>
      <c r="C9" s="212"/>
      <c r="D9" s="212"/>
      <c r="E9" s="213"/>
    </row>
    <row r="10" spans="1:5" ht="19.5" customHeight="1">
      <c r="A10" s="211"/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/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amendé du CQ3E</dc:subject>
  <dc:creator>Régie de l'énergie</dc:creator>
  <cp:keywords/>
  <dc:description/>
  <cp:lastModifiedBy>Laurianne Dupuis</cp:lastModifiedBy>
  <cp:lastPrinted>2010-02-25T20:19:41Z</cp:lastPrinted>
  <dcterms:created xsi:type="dcterms:W3CDTF">2009-06-30T18:48:08Z</dcterms:created>
  <dcterms:modified xsi:type="dcterms:W3CDTF">2019-12-19T18:35:23Z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1016</vt:lpwstr>
  </property>
  <property fmtid="{D5CDD505-2E9C-101B-9397-08002B2CF9AE}" pid="11" name="Deposa">
    <vt:lpwstr>287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4864300.00000000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47</vt:lpwstr>
  </property>
  <property fmtid="{D5CDD505-2E9C-101B-9397-08002B2CF9AE}" pid="19" name="Suj">
    <vt:lpwstr>Budget de participation amendé du CQ3E</vt:lpwstr>
  </property>
  <property fmtid="{D5CDD505-2E9C-101B-9397-08002B2CF9AE}" pid="20" name="Numéroplumit">
    <vt:lpwstr>0068</vt:lpwstr>
  </property>
  <property fmtid="{D5CDD505-2E9C-101B-9397-08002B2CF9AE}" pid="21" name="Cotedepiè">
    <vt:lpwstr>C-CQ3E-0006</vt:lpwstr>
  </property>
  <property fmtid="{D5CDD505-2E9C-101B-9397-08002B2CF9AE}" pid="22" name="Anciennomdudocume">
    <vt:lpwstr>Budget de participation amendé du CQ3E.xls</vt:lpwstr>
  </property>
  <property fmtid="{D5CDD505-2E9C-101B-9397-08002B2CF9AE}" pid="23" name="_dlc_Doc">
    <vt:lpwstr>W2HFWTQUJJY6-48095035-511</vt:lpwstr>
  </property>
  <property fmtid="{D5CDD505-2E9C-101B-9397-08002B2CF9AE}" pid="24" name="_dlc_DocIdItemGu">
    <vt:lpwstr>ea6191a3-2101-4a57-967f-14aa471d24a2</vt:lpwstr>
  </property>
  <property fmtid="{D5CDD505-2E9C-101B-9397-08002B2CF9AE}" pid="25" name="_dlc_DocIdU">
    <vt:lpwstr>http://s10mtlweb:8081/1016/_layouts/15/DocIdRedir.aspx?ID=W2HFWTQUJJY6-48095035-511, W2HFWTQUJJY6-48095035-511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C-CQ3E-0006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68.0000000000000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