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5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<sst xmlns="http://schemas.openxmlformats.org/spreadsheetml/2006/main" count="256" uniqueCount="183">
  <si>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</si>
  <si>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</si>
  <si>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</si>
  <si>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</si>
  <si>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</si>
  <si>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</si>
  <si>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</si>
  <si>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</si>
  <si>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</si>
  <si>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</si>
  <si>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</si>
  <si>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</si>
  <si>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</si>
  <si>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</si>
  <si>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</si>
  <si>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</si>
  <si>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</si>
  <si>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</si>
  <si>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</si>
  <si>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</si>
  <si>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</si>
  <si>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</si>
  <si>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</si>
  <si>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</si>
  <si>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</si>
  <si>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</si>
  <si>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</si>
  <si>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</si>
  <si>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</si>
  <si>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</si>
  <si>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</si>
  <si>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</si>
  <si>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</si>
  <si>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</si>
  <si>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</si>
  <si>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</si>
  <si>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</si>
  <si>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</si>
  <si>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</si>
  <si>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</si>
  <si>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</si>
  <si>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</si>
  <si>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</si>
  <si>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</si>
  <si>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</si>
  <si>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</si>
  <si>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</si>
  <si>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</si>
  <si>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</si>
  <si>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</si>
  <si>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</si>
  <si>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</si>
  <si>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</si>
  <si>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</si>
  <si>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</si>
  <si>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</si>
  <si>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</si>
  <si>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</si>
  <si>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</si>
  <si>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</si>
  <si>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</si>
  <si>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</si>
  <si>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</si>
  <si>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</si>
  <si>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</si>
  <si>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</si>
  <si>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</si>
  <si>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</si>
  <si>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</si>
  <si>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</si>
  <si>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</si>
  <si>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</si>
  <si>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</si>
  <si>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</si>
  <si>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</si>
  <si>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</si>
  <si>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</si>
  <si>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</si>
  <si>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</si>
  <si>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</si>
  <si>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</si>
  <si>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</si>
  <si>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</si>
  <si>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</si>
  <si>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</si>
  <si>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</si>
  <si>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</si>
  <si>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</si>
  <si>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</si>
  <si>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</si>
  <si>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</si>
  <si>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</si>
  <si>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</si>
  <si>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</si>
  <si>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</si>
  <si>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</si>
  <si>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</si>
  <si>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</si>
  <si>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</si>
  <si>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</si>
  <si>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</si>
  <si>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</si>
  <si>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</si>
  <si>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</si>
  <si>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</si>
  <si>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</si>
  <si>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</si>
  <si>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</si>
  <si>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</si>
  <si>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</si>
  <si>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</si>
  <si>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</si>
  <si>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</si>
  <si>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</si>
  <si>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</si>
  <si>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</si>
  <si>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</si>
  <si>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</si>
  <si>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</si>
  <si>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</si>
  <si>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</si>
  <si>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</si>
  <si>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</si>
  <si>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</si>
  <si>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</si>
  <si>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</si>
  <si>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</si>
  <si>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</si>
  <si>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</si>
  <si>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</si>
  <si>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</si>
  <si>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</si>
  <si>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</si>
  <si>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</si>
  <si>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</si>
  <si>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</si>
  <si>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</si>
  <si>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</si>
  <si>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</si>
  <si>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</si>
  <si>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</si>
  <si>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</si>
  <si>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</si>
  <si>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</si>
  <si>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</si>
  <si>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</si>
  <si>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</si>
  <si>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</si>
  <si>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</si>
  <si>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</si>
  <si>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</si>
  <si>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</si>
  <si>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</si>
  <si>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</si>
  <si>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</si>
  <si>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</si>
  <si>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</si>
  <si>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</si>
  <si>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</si>
  <si>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</si>
  <si>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</si>
  <si>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</si>
  <si>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</si>
  <si>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</si>
  <si>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</si>
  <si>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</si>
  <si>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</si>
  <si>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</si>
  <si>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</si>
  <si>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</si>
  <si>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</si>
  <si>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</si>
  <si>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R-4110-2019</t>
  </si>
  <si>
    <t>18 nov. 2019 au 8 septembre 2020</t>
  </si>
  <si>
    <t>Union des consommateurs</t>
  </si>
  <si>
    <t>oui</t>
  </si>
  <si>
    <t>Hélène Sicard</t>
  </si>
  <si>
    <t>+20</t>
  </si>
  <si>
    <t>Externe</t>
  </si>
  <si>
    <t>5175 de la Concorde, Vaudreuil-Dorion, Qc</t>
  </si>
  <si>
    <t>Viviane de Tilly</t>
  </si>
  <si>
    <t>Interne</t>
  </si>
  <si>
    <t>7000 ave. du Parc, bureau 201, Montréal, Qc</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</si>
</sst>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80" fillId="0" borderId="24" xfId="0" applyFont="1" applyBorder="1" applyAlignment="1" applyProtection="1" quotePrefix="1">
      <alignment horizontal="center"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65536">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174</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457"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457" t="s">
        <v>177</v>
      </c>
      <c r="C17" s="186" t="s">
        <v>181</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R-4110-2019</v>
      </c>
      <c r="C4" s="205" t="s">
        <v>16</v>
      </c>
      <c r="D4" s="127" t="str">
        <f>Identification!D5</f>
        <v>18 nov. 2019 au 8 septembre 2020</v>
      </c>
      <c r="E4" s="11"/>
      <c r="F4" s="4"/>
      <c r="G4" s="4"/>
      <c r="H4" s="4"/>
      <c r="I4" s="4"/>
      <c r="J4" s="4"/>
      <c r="K4" s="4"/>
      <c r="L4" s="4"/>
      <c r="M4" s="4"/>
      <c r="N4" s="4"/>
      <c r="O4" s="4"/>
      <c r="P4" s="4"/>
    </row>
    <row r="5" spans="1:16" ht="26.25" customHeight="1">
      <c r="A5" s="175" t="s">
        <v>1</v>
      </c>
      <c r="B5" s="341" t="str">
        <f>Identification!B6:D6</f>
        <v>Union des consommateurs</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8.75</v>
      </c>
      <c r="C9" s="297">
        <f>Honoraires!D14</f>
        <v>0</v>
      </c>
      <c r="D9" s="128">
        <f>Honoraires!H14</f>
        <v>2398.32</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92</v>
      </c>
      <c r="C11" s="297">
        <f>Honoraires!D20</f>
        <v>0</v>
      </c>
      <c r="D11" s="128">
        <f>Honoraires!H20</f>
        <v>7820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100.8</v>
      </c>
      <c r="C17" s="240">
        <f>C9+C11+C13+C15</f>
        <v>0</v>
      </c>
      <c r="D17" s="241">
        <f>D9+D11+D13+D15</f>
        <v>10218.32</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306.55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306.55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10524.87</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31">
      <selection activeCell="D12" sqref="D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R-4110-2019</v>
      </c>
      <c r="D4" s="372" t="s">
        <v>16</v>
      </c>
      <c r="E4" s="373"/>
      <c r="F4" s="367" t="str">
        <f>Identification!D5</f>
        <v>18 nov. 2019 au 8 septembre 2020</v>
      </c>
      <c r="G4" s="368"/>
      <c r="H4" s="369"/>
      <c r="I4" s="11"/>
      <c r="J4" s="11"/>
      <c r="K4" s="11"/>
      <c r="L4" s="11"/>
      <c r="M4" s="11"/>
      <c r="N4" s="11"/>
      <c r="O4" s="11"/>
      <c r="P4" s="11"/>
      <c r="Q4" s="11"/>
    </row>
    <row r="5" spans="1:17" ht="26.25" customHeight="1">
      <c r="A5" s="131" t="s">
        <v>1</v>
      </c>
      <c r="B5" s="132"/>
      <c r="C5" s="341" t="str">
        <f>Identification!B6</f>
        <v>Union des consommateurs</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Hélène Sicard</v>
      </c>
      <c r="C10" s="245">
        <v>8.75</v>
      </c>
      <c r="D10" s="245"/>
      <c r="E10" s="246">
        <v>255</v>
      </c>
      <c r="F10" s="169">
        <f>ROUND(((D10*E10)+(C10*E10)),2)</f>
        <v>2231.25</v>
      </c>
      <c r="G10" s="252">
        <v>167.07</v>
      </c>
      <c r="H10" s="166">
        <f>ROUND(F10+G10,2)</f>
        <v>2398.32</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8.75</v>
      </c>
      <c r="D14" s="159">
        <f>SUM(D10:D13)</f>
        <v>0</v>
      </c>
      <c r="E14" s="361"/>
      <c r="F14" s="160">
        <f>F10+F11+F12+F13</f>
        <v>2231.25</v>
      </c>
      <c r="G14" s="160">
        <f>G10+G11+G12+G13</f>
        <v>167.07</v>
      </c>
      <c r="H14" s="161">
        <f>ROUND(F14+G14,2)</f>
        <v>2398.32</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Viviane de Tilly</v>
      </c>
      <c r="C16" s="245">
        <v>92</v>
      </c>
      <c r="D16" s="245"/>
      <c r="E16" s="246">
        <v>85</v>
      </c>
      <c r="F16" s="169">
        <f>ROUND(((D16*E16)+(C16*E16)),2)</f>
        <v>7820</v>
      </c>
      <c r="G16" s="252"/>
      <c r="H16" s="166">
        <f>ROUND(F16+G16,2)</f>
        <v>7820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92</v>
      </c>
      <c r="D20" s="159">
        <f>SUM(D16:D19)</f>
        <v>0</v>
      </c>
      <c r="E20" s="361"/>
      <c r="F20" s="160">
        <f>F16+F17+F18+F19</f>
        <v>7820</v>
      </c>
      <c r="G20" s="160">
        <f>G16+G17+G18+G19</f>
        <v>0</v>
      </c>
      <c r="H20" s="161">
        <f>ROUND(F20+G20,2)</f>
        <v>7820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10051.25</v>
      </c>
      <c r="G30" s="237">
        <f>G14+G20+G24+G28</f>
        <v>167.07</v>
      </c>
      <c r="H30" s="238">
        <f>H14+H20+H24+H28</f>
        <v>10218.32</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R-4110-2019</v>
      </c>
      <c r="C4" s="393" t="s">
        <v>16</v>
      </c>
      <c r="D4" s="394"/>
      <c r="E4" s="395" t="str">
        <f>Identification!D5</f>
        <v>18 nov. 2019 au 8 septembre 2020</v>
      </c>
      <c r="F4" s="396"/>
      <c r="G4" s="11"/>
      <c r="H4" s="11"/>
      <c r="I4" s="11"/>
      <c r="J4" s="11"/>
      <c r="K4" s="11"/>
      <c r="L4" s="11"/>
      <c r="M4" s="11"/>
      <c r="N4" s="11"/>
      <c r="O4" s="11"/>
      <c r="P4" s="11"/>
    </row>
    <row r="5" spans="1:16" ht="26.25" customHeight="1">
      <c r="A5" s="10" t="s">
        <v>1</v>
      </c>
      <c r="B5" s="397" t="str">
        <f>Identification!B6:D6</f>
        <v>Union des consommateurs</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R-4110-2019</v>
      </c>
      <c r="D4" s="428" t="s">
        <v>16</v>
      </c>
      <c r="E4" s="429"/>
      <c r="F4" s="424" t="str">
        <f>Identification!D5</f>
        <v>18 nov. 2019 au 8 septembre 2020</v>
      </c>
      <c r="G4" s="425"/>
      <c r="H4" s="11"/>
      <c r="I4" s="4"/>
      <c r="J4" s="4"/>
      <c r="K4" s="4"/>
      <c r="L4" s="4"/>
      <c r="M4" s="4"/>
      <c r="N4" s="4"/>
      <c r="O4" s="4"/>
      <c r="P4" s="4"/>
    </row>
    <row r="5" spans="1:16" ht="26.25" customHeight="1">
      <c r="A5" s="416" t="s">
        <v>1</v>
      </c>
      <c r="B5" s="417"/>
      <c r="C5" s="418" t="str">
        <f>Identification!B6</f>
        <v>Union des consommateurs</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R-4110-2019</v>
      </c>
      <c r="E2" s="444"/>
      <c r="F2" s="444"/>
      <c r="G2" s="444"/>
      <c r="H2" s="445"/>
      <c r="I2" s="445"/>
      <c r="J2" s="83"/>
      <c r="K2" s="93"/>
      <c r="L2" s="93"/>
      <c r="M2" s="93"/>
      <c r="N2" s="93"/>
      <c r="O2" s="93"/>
      <c r="P2" s="93"/>
    </row>
    <row r="3" spans="1:16" ht="21.75" customHeight="1">
      <c r="A3" s="82" t="s">
        <v>1</v>
      </c>
      <c r="B3" s="82"/>
      <c r="C3" s="94"/>
      <c r="D3" s="443" t="str">
        <f>Identification!B6</f>
        <v>Union des consommateurs</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c r="C12" s="446"/>
      <c r="D12" s="446"/>
      <c r="E12" s="446"/>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intérimaires de l'UC</dc:subject>
  <dc:creator>Bouthillette, Annie</dc:creator>
  <cp:keywords/>
  <dc:description/>
  <cp:lastModifiedBy>Viviane de Tilly</cp:lastModifiedBy>
  <cp:lastPrinted>2020-01-21T14:04:28Z</cp:lastPrinted>
  <dcterms:created xsi:type="dcterms:W3CDTF">2003-06-11T13:22:16Z</dcterms:created>
  <dcterms:modified xsi:type="dcterms:W3CDTF">2020-09-08T12:53:53Z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106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5280100.00000000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155</vt:lpwstr>
  </property>
  <property fmtid="{D5CDD505-2E9C-101B-9397-08002B2CF9AE}" pid="19" name="Suj">
    <vt:lpwstr>Demande de paiement de frais intérimaires de l'UC</vt:lpwstr>
  </property>
  <property fmtid="{D5CDD505-2E9C-101B-9397-08002B2CF9AE}" pid="20" name="Numéroplumit">
    <vt:lpwstr>0338</vt:lpwstr>
  </property>
  <property fmtid="{D5CDD505-2E9C-101B-9397-08002B2CF9AE}" pid="21" name="Cotedepiè">
    <vt:lpwstr>C-UC-0013</vt:lpwstr>
  </property>
  <property fmtid="{D5CDD505-2E9C-101B-9397-08002B2CF9AE}" pid="22" name="Anciennomdudocume">
    <vt:lpwstr>UC R-4110 DPF intérim.xls</vt:lpwstr>
  </property>
  <property fmtid="{D5CDD505-2E9C-101B-9397-08002B2CF9AE}" pid="23" name="_dlc_Doc">
    <vt:lpwstr>W2HFWTQUJJY6-48095035-1052</vt:lpwstr>
  </property>
  <property fmtid="{D5CDD505-2E9C-101B-9397-08002B2CF9AE}" pid="24" name="_dlc_DocIdItemGu">
    <vt:lpwstr>f0fdcdf7-3ac2-417b-9b11-bc59d3fcaeb3</vt:lpwstr>
  </property>
  <property fmtid="{D5CDD505-2E9C-101B-9397-08002B2CF9AE}" pid="25" name="_dlc_DocIdU">
    <vt:lpwstr>http://s10mtlweb:8081/1016/_layouts/15/DocIdRedir.aspx?ID=W2HFWTQUJJY6-48095035-1052, W2HFWTQUJJY6-48095035-1052</vt:lpwstr>
  </property>
  <property fmtid="{D5CDD505-2E9C-101B-9397-08002B2CF9AE}" pid="26" name="display_urn:schemas-microsoft-com:office:office#Edit">
    <vt:lpwstr>Eccles, Natalie</vt:lpwstr>
  </property>
  <property fmtid="{D5CDD505-2E9C-101B-9397-08002B2CF9AE}" pid="27" name="Cote de pié">
    <vt:lpwstr>C-UC-0013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338.000000000000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