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60" windowWidth="22500" windowHeight="1382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<sst xmlns="http://schemas.openxmlformats.org/spreadsheetml/2006/main" count="266" uniqueCount="190">
  <si>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</si>
  <si>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</si>
  <si>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</si>
  <si>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</si>
  <si>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</si>
  <si>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</si>
  <si>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</si>
  <si>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</si>
  <si>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</si>
  <si>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</si>
  <si>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</si>
  <si>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</si>
  <si>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</si>
  <si>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</si>
  <si>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</si>
  <si>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</si>
  <si>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</si>
  <si>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</si>
  <si>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</si>
  <si>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</si>
  <si>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</si>
  <si>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</si>
  <si>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</si>
  <si>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</si>
  <si>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</si>
  <si>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</si>
  <si>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</si>
  <si>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</si>
  <si>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</si>
  <si>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</si>
  <si>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</si>
  <si>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</si>
  <si>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</si>
  <si>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</si>
  <si>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</si>
  <si>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</si>
  <si>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</si>
  <si>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</si>
  <si>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</si>
  <si>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</si>
  <si>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</si>
  <si>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</si>
  <si>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</si>
  <si>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</si>
  <si>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</si>
  <si>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</si>
  <si>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</si>
  <si>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</si>
  <si>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</si>
  <si>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</si>
  <si>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</si>
  <si>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</si>
  <si>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</si>
  <si>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</si>
  <si>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</si>
  <si>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</si>
  <si>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</si>
  <si>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</si>
  <si>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</si>
  <si>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</si>
  <si>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</si>
  <si>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</si>
  <si>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</si>
  <si>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</si>
  <si>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</si>
  <si>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</si>
  <si>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</si>
  <si>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</si>
  <si>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</si>
  <si>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</si>
  <si>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</si>
  <si>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</si>
  <si>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</si>
  <si>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</si>
  <si>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</si>
  <si>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</si>
  <si>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</si>
  <si>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</si>
  <si>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</si>
  <si>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</si>
  <si>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</si>
  <si>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</si>
  <si>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</si>
  <si>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</si>
  <si>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</si>
  <si>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</si>
  <si>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</si>
  <si>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</si>
  <si>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</si>
  <si>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</si>
  <si>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</si>
  <si>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</si>
  <si>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</si>
  <si>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</si>
  <si>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</si>
  <si>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</si>
  <si>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</si>
  <si>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</si>
  <si>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</si>
  <si>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</si>
  <si>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</si>
  <si>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</si>
  <si>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</si>
  <si>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</si>
  <si>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</si>
  <si>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</si>
  <si>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</si>
  <si>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</si>
  <si>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</si>
  <si>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</si>
  <si>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</si>
  <si>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</si>
  <si>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</si>
  <si>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</si>
  <si>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</si>
  <si>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</si>
  <si>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</si>
  <si>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</si>
  <si>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</si>
  <si>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</si>
  <si>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</si>
  <si>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</si>
  <si>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</si>
  <si>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</si>
  <si>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</si>
  <si>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</si>
  <si>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</si>
  <si>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</si>
  <si>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</si>
  <si>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</si>
  <si>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</si>
  <si>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</si>
  <si>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</si>
  <si>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</si>
  <si>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</si>
  <si>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</si>
  <si>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</si>
  <si>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</si>
  <si>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</si>
  <si>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</si>
  <si>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</si>
  <si>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</si>
  <si>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</si>
  <si>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</si>
  <si>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</si>
  <si>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</si>
  <si>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</si>
  <si>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</si>
  <si>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</si>
  <si>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</si>
  <si>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</si>
  <si>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</si>
  <si>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</si>
  <si>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</si>
  <si>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</si>
  <si>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</si>
  <si>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</si>
  <si>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</si>
  <si>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</si>
  <si>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</si>
  <si>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</si>
  <si>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</si>
  <si>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</si>
  <si>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</si>
  <si>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</si>
  <si>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</si>
  <si>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</si>
  <si>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</si>
  <si>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</si>
  <si>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</si>
  <si>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</si>
  <si>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</si>
  <si>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R-4112-2019</t>
  </si>
  <si>
    <t>26 novembre 2019 au 30 mars 2020</t>
  </si>
  <si>
    <t>Regroupement national des conseils régionaux de l'environnement</t>
  </si>
  <si>
    <t>non</t>
  </si>
  <si>
    <t>Prunelle Thibault-Bédard</t>
  </si>
  <si>
    <t>6 à 14 ans</t>
  </si>
  <si>
    <t>externe</t>
  </si>
  <si>
    <t>2267 rue Aylwin, Montréal, Qc, H1W 3C7</t>
  </si>
  <si>
    <t>Philip Raphals</t>
  </si>
  <si>
    <t>15 ans et plus</t>
  </si>
  <si>
    <t>326, boul. St-Joseph est, suite 100, Montréal, Qc, H2T 1J2</t>
  </si>
  <si>
    <t>interne</t>
  </si>
  <si>
    <t>Martin Vaillacourt</t>
  </si>
  <si>
    <t>2485, rue Saint-Hélène, Lévis (Qc) G6Z 7K7</t>
  </si>
  <si>
    <t>Montréal</t>
  </si>
  <si>
    <t>mars</t>
  </si>
  <si>
    <t>Jacinthe Caron</t>
  </si>
  <si>
    <t>165, rue Moore, bureau 300, Sherbrooke, QC J1H 1B8</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</si>
</sst>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0" fontId="14" fillId="40" borderId="18" xfId="57"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170"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170"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170"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25" xfId="0" applyFont="1" applyBorder="1" applyAlignment="1" applyProtection="1">
      <alignment horizontal="left" vertical="center" wrapText="1" indent="1"/>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72"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72"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7">
      <selection activeCell="B19" sqref="B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300" t="s">
        <v>179</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5" t="s">
        <v>180</v>
      </c>
      <c r="B17" s="186" t="s">
        <v>181</v>
      </c>
      <c r="C17" s="186" t="s">
        <v>178</v>
      </c>
      <c r="D17" s="300" t="s">
        <v>182</v>
      </c>
      <c r="E17" s="9"/>
      <c r="F17" s="4"/>
      <c r="G17" s="4"/>
      <c r="H17" s="4"/>
      <c r="I17" s="4"/>
      <c r="J17" s="4"/>
      <c r="K17" s="4"/>
      <c r="L17" s="4"/>
      <c r="M17" s="4"/>
      <c r="N17" s="4"/>
      <c r="O17" s="4"/>
      <c r="P17" s="4"/>
    </row>
    <row r="18" spans="1:16" ht="27" customHeight="1">
      <c r="A18" s="187" t="s">
        <v>184</v>
      </c>
      <c r="B18" s="188" t="s">
        <v>181</v>
      </c>
      <c r="C18" s="188" t="s">
        <v>183</v>
      </c>
      <c r="D18" s="189" t="s">
        <v>185</v>
      </c>
      <c r="E18" s="9"/>
      <c r="F18" s="4"/>
      <c r="G18" s="4"/>
      <c r="H18" s="4"/>
      <c r="I18" s="4"/>
      <c r="J18" s="4"/>
      <c r="K18" s="4"/>
      <c r="L18" s="4"/>
      <c r="M18" s="4"/>
      <c r="N18" s="4"/>
      <c r="O18" s="4"/>
      <c r="P18" s="4"/>
    </row>
    <row r="19" spans="1:16" ht="27" customHeight="1">
      <c r="A19" s="187" t="s">
        <v>188</v>
      </c>
      <c r="B19" s="188" t="s">
        <v>181</v>
      </c>
      <c r="C19" s="188" t="s">
        <v>183</v>
      </c>
      <c r="D19" s="189" t="s">
        <v>189</v>
      </c>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01" t="s">
        <v>17</v>
      </c>
      <c r="C22" s="301" t="s">
        <v>17</v>
      </c>
      <c r="D22" s="195"/>
      <c r="E22" s="9"/>
      <c r="F22" s="4"/>
      <c r="G22" s="4"/>
      <c r="H22" s="4"/>
      <c r="I22" s="4"/>
      <c r="J22" s="4"/>
      <c r="K22" s="4"/>
      <c r="L22" s="4"/>
      <c r="M22" s="4"/>
      <c r="N22" s="4"/>
      <c r="O22" s="4"/>
      <c r="P22" s="4"/>
    </row>
    <row r="23" spans="1:16" ht="27" customHeight="1">
      <c r="A23" s="194"/>
      <c r="B23" s="302"/>
      <c r="C23" s="302"/>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01" t="s">
        <v>17</v>
      </c>
      <c r="C25" s="199"/>
      <c r="D25" s="195"/>
      <c r="E25" s="9"/>
      <c r="F25" s="4"/>
      <c r="G25" s="4"/>
      <c r="H25" s="4"/>
      <c r="I25" s="4"/>
      <c r="J25" s="4"/>
      <c r="K25" s="4"/>
      <c r="L25" s="4"/>
      <c r="M25" s="4"/>
      <c r="N25" s="4"/>
      <c r="O25" s="4"/>
      <c r="P25" s="4"/>
    </row>
    <row r="26" spans="1:16" ht="27" customHeight="1">
      <c r="A26" s="198"/>
      <c r="B26" s="302"/>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R-4112-2019</v>
      </c>
      <c r="C4" s="204" t="s">
        <v>16</v>
      </c>
      <c r="D4" s="127" t="str">
        <f>Identification!D5</f>
        <v>26 novembre 2019 au 30 mars 2020</v>
      </c>
      <c r="E4" s="11"/>
      <c r="F4" s="4"/>
      <c r="G4" s="4"/>
      <c r="H4" s="4"/>
      <c r="I4" s="4"/>
      <c r="J4" s="4"/>
      <c r="K4" s="4"/>
      <c r="L4" s="4"/>
      <c r="M4" s="4"/>
      <c r="N4" s="4"/>
      <c r="O4" s="4"/>
      <c r="P4" s="4"/>
    </row>
    <row r="5" spans="1:16" ht="26.25" customHeight="1">
      <c r="A5" s="175" t="s">
        <v>1</v>
      </c>
      <c r="B5" s="321" t="str">
        <f>Identification!B6:D6</f>
        <v>Regroupement national des conseils régionaux de l'environnement</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5" t="s">
        <v>2</v>
      </c>
      <c r="B7" s="333" t="s">
        <v>131</v>
      </c>
      <c r="C7" s="333"/>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21</v>
      </c>
      <c r="C9" s="296">
        <f>Honoraires!D14</f>
        <v>0</v>
      </c>
      <c r="D9" s="128">
        <f>Honoraires!H14</f>
        <v>4587.5</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68.25</v>
      </c>
      <c r="C11" s="296">
        <f>Honoraires!D20</f>
        <v>0</v>
      </c>
      <c r="D11" s="128">
        <f>Honoraires!H20</f>
        <v>8591.54</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89.3</v>
      </c>
      <c r="C17" s="239">
        <f>C9+C11+C13+C15</f>
        <v>0</v>
      </c>
      <c r="D17" s="240">
        <f>D9+D11+D13+D15</f>
        <v>13179.04</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8" t="s">
        <v>4</v>
      </c>
      <c r="E20" s="4"/>
      <c r="F20" s="4"/>
      <c r="G20" s="4"/>
      <c r="H20" s="4"/>
      <c r="I20" s="4"/>
      <c r="J20" s="4"/>
      <c r="K20" s="4"/>
      <c r="L20" s="4"/>
      <c r="M20" s="4"/>
      <c r="N20" s="4"/>
      <c r="O20" s="4"/>
      <c r="P20" s="4"/>
    </row>
    <row r="21" spans="1:16" ht="19.5" customHeight="1">
      <c r="A21" s="346" t="s">
        <v>22</v>
      </c>
      <c r="B21" s="347"/>
      <c r="C21" s="348"/>
      <c r="D21" s="129">
        <f>ROUND(0.03*D17,2)</f>
        <v>395.37</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3" t="s">
        <v>59</v>
      </c>
      <c r="B27" s="344"/>
      <c r="C27" s="345"/>
      <c r="D27" s="241">
        <f>D21+D23+D25</f>
        <v>395.37</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4" t="s">
        <v>126</v>
      </c>
      <c r="B29" s="325"/>
      <c r="C29" s="326"/>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4" t="s">
        <v>111</v>
      </c>
      <c r="B31" s="355"/>
      <c r="C31" s="356"/>
      <c r="D31" s="242">
        <f>D17+D27+D29</f>
        <v>13574.41</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40" t="s">
        <v>137</v>
      </c>
      <c r="B33" s="341"/>
      <c r="C33" s="342"/>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20">
      <selection activeCell="E19" sqref="E19"/>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R-4112-2019</v>
      </c>
      <c r="D4" s="384" t="s">
        <v>16</v>
      </c>
      <c r="E4" s="385"/>
      <c r="F4" s="379" t="str">
        <f>Identification!D5</f>
        <v>26 novembre 2019 au 30 mars 2020</v>
      </c>
      <c r="G4" s="380"/>
      <c r="H4" s="381"/>
      <c r="I4" s="11"/>
      <c r="J4" s="11"/>
      <c r="K4" s="11"/>
      <c r="L4" s="11"/>
      <c r="M4" s="11"/>
      <c r="N4" s="11"/>
      <c r="O4" s="11"/>
      <c r="P4" s="11"/>
      <c r="Q4" s="11"/>
    </row>
    <row r="5" spans="1:17" ht="26.25" customHeight="1">
      <c r="A5" s="131" t="s">
        <v>1</v>
      </c>
      <c r="B5" s="132"/>
      <c r="C5" s="321" t="str">
        <f>Identification!B6</f>
        <v>Regroupement national des conseils régionaux de l'environnement</v>
      </c>
      <c r="D5" s="382"/>
      <c r="E5" s="382"/>
      <c r="F5" s="382"/>
      <c r="G5" s="382"/>
      <c r="H5" s="383"/>
      <c r="I5" s="11"/>
      <c r="J5" s="11"/>
      <c r="K5" s="11"/>
      <c r="L5" s="11"/>
      <c r="M5" s="11"/>
      <c r="N5" s="11"/>
      <c r="O5" s="11"/>
      <c r="P5" s="11"/>
      <c r="Q5" s="11"/>
    </row>
    <row r="6" spans="1:17" ht="20.25" customHeight="1">
      <c r="A6" s="232"/>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Prunelle Thibault-Bédard</v>
      </c>
      <c r="C10" s="244">
        <v>21</v>
      </c>
      <c r="D10" s="244"/>
      <c r="E10" s="245">
        <v>190</v>
      </c>
      <c r="F10" s="169">
        <f>ROUND(((D10*E10)+(C10*E10)),2)</f>
        <v>3990</v>
      </c>
      <c r="G10" s="251">
        <v>597.5</v>
      </c>
      <c r="H10" s="166">
        <f>ROUND(F10+G10,2)</f>
        <v>4587.5</v>
      </c>
      <c r="I10" s="11"/>
      <c r="J10" s="11"/>
      <c r="K10" s="11"/>
      <c r="L10" s="11"/>
      <c r="M10" s="11"/>
      <c r="N10" s="11"/>
      <c r="O10" s="11"/>
      <c r="P10" s="11"/>
      <c r="Q10" s="11"/>
    </row>
    <row r="11" spans="1:17" ht="20.25" customHeight="1">
      <c r="A11" s="372"/>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72"/>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2"/>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3"/>
      <c r="B14" s="158" t="s">
        <v>18</v>
      </c>
      <c r="C14" s="159">
        <f>SUM(C10:C13)</f>
        <v>21</v>
      </c>
      <c r="D14" s="159">
        <f>SUM(D10:D13)</f>
        <v>0</v>
      </c>
      <c r="E14" s="359"/>
      <c r="F14" s="160">
        <f>F10+F11+F12+F13</f>
        <v>3990</v>
      </c>
      <c r="G14" s="160">
        <f>G10+G11+G12+G13</f>
        <v>597.5</v>
      </c>
      <c r="H14" s="161">
        <f>ROUND(F14+G14,2)</f>
        <v>4587.5</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Philip Raphals</v>
      </c>
      <c r="C16" s="244">
        <v>19.25</v>
      </c>
      <c r="D16" s="244"/>
      <c r="E16" s="245">
        <v>200</v>
      </c>
      <c r="F16" s="169">
        <f>ROUND(((D16*E16)+(C16*E16)),2)</f>
        <v>3850</v>
      </c>
      <c r="G16" s="251">
        <v>576.54</v>
      </c>
      <c r="H16" s="166">
        <f>ROUND(F16+G16,2)</f>
        <v>4426.54</v>
      </c>
      <c r="I16" s="11"/>
      <c r="J16" s="11"/>
      <c r="K16" s="11"/>
      <c r="L16" s="11"/>
      <c r="M16" s="11"/>
      <c r="N16" s="11"/>
      <c r="O16" s="11"/>
      <c r="P16" s="11"/>
      <c r="Q16" s="11"/>
    </row>
    <row r="17" spans="1:17" ht="20.25" customHeight="1">
      <c r="A17" s="372"/>
      <c r="B17" s="147" t="str">
        <f>Identification!A18</f>
        <v>Martin Vaillacourt</v>
      </c>
      <c r="C17" s="246">
        <v>46</v>
      </c>
      <c r="D17" s="246"/>
      <c r="E17" s="247">
        <v>85</v>
      </c>
      <c r="F17" s="170">
        <f>ROUND(((D17*E17)+(C17*E17)),2)</f>
        <v>3910</v>
      </c>
      <c r="G17" s="252"/>
      <c r="H17" s="167">
        <f>ROUND(F17+G17,2)</f>
        <v>3910</v>
      </c>
      <c r="I17" s="11"/>
      <c r="J17" s="11"/>
      <c r="K17" s="11"/>
      <c r="L17" s="11"/>
      <c r="M17" s="11"/>
      <c r="N17" s="11"/>
      <c r="O17" s="11"/>
      <c r="P17" s="11"/>
      <c r="Q17" s="11"/>
    </row>
    <row r="18" spans="1:17" ht="20.25" customHeight="1">
      <c r="A18" s="372"/>
      <c r="B18" s="148" t="str">
        <f>Identification!A19</f>
        <v>Jacinthe Caron</v>
      </c>
      <c r="C18" s="246">
        <v>3</v>
      </c>
      <c r="D18" s="246"/>
      <c r="E18" s="247">
        <v>85</v>
      </c>
      <c r="F18" s="170">
        <f>ROUND(((D18*E18)+(C18*E18)),2)</f>
        <v>255</v>
      </c>
      <c r="G18" s="253"/>
      <c r="H18" s="167">
        <f>ROUND(F18+G18,2)</f>
        <v>255</v>
      </c>
      <c r="I18" s="11"/>
      <c r="J18" s="11"/>
      <c r="K18" s="11"/>
      <c r="L18" s="11"/>
      <c r="M18" s="11"/>
      <c r="N18" s="11"/>
      <c r="O18" s="11"/>
      <c r="P18" s="11"/>
      <c r="Q18" s="11"/>
    </row>
    <row r="19" spans="1:17" ht="20.25" customHeight="1">
      <c r="A19" s="372"/>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3"/>
      <c r="B20" s="158" t="s">
        <v>18</v>
      </c>
      <c r="C20" s="159">
        <f>SUM(C16:C19)</f>
        <v>68.25</v>
      </c>
      <c r="D20" s="159">
        <f>SUM(D16:D19)</f>
        <v>0</v>
      </c>
      <c r="E20" s="359"/>
      <c r="F20" s="160">
        <f>F16+F17+F18+F19</f>
        <v>8015</v>
      </c>
      <c r="G20" s="160">
        <f>G16+G17+G18+G19</f>
        <v>576.54</v>
      </c>
      <c r="H20" s="161">
        <f>ROUND(F20+G20,2)</f>
        <v>8591.54</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2"/>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72"/>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6">
        <f>F14+F20+F24+F28</f>
        <v>12005</v>
      </c>
      <c r="G30" s="236">
        <f>G14+G20+G24+G28</f>
        <v>1174.04</v>
      </c>
      <c r="H30" s="237">
        <f>H14+H20+H24+H28</f>
        <v>13179.04</v>
      </c>
      <c r="I30" s="11"/>
      <c r="J30" s="11"/>
      <c r="K30" s="11"/>
      <c r="L30" s="11"/>
      <c r="M30" s="11"/>
      <c r="N30" s="11"/>
      <c r="O30" s="11"/>
      <c r="P30" s="11"/>
      <c r="Q30" s="11"/>
    </row>
    <row r="31" spans="1:17" ht="12" customHeight="1">
      <c r="A31" s="361"/>
      <c r="B31" s="362"/>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R-4112-2019</v>
      </c>
      <c r="C4" s="400" t="s">
        <v>16</v>
      </c>
      <c r="D4" s="401"/>
      <c r="E4" s="402" t="str">
        <f>Identification!D5</f>
        <v>26 novembre 2019 au 30 mars 2020</v>
      </c>
      <c r="F4" s="403"/>
      <c r="G4" s="11"/>
      <c r="H4" s="11"/>
      <c r="I4" s="11"/>
      <c r="J4" s="11"/>
      <c r="K4" s="11"/>
      <c r="L4" s="11"/>
      <c r="M4" s="11"/>
      <c r="N4" s="11"/>
      <c r="O4" s="11"/>
      <c r="P4" s="11"/>
    </row>
    <row r="5" spans="1:16" ht="26.25" customHeight="1">
      <c r="A5" s="10" t="s">
        <v>1</v>
      </c>
      <c r="B5" s="404" t="str">
        <f>Identification!B6:D6</f>
        <v>Regroupement national des conseils régionaux de l'environnement</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407" t="s">
        <v>10</v>
      </c>
      <c r="C11" s="59"/>
      <c r="D11" s="258"/>
      <c r="E11" s="258"/>
      <c r="F11" s="37">
        <f>ROUND(D11+E11,2)</f>
        <v>0</v>
      </c>
      <c r="G11" s="11"/>
      <c r="H11" s="11"/>
      <c r="I11" s="11"/>
      <c r="J11" s="11"/>
      <c r="K11" s="11"/>
      <c r="L11" s="11"/>
      <c r="M11" s="11"/>
      <c r="N11" s="11"/>
      <c r="O11" s="11"/>
      <c r="P11" s="11"/>
    </row>
    <row r="12" spans="1:16" ht="27" customHeight="1">
      <c r="A12" s="44" t="s">
        <v>11</v>
      </c>
      <c r="B12" s="408"/>
      <c r="C12" s="60"/>
      <c r="D12" s="258"/>
      <c r="E12" s="258"/>
      <c r="F12" s="37">
        <f>ROUND(D12+E12,2)</f>
        <v>0</v>
      </c>
      <c r="G12" s="11"/>
      <c r="H12" s="11"/>
      <c r="I12" s="11"/>
      <c r="J12" s="11"/>
      <c r="K12" s="11"/>
      <c r="L12" s="11"/>
      <c r="M12" s="11"/>
      <c r="N12" s="11"/>
      <c r="O12" s="11"/>
      <c r="P12" s="11"/>
    </row>
    <row r="13" spans="1:16" ht="26.25" customHeight="1">
      <c r="A13" s="45" t="s">
        <v>12</v>
      </c>
      <c r="B13" s="409"/>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R-4112-2019</v>
      </c>
      <c r="D4" s="428" t="s">
        <v>16</v>
      </c>
      <c r="E4" s="429"/>
      <c r="F4" s="424" t="str">
        <f>Identification!D5</f>
        <v>26 novembre 2019 au 30 mars 2020</v>
      </c>
      <c r="G4" s="425"/>
      <c r="H4" s="11"/>
      <c r="I4" s="4"/>
      <c r="J4" s="4"/>
      <c r="K4" s="4"/>
      <c r="L4" s="4"/>
      <c r="M4" s="4"/>
      <c r="N4" s="4"/>
      <c r="O4" s="4"/>
      <c r="P4" s="4"/>
    </row>
    <row r="5" spans="1:16" ht="26.25" customHeight="1">
      <c r="A5" s="416" t="s">
        <v>1</v>
      </c>
      <c r="B5" s="417"/>
      <c r="C5" s="418" t="str">
        <f>Identification!B6</f>
        <v>Regroupement national des conseils régionaux de l'environnement</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1" t="s">
        <v>132</v>
      </c>
      <c r="B20" s="422"/>
      <c r="C20" s="422"/>
      <c r="D20" s="423"/>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R-4112-2019</v>
      </c>
      <c r="E2" s="442"/>
      <c r="F2" s="442"/>
      <c r="G2" s="442"/>
      <c r="H2" s="443"/>
      <c r="I2" s="443"/>
      <c r="J2" s="83"/>
      <c r="K2" s="93"/>
      <c r="L2" s="93"/>
      <c r="M2" s="93"/>
      <c r="N2" s="93"/>
      <c r="O2" s="93"/>
      <c r="P2" s="93"/>
    </row>
    <row r="3" spans="1:16" ht="21.75" customHeight="1">
      <c r="A3" s="82" t="s">
        <v>1</v>
      </c>
      <c r="B3" s="82"/>
      <c r="C3" s="94"/>
      <c r="D3" s="441" t="str">
        <f>Identification!B6</f>
        <v>Regroupement national des conseils régionaux de l'environnement</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176</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186</v>
      </c>
      <c r="C12" s="436"/>
      <c r="D12" s="436"/>
      <c r="E12" s="436"/>
      <c r="F12" s="87" t="s">
        <v>95</v>
      </c>
      <c r="G12" s="112"/>
      <c r="H12" s="112"/>
      <c r="I12" s="82"/>
      <c r="J12" s="82"/>
      <c r="K12" s="98"/>
      <c r="L12" s="98"/>
      <c r="M12" s="98"/>
      <c r="N12" s="98"/>
      <c r="O12" s="98"/>
      <c r="P12" s="98"/>
    </row>
    <row r="13" spans="1:16" ht="21" customHeight="1">
      <c r="A13" s="78" t="s">
        <v>96</v>
      </c>
      <c r="B13" s="91">
        <v>30</v>
      </c>
      <c r="C13" s="88" t="s">
        <v>97</v>
      </c>
      <c r="D13" s="113" t="s">
        <v>187</v>
      </c>
      <c r="E13" s="448">
        <v>2020</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RNCREQ</dc:subject>
  <dc:creator>Bouthillette, Annie</dc:creator>
  <cp:keywords/>
  <dc:description/>
  <cp:lastModifiedBy>Prunelle TB</cp:lastModifiedBy>
  <cp:lastPrinted>2020-01-21T14:04:28Z</cp:lastPrinted>
  <dcterms:created xsi:type="dcterms:W3CDTF">2003-06-11T13:22:16Z</dcterms:created>
  <dcterms:modified xsi:type="dcterms:W3CDTF">2020-03-30T22:47:26Z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594</vt:lpwstr>
  </property>
  <property fmtid="{D5CDD505-2E9C-101B-9397-08002B2CF9AE}" pid="11" name="Deposa">
    <vt:lpwstr>96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5015700.00000000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123</vt:lpwstr>
  </property>
  <property fmtid="{D5CDD505-2E9C-101B-9397-08002B2CF9AE}" pid="19" name="Suj">
    <vt:lpwstr>Demande de remboursement de frais du RNCREQ</vt:lpwstr>
  </property>
  <property fmtid="{D5CDD505-2E9C-101B-9397-08002B2CF9AE}" pid="20" name="Numéroplumit">
    <vt:lpwstr>0073</vt:lpwstr>
  </property>
  <property fmtid="{D5CDD505-2E9C-101B-9397-08002B2CF9AE}" pid="21" name="Cotedepiè">
    <vt:lpwstr>C-RNCREQ-0011</vt:lpwstr>
  </property>
  <property fmtid="{D5CDD505-2E9C-101B-9397-08002B2CF9AE}" pid="22" name="Anciennomdudocume">
    <vt:lpwstr>R-4112-2019_Demande de paiement de frais_RNCREQ_2020-03-30.xls</vt:lpwstr>
  </property>
  <property fmtid="{D5CDD505-2E9C-101B-9397-08002B2CF9AE}" pid="23" name="_dlc_Doc">
    <vt:lpwstr>W2HFWTQUJJY6-1352008096-59</vt:lpwstr>
  </property>
  <property fmtid="{D5CDD505-2E9C-101B-9397-08002B2CF9AE}" pid="24" name="_dlc_DocIdItemGu">
    <vt:lpwstr>fdb2f5d0-1ad8-48cb-8551-06c0acf744e4</vt:lpwstr>
  </property>
  <property fmtid="{D5CDD505-2E9C-101B-9397-08002B2CF9AE}" pid="25" name="_dlc_DocIdU">
    <vt:lpwstr>http://s10mtlweb:8081/594/_layouts/15/DocIdRedir.aspx?ID=W2HFWTQUJJY6-1352008096-59, W2HFWTQUJJY6-1352008096-59</vt:lpwstr>
  </property>
  <property fmtid="{D5CDD505-2E9C-101B-9397-08002B2CF9AE}" pid="26" name="display_urn:schemas-microsoft-com:office:office#Edit">
    <vt:lpwstr>Compte système</vt:lpwstr>
  </property>
  <property fmtid="{D5CDD505-2E9C-101B-9397-08002B2CF9AE}" pid="27" name="Cote de pié">
    <vt:lpwstr>C-RNCREQ-0011</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73.0000000000000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