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<sst xmlns="http://schemas.openxmlformats.org/spreadsheetml/2006/main" count="126" uniqueCount="90">
  <si>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</si>
  <si>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</si>
  <si>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</si>
  <si>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</si>
  <si>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</si>
  <si>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</si>
  <si>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</si>
  <si>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</si>
  <si>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</si>
  <si>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</si>
  <si>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</si>
  <si>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</si>
  <si>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</si>
  <si>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</si>
  <si>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</si>
  <si>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</si>
  <si>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</si>
  <si>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</si>
  <si>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</si>
  <si>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</si>
  <si>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</si>
  <si>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</si>
  <si>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</si>
  <si>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</si>
  <si>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</si>
  <si>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</si>
  <si>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</si>
  <si>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</si>
  <si>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</si>
  <si>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</si>
  <si>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</si>
  <si>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</si>
  <si>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</si>
  <si>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</si>
  <si>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</si>
  <si>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</si>
  <si>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</si>
  <si>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</si>
  <si>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</si>
  <si>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</si>
  <si>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</si>
  <si>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</si>
  <si>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</si>
  <si>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</si>
  <si>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</si>
  <si>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</si>
  <si>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</si>
  <si>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</si>
  <si>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</si>
  <si>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</si>
  <si>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</si>
  <si>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</si>
  <si>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</si>
  <si>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</si>
  <si>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</si>
  <si>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</si>
  <si>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</si>
  <si>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</si>
  <si>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</si>
  <si>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</si>
  <si>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</si>
  <si>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</si>
  <si>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</si>
  <si>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</si>
  <si>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</si>
  <si>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</si>
  <si>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</si>
  <si>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Oui</t>
  </si>
  <si>
    <t>Stratégies Énergétiques (S.É.)</t>
  </si>
  <si>
    <t>Externe</t>
  </si>
  <si>
    <t>Montréal</t>
  </si>
  <si>
    <t>Plus de 40 ans</t>
  </si>
  <si>
    <t>Me D. Neuman</t>
  </si>
  <si>
    <t>M. J. Fontaine</t>
  </si>
  <si>
    <t>Plus de 25 ans</t>
  </si>
  <si>
    <t>Contingences</t>
  </si>
  <si>
    <t>Étude de la preuve du demandeur et des références et demande d'intervention</t>
  </si>
  <si>
    <t>Demandes de renseignements aux intervenants</t>
  </si>
  <si>
    <t>Réponses aux demandes de renseignement</t>
  </si>
  <si>
    <t>Préparation de l'audience</t>
  </si>
  <si>
    <t>Préparation de la plaidoirie</t>
  </si>
  <si>
    <t>Voir demande d'intervention ci-jointe.</t>
  </si>
  <si>
    <t>R-4113-2019, Phase 2</t>
  </si>
  <si>
    <t xml:space="preserve">Le Regroupement SÉ-AQLPA-GIRAM </t>
  </si>
  <si>
    <t>M. A. Bélisle</t>
  </si>
  <si>
    <t>Frampton</t>
  </si>
  <si>
    <t>Demandes de renseignements à GI</t>
  </si>
  <si>
    <t>Examen des réponses de GI</t>
  </si>
  <si>
    <t>Préparation de la preuvede l'intervenant</t>
  </si>
  <si>
    <t>Audience (Nous supposons un total de 2 jours)</t>
  </si>
</sst>
</file>

<file path=xl/styles.xml><?xml version="1.0" encoding="utf-8"?>
<styleSheet xmlns="http://schemas.openxmlformats.org/spreadsheetml/2006/main">
  <numFmts count="4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\ _$"/>
    <numFmt numFmtId="191" formatCode="#,##0\ _$"/>
    <numFmt numFmtId="192" formatCode="_ * #,##0.0_)\ &quot;$&quot;_ ;_ * \(#,##0.0\)\ &quot;$&quot;_ ;_ * &quot;-&quot;??_)\ &quot;$&quot;_ ;_ @_ "/>
    <numFmt numFmtId="193" formatCode="_ * #,##0_)\ &quot;$&quot;_ ;_ * \(#,##0\)\ &quot;$&quot;_ ;_ * &quot;-&quot;??_)\ &quot;$&quot;_ ;_ @_ "/>
    <numFmt numFmtId="194" formatCode="#,##0.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0" borderId="2" applyNumberFormat="0" applyFill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8" borderId="0" applyNumberFormat="0" applyBorder="0" applyAlignment="0" applyProtection="0"/>
    <xf numFmtId="0" fontId="1" fillId="29" borderId="3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25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1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>
      <alignment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32" borderId="0" xfId="0" applyFill="1" applyBorder="1" applyAlignment="1">
      <alignment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/>
      <protection/>
    </xf>
    <xf numFmtId="0" fontId="6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 applyProtection="1">
      <alignment horizontal="left" vertical="center" wrapText="1" indent="1"/>
      <protection/>
    </xf>
    <xf numFmtId="0" fontId="0" fillId="32" borderId="15" xfId="0" applyFill="1" applyBorder="1" applyAlignment="1">
      <alignment horizontal="left" indent="1"/>
    </xf>
    <xf numFmtId="2" fontId="8" fillId="32" borderId="16" xfId="0" applyNumberFormat="1" applyFont="1" applyFill="1" applyBorder="1" applyAlignment="1" applyProtection="1">
      <alignment horizontal="left" wrapText="1"/>
      <protection/>
    </xf>
    <xf numFmtId="2" fontId="8" fillId="32" borderId="13" xfId="0" applyNumberFormat="1" applyFont="1" applyFill="1" applyBorder="1" applyAlignment="1" applyProtection="1">
      <alignment horizontal="left" wrapText="1"/>
      <protection/>
    </xf>
    <xf numFmtId="0" fontId="5" fillId="32" borderId="17" xfId="0" applyFont="1" applyFill="1" applyBorder="1" applyAlignment="1" applyProtection="1">
      <alignment horizontal="center" vertical="center" wrapText="1"/>
      <protection/>
    </xf>
    <xf numFmtId="0" fontId="7" fillId="32" borderId="18" xfId="0" applyFont="1" applyFill="1" applyBorder="1" applyAlignment="1" applyProtection="1">
      <alignment horizontal="left" vertical="center" wrapText="1" indent="1"/>
      <protection/>
    </xf>
    <xf numFmtId="0" fontId="7" fillId="32" borderId="1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7" fillId="32" borderId="0" xfId="0" applyFont="1" applyFill="1" applyBorder="1" applyAlignment="1" applyProtection="1">
      <alignment horizontal="left" vertical="center" wrapText="1" indent="1"/>
      <protection/>
    </xf>
    <xf numFmtId="2" fontId="8" fillId="32" borderId="21" xfId="0" applyNumberFormat="1" applyFont="1" applyFill="1" applyBorder="1" applyAlignment="1" applyProtection="1">
      <alignment horizontal="left" wrapText="1"/>
      <protection/>
    </xf>
    <xf numFmtId="44" fontId="13" fillId="33" borderId="22" xfId="0" applyNumberFormat="1" applyFont="1" applyFill="1" applyBorder="1" applyAlignment="1" applyProtection="1">
      <alignment vertical="center" wrapText="1"/>
      <protection/>
    </xf>
    <xf numFmtId="0" fontId="16" fillId="32" borderId="20" xfId="0" applyFont="1" applyFill="1" applyBorder="1" applyAlignment="1" applyProtection="1">
      <alignment horizontal="right" vertical="center" wrapText="1" indent="1"/>
      <protection/>
    </xf>
    <xf numFmtId="0" fontId="16" fillId="32" borderId="0" xfId="0" applyFont="1" applyFill="1" applyBorder="1" applyAlignment="1" applyProtection="1">
      <alignment horizontal="right" vertical="center" wrapText="1" indent="1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2" fontId="8" fillId="32" borderId="23" xfId="0" applyNumberFormat="1" applyFont="1" applyFill="1" applyBorder="1" applyAlignment="1" applyProtection="1">
      <alignment horizontal="left" wrapText="1"/>
      <protection/>
    </xf>
    <xf numFmtId="0" fontId="18" fillId="32" borderId="0" xfId="0" applyFont="1" applyFill="1" applyBorder="1" applyAlignment="1" applyProtection="1">
      <alignment/>
      <protection/>
    </xf>
    <xf numFmtId="0" fontId="19" fillId="32" borderId="0" xfId="0" applyFont="1" applyFill="1" applyBorder="1" applyAlignment="1" applyProtection="1">
      <alignment horizontal="left" vertical="center"/>
      <protection/>
    </xf>
    <xf numFmtId="44" fontId="7" fillId="34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2" fillId="32" borderId="26" xfId="0" applyFont="1" applyFill="1" applyBorder="1" applyAlignment="1" applyProtection="1">
      <alignment horizontal="center" vertical="center" wrapText="1"/>
      <protection/>
    </xf>
    <xf numFmtId="0" fontId="5" fillId="32" borderId="24" xfId="0" applyFont="1" applyFill="1" applyBorder="1" applyAlignment="1">
      <alignment vertical="center"/>
    </xf>
    <xf numFmtId="0" fontId="5" fillId="32" borderId="27" xfId="0" applyFont="1" applyFill="1" applyBorder="1" applyAlignment="1" applyProtection="1">
      <alignment vertical="center" wrapText="1"/>
      <protection/>
    </xf>
    <xf numFmtId="20" fontId="7" fillId="34" borderId="0" xfId="0" applyNumberFormat="1" applyFont="1" applyFill="1" applyBorder="1" applyAlignment="1" applyProtection="1">
      <alignment horizontal="left" vertical="center"/>
      <protection/>
    </xf>
    <xf numFmtId="190" fontId="12" fillId="33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90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4" borderId="22" xfId="0" applyNumberFormat="1" applyFont="1" applyFill="1" applyBorder="1" applyAlignment="1" applyProtection="1">
      <alignment vertical="center" wrapText="1"/>
      <protection locked="0"/>
    </xf>
    <xf numFmtId="44" fontId="13" fillId="33" borderId="22" xfId="0" applyNumberFormat="1" applyFont="1" applyFill="1" applyBorder="1" applyAlignment="1" applyProtection="1">
      <alignment vertical="center" wrapText="1"/>
      <protection locked="0"/>
    </xf>
    <xf numFmtId="0" fontId="0" fillId="32" borderId="31" xfId="0" applyFill="1" applyBorder="1" applyAlignment="1">
      <alignment horizontal="left" indent="1"/>
    </xf>
    <xf numFmtId="2" fontId="8" fillId="32" borderId="32" xfId="0" applyNumberFormat="1" applyFont="1" applyFill="1" applyBorder="1" applyAlignment="1" applyProtection="1">
      <alignment horizontal="left" wrapText="1"/>
      <protection/>
    </xf>
    <xf numFmtId="0" fontId="10" fillId="33" borderId="31" xfId="0" applyFont="1" applyFill="1" applyBorder="1" applyAlignment="1" applyProtection="1">
      <alignment horizontal="left" vertical="center"/>
      <protection/>
    </xf>
    <xf numFmtId="44" fontId="13" fillId="33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5" borderId="37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2" fillId="32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4" borderId="29" xfId="0" applyNumberFormat="1" applyFont="1" applyFill="1" applyBorder="1" applyAlignment="1" applyProtection="1">
      <alignment horizontal="left" vertical="center" wrapText="1"/>
      <protection/>
    </xf>
    <xf numFmtId="0" fontId="16" fillId="32" borderId="41" xfId="0" applyFont="1" applyFill="1" applyBorder="1" applyAlignment="1" applyProtection="1">
      <alignment horizontal="right" vertical="center" wrapText="1" indent="1"/>
      <protection/>
    </xf>
    <xf numFmtId="0" fontId="16" fillId="32" borderId="29" xfId="0" applyFont="1" applyFill="1" applyBorder="1" applyAlignment="1" applyProtection="1">
      <alignment horizontal="right" vertical="center" wrapText="1" inden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6" borderId="42" xfId="0" applyFont="1" applyFill="1" applyBorder="1" applyAlignment="1" applyProtection="1">
      <alignment horizontal="center" vertical="center" wrapText="1"/>
      <protection/>
    </xf>
    <xf numFmtId="193" fontId="2" fillId="36" borderId="44" xfId="46" applyNumberFormat="1" applyFont="1" applyFill="1" applyBorder="1" applyAlignment="1" applyProtection="1">
      <alignment vertical="center" wrapText="1"/>
      <protection/>
    </xf>
    <xf numFmtId="193" fontId="2" fillId="36" borderId="45" xfId="46" applyNumberFormat="1" applyFont="1" applyFill="1" applyBorder="1" applyAlignment="1" applyProtection="1">
      <alignment vertical="center" wrapText="1"/>
      <protection/>
    </xf>
    <xf numFmtId="193" fontId="2" fillId="36" borderId="46" xfId="46" applyNumberFormat="1" applyFont="1" applyFill="1" applyBorder="1" applyAlignment="1" applyProtection="1">
      <alignment vertical="center" wrapText="1"/>
      <protection/>
    </xf>
    <xf numFmtId="0" fontId="16" fillId="36" borderId="20" xfId="0" applyFont="1" applyFill="1" applyBorder="1" applyAlignment="1" applyProtection="1">
      <alignment horizontal="center" vertical="center" wrapText="1"/>
      <protection/>
    </xf>
    <xf numFmtId="0" fontId="16" fillId="32" borderId="47" xfId="0" applyFont="1" applyFill="1" applyBorder="1" applyAlignment="1" applyProtection="1">
      <alignment horizontal="center" vertical="center" wrapText="1"/>
      <protection/>
    </xf>
    <xf numFmtId="0" fontId="16" fillId="35" borderId="47" xfId="0" applyFont="1" applyFill="1" applyBorder="1" applyAlignment="1" applyProtection="1">
      <alignment horizontal="center" vertical="center" wrapText="1"/>
      <protection/>
    </xf>
    <xf numFmtId="0" fontId="16" fillId="32" borderId="42" xfId="0" applyFont="1" applyFill="1" applyBorder="1" applyAlignment="1" applyProtection="1">
      <alignment horizontal="center" vertical="center" wrapText="1"/>
      <protection/>
    </xf>
    <xf numFmtId="0" fontId="16" fillId="35" borderId="43" xfId="0" applyFont="1" applyFill="1" applyBorder="1" applyAlignment="1" applyProtection="1">
      <alignment horizontal="left" vertical="center" wrapText="1"/>
      <protection/>
    </xf>
    <xf numFmtId="0" fontId="16" fillId="35" borderId="42" xfId="0" applyFont="1" applyFill="1" applyBorder="1" applyAlignment="1" applyProtection="1">
      <alignment horizontal="left" vertical="center" wrapText="1"/>
      <protection/>
    </xf>
    <xf numFmtId="0" fontId="16" fillId="32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2" borderId="20" xfId="0" applyFill="1" applyBorder="1" applyAlignment="1" applyProtection="1">
      <alignment horizontal="left"/>
      <protection/>
    </xf>
    <xf numFmtId="2" fontId="8" fillId="32" borderId="22" xfId="0" applyNumberFormat="1" applyFont="1" applyFill="1" applyBorder="1" applyAlignment="1" applyProtection="1">
      <alignment horizontal="left" vertical="top" wrapText="1"/>
      <protection/>
    </xf>
    <xf numFmtId="2" fontId="8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4" xfId="0" applyFont="1" applyFill="1" applyBorder="1" applyAlignment="1" applyProtection="1">
      <alignment vertical="center" wrapText="1"/>
      <protection/>
    </xf>
    <xf numFmtId="44" fontId="13" fillId="33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2" borderId="61" xfId="0" applyFont="1" applyFill="1" applyBorder="1" applyAlignment="1" applyProtection="1">
      <alignment vertical="center" wrapText="1"/>
      <protection/>
    </xf>
    <xf numFmtId="0" fontId="2" fillId="32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2" borderId="61" xfId="0" applyFont="1" applyFill="1" applyBorder="1" applyAlignment="1" applyProtection="1">
      <alignment vertical="center" wrapText="1"/>
      <protection/>
    </xf>
    <xf numFmtId="0" fontId="16" fillId="32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93" fontId="5" fillId="0" borderId="33" xfId="0" applyNumberFormat="1" applyFont="1" applyFill="1" applyBorder="1" applyAlignment="1" applyProtection="1">
      <alignment vertical="center"/>
      <protection/>
    </xf>
    <xf numFmtId="193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6" borderId="42" xfId="0" applyFont="1" applyFill="1" applyBorder="1" applyAlignment="1" applyProtection="1">
      <alignment horizontal="center" vertical="center"/>
      <protection/>
    </xf>
    <xf numFmtId="193" fontId="5" fillId="36" borderId="42" xfId="0" applyNumberFormat="1" applyFont="1" applyFill="1" applyBorder="1" applyAlignment="1" applyProtection="1">
      <alignment vertical="center"/>
      <protection/>
    </xf>
    <xf numFmtId="193" fontId="35" fillId="0" borderId="34" xfId="0" applyNumberFormat="1" applyFont="1" applyFill="1" applyBorder="1" applyAlignment="1" applyProtection="1">
      <alignment horizontal="center" vertical="center"/>
      <protection/>
    </xf>
    <xf numFmtId="193" fontId="35" fillId="0" borderId="43" xfId="0" applyNumberFormat="1" applyFont="1" applyFill="1" applyBorder="1" applyAlignment="1" applyProtection="1">
      <alignment horizontal="center" vertical="center"/>
      <protection/>
    </xf>
    <xf numFmtId="193" fontId="2" fillId="36" borderId="27" xfId="0" applyNumberFormat="1" applyFont="1" applyFill="1" applyBorder="1" applyAlignment="1" applyProtection="1">
      <alignment vertical="center"/>
      <protection/>
    </xf>
    <xf numFmtId="193" fontId="2" fillId="36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7" borderId="71" xfId="0" applyNumberFormat="1" applyFont="1" applyFill="1" applyBorder="1" applyAlignment="1" applyProtection="1">
      <alignment vertical="center" wrapText="1"/>
      <protection/>
    </xf>
    <xf numFmtId="0" fontId="20" fillId="37" borderId="72" xfId="0" applyFont="1" applyFill="1" applyBorder="1" applyAlignment="1">
      <alignment vertical="center" wrapText="1"/>
    </xf>
    <xf numFmtId="0" fontId="2" fillId="35" borderId="73" xfId="0" applyFont="1" applyFill="1" applyBorder="1" applyAlignment="1" applyProtection="1">
      <alignment horizontal="left" vertical="center" wrapText="1"/>
      <protection/>
    </xf>
    <xf numFmtId="0" fontId="0" fillId="35" borderId="74" xfId="0" applyFill="1" applyBorder="1" applyAlignment="1" applyProtection="1">
      <alignment horizontal="left"/>
      <protection/>
    </xf>
    <xf numFmtId="0" fontId="0" fillId="35" borderId="59" xfId="0" applyFill="1" applyBorder="1" applyAlignment="1" applyProtection="1">
      <alignment horizontal="left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 applyProtection="1">
      <alignment horizontal="left" vertical="center" wrapText="1"/>
      <protection/>
    </xf>
    <xf numFmtId="0" fontId="2" fillId="35" borderId="17" xfId="0" applyFont="1" applyFill="1" applyBorder="1" applyAlignment="1" applyProtection="1">
      <alignment horizontal="left" vertical="center" wrapText="1"/>
      <protection/>
    </xf>
    <xf numFmtId="0" fontId="5" fillId="32" borderId="18" xfId="0" applyFont="1" applyFill="1" applyBorder="1" applyAlignment="1" applyProtection="1">
      <alignment horizontal="left" vertical="center" wrapText="1"/>
      <protection/>
    </xf>
    <xf numFmtId="0" fontId="5" fillId="32" borderId="19" xfId="0" applyFont="1" applyFill="1" applyBorder="1" applyAlignment="1" applyProtection="1">
      <alignment horizontal="left" vertical="center" wrapText="1"/>
      <protection/>
    </xf>
    <xf numFmtId="164" fontId="20" fillId="37" borderId="60" xfId="0" applyNumberFormat="1" applyFont="1" applyFill="1" applyBorder="1" applyAlignment="1" applyProtection="1">
      <alignment horizontal="left" vertical="center"/>
      <protection/>
    </xf>
    <xf numFmtId="0" fontId="0" fillId="37" borderId="75" xfId="0" applyFill="1" applyBorder="1" applyAlignment="1">
      <alignment vertical="center"/>
    </xf>
    <xf numFmtId="0" fontId="5" fillId="32" borderId="76" xfId="0" applyFont="1" applyFill="1" applyBorder="1" applyAlignment="1" applyProtection="1">
      <alignment horizontal="center" vertical="center" wrapText="1"/>
      <protection/>
    </xf>
    <xf numFmtId="0" fontId="5" fillId="32" borderId="77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5" fillId="32" borderId="15" xfId="0" applyFont="1" applyFill="1" applyBorder="1" applyAlignment="1" applyProtection="1">
      <alignment horizontal="left" vertical="center" wrapText="1"/>
      <protection/>
    </xf>
    <xf numFmtId="0" fontId="2" fillId="35" borderId="27" xfId="0" applyFont="1" applyFill="1" applyBorder="1" applyAlignment="1" applyProtection="1">
      <alignment horizontal="left" vertical="center" wrapText="1"/>
      <protection/>
    </xf>
    <xf numFmtId="0" fontId="0" fillId="35" borderId="70" xfId="0" applyFont="1" applyFill="1" applyBorder="1" applyAlignment="1" applyProtection="1">
      <alignment horizontal="left" vertical="center" wrapText="1"/>
      <protection/>
    </xf>
    <xf numFmtId="0" fontId="7" fillId="32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2" borderId="79" xfId="0" applyFont="1" applyFill="1" applyBorder="1" applyAlignment="1" applyProtection="1">
      <alignment horizontal="left" vertical="center" wrapText="1" indent="1"/>
      <protection/>
    </xf>
    <xf numFmtId="0" fontId="7" fillId="32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2" fillId="35" borderId="20" xfId="0" applyFont="1" applyFill="1" applyBorder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20" fontId="23" fillId="34" borderId="0" xfId="0" applyNumberFormat="1" applyFont="1" applyFill="1" applyBorder="1" applyAlignment="1" applyProtection="1">
      <alignment horizontal="left" wrapText="1"/>
      <protection/>
    </xf>
    <xf numFmtId="20" fontId="3" fillId="34" borderId="0" xfId="0" applyNumberFormat="1" applyFont="1" applyFill="1" applyBorder="1" applyAlignment="1" applyProtection="1">
      <alignment horizontal="left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0" fillId="35" borderId="70" xfId="0" applyFill="1" applyBorder="1" applyAlignment="1" applyProtection="1">
      <alignment horizontal="center"/>
      <protection/>
    </xf>
    <xf numFmtId="0" fontId="0" fillId="35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2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2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6" borderId="85" xfId="0" applyFont="1" applyFill="1" applyBorder="1" applyAlignment="1" applyProtection="1">
      <alignment horizontal="center" vertical="center" wrapText="1"/>
      <protection/>
    </xf>
    <xf numFmtId="0" fontId="16" fillId="36" borderId="86" xfId="0" applyFont="1" applyFill="1" applyBorder="1" applyAlignment="1" applyProtection="1">
      <alignment horizontal="center" vertical="center" wrapText="1"/>
      <protection/>
    </xf>
    <xf numFmtId="193" fontId="2" fillId="32" borderId="41" xfId="46" applyNumberFormat="1" applyFont="1" applyFill="1" applyBorder="1" applyAlignment="1" applyProtection="1">
      <alignment horizontal="center" vertical="center" wrapText="1"/>
      <protection/>
    </xf>
    <xf numFmtId="193" fontId="2" fillId="32" borderId="29" xfId="46" applyNumberFormat="1" applyFont="1" applyFill="1" applyBorder="1" applyAlignment="1" applyProtection="1">
      <alignment horizontal="center" vertical="center" wrapText="1"/>
      <protection/>
    </xf>
    <xf numFmtId="193" fontId="2" fillId="32" borderId="87" xfId="46" applyNumberFormat="1" applyFont="1" applyFill="1" applyBorder="1" applyAlignment="1" applyProtection="1">
      <alignment horizontal="center" vertical="center" wrapText="1"/>
      <protection/>
    </xf>
    <xf numFmtId="193" fontId="2" fillId="32" borderId="48" xfId="46" applyNumberFormat="1" applyFont="1" applyFill="1" applyBorder="1" applyAlignment="1" applyProtection="1">
      <alignment horizontal="center" vertical="center" wrapText="1"/>
      <protection/>
    </xf>
    <xf numFmtId="0" fontId="16" fillId="36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0" xfId="0" applyFont="1" applyFill="1" applyBorder="1" applyAlignment="1" applyProtection="1">
      <alignment horizontal="left" vertical="center"/>
      <protection locked="0"/>
    </xf>
    <xf numFmtId="0" fontId="20" fillId="0" borderId="91" xfId="0" applyFont="1" applyFill="1" applyBorder="1" applyAlignment="1" applyProtection="1">
      <alignment horizontal="left" vertical="center"/>
      <protection locked="0"/>
    </xf>
    <xf numFmtId="164" fontId="33" fillId="0" borderId="90" xfId="0" applyNumberFormat="1" applyFont="1" applyFill="1" applyBorder="1" applyAlignment="1" applyProtection="1">
      <alignment horizontal="left" vertical="center" indent="1"/>
      <protection/>
    </xf>
    <xf numFmtId="0" fontId="16" fillId="0" borderId="90" xfId="0" applyFont="1" applyBorder="1" applyAlignment="1" applyProtection="1">
      <alignment horizontal="left" vertical="center"/>
      <protection/>
    </xf>
    <xf numFmtId="0" fontId="16" fillId="0" borderId="92" xfId="0" applyFont="1" applyBorder="1" applyAlignment="1" applyProtection="1">
      <alignment horizontal="left" vertical="center"/>
      <protection/>
    </xf>
    <xf numFmtId="164" fontId="29" fillId="0" borderId="93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4" xfId="0" applyNumberFormat="1" applyFont="1" applyFill="1" applyBorder="1" applyAlignment="1" applyProtection="1">
      <alignment horizontal="left" vertical="center" wrapText="1" indent="1"/>
      <protection/>
    </xf>
    <xf numFmtId="0" fontId="16" fillId="35" borderId="95" xfId="0" applyFont="1" applyFill="1" applyBorder="1" applyAlignment="1" applyProtection="1">
      <alignment horizontal="left" vertical="center" wrapText="1"/>
      <protection/>
    </xf>
    <xf numFmtId="0" fontId="16" fillId="35" borderId="88" xfId="0" applyFont="1" applyFill="1" applyBorder="1" applyAlignment="1" applyProtection="1">
      <alignment horizontal="left" vertical="center" wrapText="1"/>
      <protection/>
    </xf>
    <xf numFmtId="0" fontId="16" fillId="35" borderId="96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showRowColHeaders="0" workbookViewId="0" topLeftCell="A22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R-4113-2019, Phase 2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Le Regroupement SÉ-AQLPA-GIRAM 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42.5</v>
      </c>
      <c r="C9" s="41">
        <f>Répartition!B30+Répartition!C30+Répartition!D30</f>
        <v>12460.43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67</v>
      </c>
      <c r="C11" s="41">
        <f>Répartition!E30+Répartition!F30+Répartition!G30+Répartition!H30</f>
        <v>15406.66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109.5</v>
      </c>
      <c r="C19" s="47">
        <f>C9+C11+C13+C15+C17</f>
        <v>27867.09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836.01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836.01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28703.1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0" r:id="rId2"/>
  <headerFooter alignWithMargins="0">
    <oddFooter>&amp;LLe 8 janvier 2020&amp;C&amp;"Times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RowColHeaders="0" zoomScaleSheetLayoutView="100" workbookViewId="0" topLeftCell="A10">
      <selection activeCell="E15" sqref="E15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82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83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67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68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72</v>
      </c>
      <c r="B11" s="83" t="s">
        <v>74</v>
      </c>
      <c r="C11" s="83" t="s">
        <v>69</v>
      </c>
      <c r="D11" s="110">
        <v>255</v>
      </c>
      <c r="E11" s="88" t="s">
        <v>70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73</v>
      </c>
      <c r="B15" s="82" t="s">
        <v>71</v>
      </c>
      <c r="C15" s="82" t="s">
        <v>69</v>
      </c>
      <c r="D15" s="113">
        <v>200</v>
      </c>
      <c r="E15" s="88" t="s">
        <v>70</v>
      </c>
      <c r="F15" s="106"/>
    </row>
    <row r="16" spans="1:6" ht="30" customHeight="1">
      <c r="A16" s="57" t="s">
        <v>84</v>
      </c>
      <c r="B16" s="84" t="s">
        <v>71</v>
      </c>
      <c r="C16" s="84" t="s">
        <v>69</v>
      </c>
      <c r="D16" s="111">
        <v>200</v>
      </c>
      <c r="E16" s="89" t="s">
        <v>85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fitToHeight="1" fitToWidth="1" horizontalDpi="600" verticalDpi="600" orientation="portrait" scale="75" r:id="rId2"/>
  <headerFooter>
    <oddFooter>&amp;LLe 8 janvier 2020&amp;C&amp;"Times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showRowColHeaders="0" tabSelected="1" zoomScalePageLayoutView="75" workbookViewId="0" topLeftCell="A13">
      <selection activeCell="H13" sqref="H13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R-4113-2019, Phase 2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Le Regroupement SÉ-AQLPA-GIRAM 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J. Fontaine</v>
      </c>
      <c r="F8" s="49" t="str">
        <f>Identification!A16</f>
        <v>M. A. Bélisle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255</v>
      </c>
      <c r="C9" s="73">
        <f>Identification!D12</f>
        <v>0</v>
      </c>
      <c r="D9" s="74">
        <f>Identification!D13</f>
        <v>0</v>
      </c>
      <c r="E9" s="72">
        <f>Identification!D15</f>
        <v>200</v>
      </c>
      <c r="F9" s="73">
        <f>Identification!D16</f>
        <v>200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76</v>
      </c>
      <c r="B12" s="120">
        <v>7</v>
      </c>
      <c r="C12" s="121"/>
      <c r="D12" s="122"/>
      <c r="E12" s="123">
        <v>6</v>
      </c>
      <c r="F12" s="124">
        <v>6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 t="s">
        <v>86</v>
      </c>
      <c r="B14" s="125">
        <v>2</v>
      </c>
      <c r="C14" s="126"/>
      <c r="D14" s="127"/>
      <c r="E14" s="125">
        <v>2</v>
      </c>
      <c r="F14" s="126">
        <v>2</v>
      </c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 t="s">
        <v>87</v>
      </c>
      <c r="B15" s="125">
        <v>1</v>
      </c>
      <c r="C15" s="126"/>
      <c r="D15" s="127"/>
      <c r="E15" s="125">
        <v>1</v>
      </c>
      <c r="F15" s="126">
        <v>1</v>
      </c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88</v>
      </c>
      <c r="B16" s="125">
        <v>4</v>
      </c>
      <c r="C16" s="126"/>
      <c r="D16" s="127"/>
      <c r="E16" s="125">
        <v>13</v>
      </c>
      <c r="F16" s="126">
        <v>4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77</v>
      </c>
      <c r="B17" s="125">
        <v>1</v>
      </c>
      <c r="C17" s="126"/>
      <c r="D17" s="127"/>
      <c r="E17" s="125">
        <v>1</v>
      </c>
      <c r="F17" s="126">
        <v>1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78</v>
      </c>
      <c r="B18" s="125">
        <v>1</v>
      </c>
      <c r="C18" s="126"/>
      <c r="D18" s="127"/>
      <c r="E18" s="125">
        <v>1</v>
      </c>
      <c r="F18" s="126">
        <v>1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79</v>
      </c>
      <c r="B19" s="125">
        <v>4</v>
      </c>
      <c r="C19" s="126"/>
      <c r="D19" s="127"/>
      <c r="E19" s="125">
        <v>3</v>
      </c>
      <c r="F19" s="126">
        <v>3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89</v>
      </c>
      <c r="B20" s="125">
        <v>10</v>
      </c>
      <c r="C20" s="126"/>
      <c r="D20" s="127"/>
      <c r="E20" s="125">
        <v>10</v>
      </c>
      <c r="F20" s="126">
        <v>5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80</v>
      </c>
      <c r="B21" s="125">
        <v>12</v>
      </c>
      <c r="C21" s="126"/>
      <c r="D21" s="127"/>
      <c r="E21" s="126">
        <v>3</v>
      </c>
      <c r="F21" s="126">
        <v>3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75</v>
      </c>
      <c r="B22" s="125">
        <v>0.5</v>
      </c>
      <c r="C22" s="126"/>
      <c r="D22" s="127"/>
      <c r="E22" s="125">
        <v>0.5</v>
      </c>
      <c r="F22" s="126">
        <v>0.5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42.5</v>
      </c>
      <c r="C25" s="145">
        <f t="shared" si="0"/>
        <v>0</v>
      </c>
      <c r="D25" s="145">
        <f>SUM(D12:D24)</f>
        <v>0</v>
      </c>
      <c r="E25" s="145">
        <f t="shared" si="0"/>
        <v>40.5</v>
      </c>
      <c r="F25" s="145">
        <f t="shared" si="0"/>
        <v>26.5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10837.5</v>
      </c>
      <c r="C26" s="146">
        <f t="shared" si="1"/>
        <v>0</v>
      </c>
      <c r="D26" s="146">
        <f t="shared" si="1"/>
        <v>0</v>
      </c>
      <c r="E26" s="146">
        <f t="shared" si="1"/>
        <v>8100</v>
      </c>
      <c r="F26" s="146">
        <f t="shared" si="1"/>
        <v>5300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1622.9299999999998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1212.98</v>
      </c>
      <c r="F28" s="129">
        <f t="shared" si="2"/>
        <v>793.68</v>
      </c>
      <c r="G28" s="129">
        <f t="shared" si="2"/>
        <v>0</v>
      </c>
      <c r="H28" s="129">
        <f t="shared" si="2"/>
        <v>0</v>
      </c>
      <c r="I28" s="129">
        <f t="shared" si="2"/>
        <v>0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12460.43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9312.98</v>
      </c>
      <c r="F30" s="149">
        <f t="shared" si="3"/>
        <v>6093.68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fitToHeight="1" fitToWidth="1" horizontalDpi="600" verticalDpi="600" orientation="landscape" scale="66" r:id="rId2"/>
  <headerFooter alignWithMargins="0">
    <oddFooter>&amp;LLe 8 janvier 2020&amp;C&amp;"Times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RowColHeaders="0" zoomScaleSheetLayoutView="100" workbookViewId="0" topLeftCell="A4">
      <selection activeCell="A16" sqref="A16:E16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21" t="str">
        <f>Identification!B4</f>
        <v>R-4113-2019, Phase 2</v>
      </c>
      <c r="C4" s="222"/>
      <c r="D4" s="222"/>
      <c r="E4" s="223"/>
    </row>
    <row r="5" spans="1:5" ht="18" customHeight="1" thickBot="1">
      <c r="A5" s="115" t="s">
        <v>1</v>
      </c>
      <c r="B5" s="224" t="str">
        <f>Identification!B5</f>
        <v>Le Regroupement SÉ-AQLPA-GIRAM </v>
      </c>
      <c r="C5" s="224"/>
      <c r="D5" s="224"/>
      <c r="E5" s="225"/>
    </row>
    <row r="6" spans="1:5" ht="25.5" customHeight="1" thickBot="1">
      <c r="A6" s="226" t="s">
        <v>66</v>
      </c>
      <c r="B6" s="227"/>
      <c r="C6" s="227"/>
      <c r="D6" s="227"/>
      <c r="E6" s="228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12" t="s">
        <v>81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13:E13"/>
    <mergeCell ref="A14:E14"/>
    <mergeCell ref="A3:E3"/>
    <mergeCell ref="B4:E4"/>
    <mergeCell ref="B5:E5"/>
    <mergeCell ref="A6:E6"/>
    <mergeCell ref="A23:E23"/>
    <mergeCell ref="A24:E2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19:E19"/>
    <mergeCell ref="A20:E20"/>
    <mergeCell ref="A40:E40"/>
    <mergeCell ref="A32:E32"/>
    <mergeCell ref="A33:E33"/>
    <mergeCell ref="A34:E34"/>
    <mergeCell ref="A35:E35"/>
    <mergeCell ref="A36:E36"/>
    <mergeCell ref="A37:E37"/>
    <mergeCell ref="A38:E38"/>
    <mergeCell ref="A25:E25"/>
    <mergeCell ref="A26:E26"/>
    <mergeCell ref="A39:E39"/>
    <mergeCell ref="A27:E27"/>
    <mergeCell ref="A28:E28"/>
    <mergeCell ref="A31:E31"/>
    <mergeCell ref="A29:E29"/>
    <mergeCell ref="A30:E30"/>
  </mergeCells>
  <printOptions/>
  <pageMargins left="0.5118110236220472" right="0.4724409448818898" top="0.6299212598425197" bottom="0.7480314960629921" header="0.31496062992125984" footer="0.31496062992125984"/>
  <pageSetup fitToHeight="1" fitToWidth="1" horizontalDpi="600" verticalDpi="600" orientation="portrait" scale="91" r:id="rId2"/>
  <headerFooter scaleWithDoc="0">
    <oddFooter>&amp;LLe 8 janvier 2020&amp;C&amp;"Times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 de participation de SÉ-AQLPA-GIRAM</dc:subject>
  <dc:creator>Me Dominique Neuman, pour SÉ-AQLPA-GIRAM</dc:creator>
  <cp:keywords/>
  <dc:description/>
  <cp:lastModifiedBy>Webmestre</cp:lastModifiedBy>
  <cp:lastPrinted>2016-05-20T00:41:11Z</cp:lastPrinted>
  <dcterms:created xsi:type="dcterms:W3CDTF">2009-06-30T18:48:08Z</dcterms:created>
  <dcterms:modified xsi:type="dcterms:W3CDTF">2020-01-08T18:28:44Z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2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573</vt:lpwstr>
  </property>
  <property fmtid="{D5CDD505-2E9C-101B-9397-08002B2CF9AE}" pid="11" name="Deposa">
    <vt:lpwstr>243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4892100.00000000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134</vt:lpwstr>
  </property>
  <property fmtid="{D5CDD505-2E9C-101B-9397-08002B2CF9AE}" pid="19" name="Suj">
    <vt:lpwstr>Budget de participation de SÉ-AQLPA-GIRAM</vt:lpwstr>
  </property>
  <property fmtid="{D5CDD505-2E9C-101B-9397-08002B2CF9AE}" pid="20" name="Numéroplumit">
    <vt:lpwstr>0044</vt:lpwstr>
  </property>
  <property fmtid="{D5CDD505-2E9C-101B-9397-08002B2CF9AE}" pid="21" name="Cotedepiè">
    <vt:lpwstr>C-SÉ-AQLPA-GIRAM-0004</vt:lpwstr>
  </property>
  <property fmtid="{D5CDD505-2E9C-101B-9397-08002B2CF9AE}" pid="22" name="Anciennomdudocume">
    <vt:lpwstr>RDÉ R4113-2019 GI GNR-SÉ-AQLPA-GIRAM-FRAIS 2020 01 08 0004 Budget TR.xls</vt:lpwstr>
  </property>
  <property fmtid="{D5CDD505-2E9C-101B-9397-08002B2CF9AE}" pid="23" name="_dlc_Doc">
    <vt:lpwstr>W2HFWTQUJJY6-419468877-113</vt:lpwstr>
  </property>
  <property fmtid="{D5CDD505-2E9C-101B-9397-08002B2CF9AE}" pid="24" name="_dlc_DocIdItemGu">
    <vt:lpwstr>32119562-776e-4527-ac7a-b9b25b6d38c0</vt:lpwstr>
  </property>
  <property fmtid="{D5CDD505-2E9C-101B-9397-08002B2CF9AE}" pid="25" name="_dlc_DocIdU">
    <vt:lpwstr>http://s10mtlweb:8081/573/_layouts/15/DocIdRedir.aspx?ID=W2HFWTQUJJY6-419468877-113, W2HFWTQUJJY6-419468877-113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C-SÉ-AQLPA-GIRAM-0004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44.0000000000000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