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<sst xmlns="http://schemas.openxmlformats.org/spreadsheetml/2006/main" count="107" uniqueCount="79">
  <si>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</si>
  <si>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</si>
  <si>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</si>
  <si>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</si>
  <si>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</si>
  <si>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</si>
  <si>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</si>
  <si>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</si>
  <si>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</si>
  <si>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</si>
  <si>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</si>
  <si>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</si>
  <si>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</si>
  <si>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</si>
  <si>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</si>
  <si>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</si>
  <si>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</si>
  <si>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</si>
  <si>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</si>
  <si>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</si>
  <si>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</si>
  <si>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</si>
  <si>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</si>
  <si>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</si>
  <si>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</si>
  <si>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</si>
  <si>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</si>
  <si>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</si>
  <si>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</si>
  <si>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</si>
  <si>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</si>
  <si>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</si>
  <si>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</si>
  <si>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</si>
  <si>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</si>
  <si>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</si>
  <si>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</si>
  <si>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</si>
  <si>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</si>
  <si>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</si>
  <si>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</si>
  <si>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</si>
  <si>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</si>
  <si>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</si>
  <si>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</si>
  <si>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</si>
  <si>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</si>
  <si>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</si>
  <si>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</si>
  <si>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</si>
  <si>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</si>
  <si>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</si>
  <si>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</si>
  <si>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</si>
  <si>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</si>
  <si>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</si>
  <si>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</si>
  <si>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</si>
  <si>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</si>
  <si>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</si>
  <si>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</si>
  <si>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</si>
  <si>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</si>
  <si>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</si>
  <si>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</si>
  <si>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</si>
  <si>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</si>
  <si>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</si>
  <si>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</si>
  <si>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</si>
  <si>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R-4119-2020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</si>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</sst>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21">
      <selection activeCell="C99" sqref="C99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R-4119-2020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53" t="str">
        <f>Identification!B5</f>
        <v>Association Hôtellerie Québec et Association Restauration Québec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43</v>
      </c>
      <c r="C9" s="137">
        <f>Répartition!B30+Répartition!C30+Répartition!D30</f>
        <v>12900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115</v>
      </c>
      <c r="C11" s="137">
        <f>Répartition!E30+Répartition!F30+Répartition!G30+Répartition!H30</f>
        <v>27600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158</v>
      </c>
      <c r="C17" s="36">
        <f>C9+C11+C13+C15</f>
        <v>40500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8" t="s">
        <v>12</v>
      </c>
      <c r="B19" s="159"/>
      <c r="C19" s="160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1" t="s">
        <v>13</v>
      </c>
      <c r="B20" s="162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71" t="s">
        <v>15</v>
      </c>
      <c r="B21" s="172"/>
      <c r="C21" s="27">
        <f>ROUND(0.03*C17,2)</f>
        <v>1215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56</v>
      </c>
      <c r="B25" s="17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6" t="s">
        <v>17</v>
      </c>
      <c r="B27" s="177"/>
      <c r="C27" s="19">
        <f>C21+C23+C25</f>
        <v>1215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8" t="s">
        <v>18</v>
      </c>
      <c r="B29" s="179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9" t="s">
        <v>48</v>
      </c>
      <c r="B31" s="170"/>
      <c r="C31" s="81">
        <f>C17+C27+C29</f>
        <v>41715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34">
      <selection activeCell="D12" sqref="D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7" t="s">
        <v>55</v>
      </c>
      <c r="B3" s="188"/>
      <c r="C3" s="188"/>
      <c r="D3" s="188"/>
      <c r="E3" s="188"/>
      <c r="F3" s="88"/>
    </row>
    <row r="4" spans="1:6" ht="24" customHeight="1">
      <c r="A4" s="5" t="s">
        <v>0</v>
      </c>
      <c r="B4" s="189" t="s">
        <v>70</v>
      </c>
      <c r="C4" s="190"/>
      <c r="D4" s="190"/>
      <c r="E4" s="191"/>
      <c r="F4" s="88"/>
    </row>
    <row r="5" spans="1:6" ht="19.5" customHeight="1">
      <c r="A5" s="6" t="s">
        <v>1</v>
      </c>
      <c r="B5" s="192" t="s">
        <v>71</v>
      </c>
      <c r="C5" s="193"/>
      <c r="D5" s="193"/>
      <c r="E5" s="194"/>
      <c r="F5" s="88"/>
    </row>
    <row r="6" spans="1:6" ht="15.75">
      <c r="A6" s="195" t="s">
        <v>20</v>
      </c>
      <c r="B6" s="196"/>
      <c r="C6" s="197"/>
      <c r="D6" s="82" t="s">
        <v>72</v>
      </c>
      <c r="E6" s="83"/>
      <c r="F6" s="88"/>
    </row>
    <row r="7" spans="1:6" ht="19.5" customHeight="1">
      <c r="A7" s="195" t="s">
        <v>34</v>
      </c>
      <c r="B7" s="198"/>
      <c r="C7" s="199"/>
      <c r="D7" s="84"/>
      <c r="E7" s="85"/>
      <c r="F7" s="88"/>
    </row>
    <row r="8" spans="1:6" ht="21.75" customHeight="1">
      <c r="A8" s="200" t="s">
        <v>35</v>
      </c>
      <c r="B8" s="201"/>
      <c r="C8" s="202"/>
      <c r="D8" s="203"/>
      <c r="E8" s="204"/>
      <c r="F8" s="88"/>
    </row>
    <row r="9" spans="1:6" ht="22.5" customHeight="1">
      <c r="A9" s="182" t="s">
        <v>45</v>
      </c>
      <c r="B9" s="183"/>
      <c r="C9" s="183"/>
      <c r="D9" s="183"/>
      <c r="E9" s="184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73</v>
      </c>
      <c r="B11" s="147" t="s">
        <v>74</v>
      </c>
      <c r="C11" s="145" t="s">
        <v>75</v>
      </c>
      <c r="D11" s="146">
        <v>300</v>
      </c>
      <c r="E11" s="148" t="s">
        <v>76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77</v>
      </c>
      <c r="B15" s="145" t="s">
        <v>74</v>
      </c>
      <c r="C15" s="145" t="s">
        <v>75</v>
      </c>
      <c r="D15" s="150">
        <v>240</v>
      </c>
      <c r="E15" s="149" t="s">
        <v>78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185" t="s">
        <v>9</v>
      </c>
      <c r="C20" s="185" t="s">
        <v>9</v>
      </c>
      <c r="D20" s="93"/>
      <c r="E20" s="70"/>
      <c r="F20" s="88"/>
    </row>
    <row r="21" spans="1:6" ht="30" customHeight="1">
      <c r="A21" s="52"/>
      <c r="B21" s="186"/>
      <c r="C21" s="186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185" t="s">
        <v>9</v>
      </c>
      <c r="C23" s="68"/>
      <c r="D23" s="93"/>
      <c r="E23" s="70"/>
      <c r="F23" s="88"/>
    </row>
    <row r="24" spans="1:6" ht="30" customHeight="1">
      <c r="A24" s="48"/>
      <c r="B24" s="186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80" t="s">
        <v>28</v>
      </c>
      <c r="B26" s="181"/>
      <c r="C26" s="181"/>
      <c r="D26" s="181"/>
      <c r="E26" s="181"/>
      <c r="F26" s="88"/>
      <c r="G26" s="88"/>
    </row>
    <row r="27" spans="1:7" ht="12.75">
      <c r="A27" s="180" t="s">
        <v>29</v>
      </c>
      <c r="B27" s="181"/>
      <c r="C27" s="181"/>
      <c r="D27" s="181"/>
      <c r="E27" s="181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31">
      <selection activeCell="B16" sqref="B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R-4119-2020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10</v>
      </c>
      <c r="C12" s="122"/>
      <c r="D12" s="123"/>
      <c r="E12" s="124">
        <v>30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3</v>
      </c>
      <c r="C13" s="127"/>
      <c r="D13" s="128"/>
      <c r="E13" s="126">
        <v>5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3</v>
      </c>
      <c r="C14" s="127"/>
      <c r="D14" s="128"/>
      <c r="E14" s="126">
        <v>15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2</v>
      </c>
      <c r="C15" s="127"/>
      <c r="D15" s="128"/>
      <c r="E15" s="126">
        <v>3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12</v>
      </c>
      <c r="C16" s="127"/>
      <c r="D16" s="128"/>
      <c r="E16" s="126">
        <v>50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3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8</v>
      </c>
      <c r="C20" s="127"/>
      <c r="D20" s="128"/>
      <c r="E20" s="126">
        <v>4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3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43</v>
      </c>
      <c r="C25" s="118">
        <f t="shared" si="0"/>
        <v>0</v>
      </c>
      <c r="D25" s="118">
        <f>SUM(D12:D24)</f>
        <v>0</v>
      </c>
      <c r="E25" s="118">
        <f t="shared" si="0"/>
        <v>115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12900</v>
      </c>
      <c r="C26" s="119">
        <f t="shared" si="1"/>
        <v>0</v>
      </c>
      <c r="D26" s="119">
        <f t="shared" si="1"/>
        <v>0</v>
      </c>
      <c r="E26" s="119">
        <f t="shared" si="1"/>
        <v>27600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12900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27600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7"/>
      <c r="B3" s="188"/>
      <c r="C3" s="188"/>
      <c r="D3" s="188"/>
      <c r="E3" s="188"/>
    </row>
    <row r="4" spans="1:5" ht="18" customHeight="1">
      <c r="A4" s="94" t="s">
        <v>0</v>
      </c>
      <c r="B4" s="219" t="str">
        <f>Identification!B4</f>
        <v>R-4119-2020</v>
      </c>
      <c r="C4" s="220"/>
      <c r="D4" s="220"/>
      <c r="E4" s="221"/>
    </row>
    <row r="5" spans="1:5" ht="18" customHeight="1" thickBot="1">
      <c r="A5" s="95" t="s">
        <v>1</v>
      </c>
      <c r="B5" s="222" t="str">
        <f>Identification!B5</f>
        <v>Association Hôtellerie Québec et Association Restauration Québec</v>
      </c>
      <c r="C5" s="222"/>
      <c r="D5" s="222"/>
      <c r="E5" s="223"/>
    </row>
    <row r="6" spans="1:5" ht="25.5" customHeight="1" thickBot="1">
      <c r="A6" s="224" t="s">
        <v>69</v>
      </c>
      <c r="B6" s="225"/>
      <c r="C6" s="225"/>
      <c r="D6" s="225"/>
      <c r="E6" s="226"/>
    </row>
    <row r="7" spans="1:5" ht="19.5" customHeight="1">
      <c r="A7" s="227"/>
      <c r="B7" s="228"/>
      <c r="C7" s="228"/>
      <c r="D7" s="228"/>
      <c r="E7" s="229"/>
    </row>
    <row r="8" spans="1:5" ht="19.5" customHeight="1">
      <c r="A8" s="213"/>
      <c r="B8" s="214"/>
      <c r="C8" s="214"/>
      <c r="D8" s="214"/>
      <c r="E8" s="215"/>
    </row>
    <row r="9" spans="1:5" ht="19.5" customHeight="1">
      <c r="A9" s="213"/>
      <c r="B9" s="214"/>
      <c r="C9" s="214"/>
      <c r="D9" s="214"/>
      <c r="E9" s="215"/>
    </row>
    <row r="10" spans="1:5" ht="19.5" customHeight="1">
      <c r="A10" s="213"/>
      <c r="B10" s="214"/>
      <c r="C10" s="214"/>
      <c r="D10" s="214"/>
      <c r="E10" s="215"/>
    </row>
    <row r="11" spans="1:5" ht="19.5" customHeight="1">
      <c r="A11" s="213"/>
      <c r="B11" s="214"/>
      <c r="C11" s="214"/>
      <c r="D11" s="214"/>
      <c r="E11" s="215"/>
    </row>
    <row r="12" spans="1:5" ht="19.5" customHeight="1">
      <c r="A12" s="213"/>
      <c r="B12" s="214"/>
      <c r="C12" s="214"/>
      <c r="D12" s="214"/>
      <c r="E12" s="215"/>
    </row>
    <row r="13" spans="1:5" ht="19.5" customHeight="1">
      <c r="A13" s="213"/>
      <c r="B13" s="214"/>
      <c r="C13" s="214"/>
      <c r="D13" s="214"/>
      <c r="E13" s="215"/>
    </row>
    <row r="14" spans="1:5" ht="19.5" customHeight="1">
      <c r="A14" s="213"/>
      <c r="B14" s="214"/>
      <c r="C14" s="214"/>
      <c r="D14" s="214"/>
      <c r="E14" s="215"/>
    </row>
    <row r="15" spans="1:5" ht="19.5" customHeight="1">
      <c r="A15" s="213"/>
      <c r="B15" s="214"/>
      <c r="C15" s="214"/>
      <c r="D15" s="214"/>
      <c r="E15" s="215"/>
    </row>
    <row r="16" spans="1:5" ht="19.5" customHeight="1">
      <c r="A16" s="213"/>
      <c r="B16" s="214"/>
      <c r="C16" s="214"/>
      <c r="D16" s="214"/>
      <c r="E16" s="215"/>
    </row>
    <row r="17" spans="1:5" ht="19.5" customHeight="1">
      <c r="A17" s="213"/>
      <c r="B17" s="214"/>
      <c r="C17" s="214"/>
      <c r="D17" s="214"/>
      <c r="E17" s="215"/>
    </row>
    <row r="18" spans="1:5" ht="19.5" customHeight="1">
      <c r="A18" s="213"/>
      <c r="B18" s="214"/>
      <c r="C18" s="214"/>
      <c r="D18" s="214"/>
      <c r="E18" s="215"/>
    </row>
    <row r="19" spans="1:5" ht="19.5" customHeight="1">
      <c r="A19" s="213"/>
      <c r="B19" s="214"/>
      <c r="C19" s="214"/>
      <c r="D19" s="214"/>
      <c r="E19" s="215"/>
    </row>
    <row r="20" spans="1:5" ht="19.5" customHeight="1">
      <c r="A20" s="213"/>
      <c r="B20" s="214"/>
      <c r="C20" s="214"/>
      <c r="D20" s="214"/>
      <c r="E20" s="215"/>
    </row>
    <row r="21" spans="1:5" ht="19.5" customHeight="1">
      <c r="A21" s="213"/>
      <c r="B21" s="214"/>
      <c r="C21" s="214"/>
      <c r="D21" s="214"/>
      <c r="E21" s="215"/>
    </row>
    <row r="22" spans="1:5" ht="19.5" customHeight="1">
      <c r="A22" s="213"/>
      <c r="B22" s="214"/>
      <c r="C22" s="214"/>
      <c r="D22" s="214"/>
      <c r="E22" s="215"/>
    </row>
    <row r="23" spans="1:5" ht="19.5" customHeight="1">
      <c r="A23" s="213"/>
      <c r="B23" s="214"/>
      <c r="C23" s="214"/>
      <c r="D23" s="214"/>
      <c r="E23" s="215"/>
    </row>
    <row r="24" spans="1:5" ht="19.5" customHeight="1">
      <c r="A24" s="213"/>
      <c r="B24" s="214"/>
      <c r="C24" s="214"/>
      <c r="D24" s="214"/>
      <c r="E24" s="215"/>
    </row>
    <row r="25" spans="1:5" ht="19.5" customHeight="1">
      <c r="A25" s="213"/>
      <c r="B25" s="214"/>
      <c r="C25" s="214"/>
      <c r="D25" s="214"/>
      <c r="E25" s="215"/>
    </row>
    <row r="26" spans="1:5" ht="19.5" customHeight="1">
      <c r="A26" s="213"/>
      <c r="B26" s="214"/>
      <c r="C26" s="214"/>
      <c r="D26" s="214"/>
      <c r="E26" s="215"/>
    </row>
    <row r="27" spans="1:5" ht="19.5" customHeight="1">
      <c r="A27" s="213"/>
      <c r="B27" s="214"/>
      <c r="C27" s="214"/>
      <c r="D27" s="214"/>
      <c r="E27" s="215"/>
    </row>
    <row r="28" spans="1:5" ht="19.5" customHeight="1">
      <c r="A28" s="213"/>
      <c r="B28" s="214"/>
      <c r="C28" s="214"/>
      <c r="D28" s="214"/>
      <c r="E28" s="215"/>
    </row>
    <row r="29" spans="1:5" ht="19.5" customHeight="1">
      <c r="A29" s="213"/>
      <c r="B29" s="214"/>
      <c r="C29" s="214"/>
      <c r="D29" s="214"/>
      <c r="E29" s="215"/>
    </row>
    <row r="30" spans="1:5" ht="19.5" customHeight="1">
      <c r="A30" s="213"/>
      <c r="B30" s="214"/>
      <c r="C30" s="214"/>
      <c r="D30" s="214"/>
      <c r="E30" s="215"/>
    </row>
    <row r="31" spans="1:5" ht="19.5" customHeight="1">
      <c r="A31" s="213"/>
      <c r="B31" s="214"/>
      <c r="C31" s="214"/>
      <c r="D31" s="214"/>
      <c r="E31" s="215"/>
    </row>
    <row r="32" spans="1:5" ht="19.5" customHeight="1">
      <c r="A32" s="213"/>
      <c r="B32" s="214"/>
      <c r="C32" s="214"/>
      <c r="D32" s="214"/>
      <c r="E32" s="215"/>
    </row>
    <row r="33" spans="1:5" ht="19.5" customHeight="1">
      <c r="A33" s="213"/>
      <c r="B33" s="214"/>
      <c r="C33" s="214"/>
      <c r="D33" s="214"/>
      <c r="E33" s="215"/>
    </row>
    <row r="34" spans="1:5" ht="19.5" customHeight="1">
      <c r="A34" s="213"/>
      <c r="B34" s="214"/>
      <c r="C34" s="214"/>
      <c r="D34" s="214"/>
      <c r="E34" s="215"/>
    </row>
    <row r="35" spans="1:5" ht="19.5" customHeight="1">
      <c r="A35" s="213"/>
      <c r="B35" s="214"/>
      <c r="C35" s="214"/>
      <c r="D35" s="214"/>
      <c r="E35" s="215"/>
    </row>
    <row r="36" spans="1:5" ht="19.5" customHeight="1">
      <c r="A36" s="213"/>
      <c r="B36" s="214"/>
      <c r="C36" s="214"/>
      <c r="D36" s="214"/>
      <c r="E36" s="215"/>
    </row>
    <row r="37" spans="1:5" ht="19.5" customHeight="1">
      <c r="A37" s="213"/>
      <c r="B37" s="214"/>
      <c r="C37" s="214"/>
      <c r="D37" s="214"/>
      <c r="E37" s="215"/>
    </row>
    <row r="38" spans="1:5" ht="19.5" customHeight="1">
      <c r="A38" s="213"/>
      <c r="B38" s="214"/>
      <c r="C38" s="214"/>
      <c r="D38" s="214"/>
      <c r="E38" s="215"/>
    </row>
    <row r="39" spans="1:5" ht="19.5" customHeight="1">
      <c r="A39" s="213"/>
      <c r="B39" s="214"/>
      <c r="C39" s="214"/>
      <c r="D39" s="214"/>
      <c r="E39" s="215"/>
    </row>
    <row r="40" spans="1:5" ht="19.5" customHeight="1">
      <c r="A40" s="216"/>
      <c r="B40" s="217"/>
      <c r="C40" s="217"/>
      <c r="D40" s="217"/>
      <c r="E40" s="218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2020-05-14T19:22:55Z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542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5091000.00000000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0107</vt:lpwstr>
  </property>
  <property fmtid="{D5CDD505-2E9C-101B-9397-08002B2CF9AE}" pid="21" name="Cotedepiè">
    <vt:lpwstr>C-AHQ-ARQ-0004</vt:lpwstr>
  </property>
  <property fmtid="{D5CDD505-2E9C-101B-9397-08002B2CF9AE}" pid="22" name="Anciennomdudocume">
    <vt:lpwstr>R-4119-2020 - Budget de participation de l'AHQ-ARQ.xls</vt:lpwstr>
  </property>
  <property fmtid="{D5CDD505-2E9C-101B-9397-08002B2CF9AE}" pid="23" name="_dlc_Doc">
    <vt:lpwstr>W2HFWTQUJJY6-1993030256-201</vt:lpwstr>
  </property>
  <property fmtid="{D5CDD505-2E9C-101B-9397-08002B2CF9AE}" pid="24" name="_dlc_DocIdItemGu">
    <vt:lpwstr>1b6e7745-162c-4e5d-a5c5-f587346e4b1d</vt:lpwstr>
  </property>
  <property fmtid="{D5CDD505-2E9C-101B-9397-08002B2CF9AE}" pid="25" name="_dlc_DocIdU">
    <vt:lpwstr>http://s10mtlweb:8081/542/_layouts/15/DocIdRedir.aspx?ID=W2HFWTQUJJY6-1993030256-201, W2HFWTQUJJY6-1993030256-201</vt:lpwstr>
  </property>
  <property fmtid="{D5CDD505-2E9C-101B-9397-08002B2CF9AE}" pid="26" name="display_urn:schemas-microsoft-com:office:office#Edit">
    <vt:lpwstr>Lévesque, Claudette</vt:lpwstr>
  </property>
  <property fmtid="{D5CDD505-2E9C-101B-9397-08002B2CF9AE}" pid="27" name="Cote de pié">
    <vt:lpwstr>C-AHQ-ARQ-0004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107.000000000000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