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770" windowHeight="1176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<sst xmlns="http://schemas.openxmlformats.org/spreadsheetml/2006/main" count="259" uniqueCount="185">
  <si>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</si>
  <si>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</si>
  <si>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</si>
  <si>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</si>
  <si>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</si>
  <si>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</si>
  <si>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</si>
  <si>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</si>
  <si>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</si>
  <si>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</si>
  <si>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</si>
  <si>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</si>
  <si>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</si>
  <si>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</si>
  <si>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</si>
  <si>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</si>
  <si>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</si>
  <si>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</si>
  <si>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</si>
  <si>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</si>
  <si>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</si>
  <si>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</si>
  <si>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</si>
  <si>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</si>
  <si>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</si>
  <si>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</si>
  <si>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</si>
  <si>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</si>
  <si>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</si>
  <si>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</si>
  <si>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</si>
  <si>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</si>
  <si>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</si>
  <si>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</si>
  <si>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</si>
  <si>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</si>
  <si>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</si>
  <si>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</si>
  <si>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</si>
  <si>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</si>
  <si>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</si>
  <si>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</si>
  <si>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</si>
  <si>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</si>
  <si>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</si>
  <si>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</si>
  <si>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</si>
  <si>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</si>
  <si>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</si>
  <si>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</si>
  <si>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</si>
  <si>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</si>
  <si>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</si>
  <si>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</si>
  <si>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</si>
  <si>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</si>
  <si>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</si>
  <si>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</si>
  <si>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</si>
  <si>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</si>
  <si>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</si>
  <si>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</si>
  <si>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</si>
  <si>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</si>
  <si>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</si>
  <si>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</si>
  <si>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</si>
  <si>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</si>
  <si>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</si>
  <si>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</si>
  <si>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</si>
  <si>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</si>
  <si>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</si>
  <si>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</si>
  <si>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</si>
  <si>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</si>
  <si>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</si>
  <si>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</si>
  <si>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</si>
  <si>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</si>
  <si>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</si>
  <si>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</si>
  <si>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</si>
  <si>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</si>
  <si>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</si>
  <si>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</si>
  <si>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</si>
  <si>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</si>
  <si>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</si>
  <si>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</si>
  <si>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</si>
  <si>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</si>
  <si>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</si>
  <si>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</si>
  <si>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</si>
  <si>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</si>
  <si>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</si>
  <si>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</si>
  <si>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</si>
  <si>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</si>
  <si>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</si>
  <si>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</si>
  <si>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</si>
  <si>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</si>
  <si>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</si>
  <si>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</si>
  <si>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</si>
  <si>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</si>
  <si>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</si>
  <si>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</si>
  <si>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</si>
  <si>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</si>
  <si>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</si>
  <si>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</si>
  <si>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</si>
  <si>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</si>
  <si>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</si>
  <si>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</si>
  <si>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</si>
  <si>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</si>
  <si>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</si>
  <si>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</si>
  <si>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</si>
  <si>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</si>
  <si>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</si>
  <si>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</si>
  <si>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</si>
  <si>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</si>
  <si>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</si>
  <si>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</si>
  <si>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</si>
  <si>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</si>
  <si>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</si>
  <si>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</si>
  <si>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</si>
  <si>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</si>
  <si>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</si>
  <si>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</si>
  <si>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</si>
  <si>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</si>
  <si>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</si>
  <si>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</si>
  <si>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</si>
  <si>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</si>
  <si>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</si>
  <si>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</si>
  <si>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</si>
  <si>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</si>
  <si>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</si>
  <si>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</si>
  <si>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</si>
  <si>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</si>
  <si>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</si>
  <si>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</si>
  <si>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</si>
  <si>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</si>
  <si>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</si>
  <si>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</si>
  <si>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</si>
  <si>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</si>
  <si>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</si>
  <si>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</si>
  <si>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</si>
  <si>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</si>
  <si>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</si>
  <si>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</si>
  <si>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</si>
  <si>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</si>
  <si>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</si>
  <si>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</si>
  <si>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</si>
  <si>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</si>
  <si>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 Phase 5</t>
  </si>
  <si>
    <t>Juillet 2021 au 27 janvier 2022</t>
  </si>
  <si>
    <t>Association coopérative d'économie familiale de l'Outaouais (ACEFO)</t>
  </si>
  <si>
    <t>NON</t>
  </si>
  <si>
    <t>ACEFO</t>
  </si>
  <si>
    <t>Me Steve Cadrin</t>
  </si>
  <si>
    <t>Plus de 15 ans</t>
  </si>
  <si>
    <t>Externe</t>
  </si>
  <si>
    <t>2955, Jules-Brillant # 301, Laval (Qc) H7P 6B2</t>
  </si>
  <si>
    <t>Jean-François Blain</t>
  </si>
  <si>
    <t>2267, boul. Perrot, Notre-Dame de l'Ile Perrot, Qc J7V 8P4</t>
  </si>
  <si>
    <t>Laval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</si>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</sst>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923925" cy="200025"/>
    <xdr:sp fLocksText="0">
      <xdr:nvSpPr>
        <xdr:cNvPr id="1" name="Text Box 4"/>
        <xdr:cNvSpPr txBox="1">
          <a:spLocks noChangeArrowheads="1"/>
        </xdr:cNvSpPr>
      </xdr:nvSpPr>
      <xdr:spPr>
        <a:xfrm>
          <a:off x="3276600" y="4895850"/>
          <a:ext cx="923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0</xdr:colOff>
      <xdr:row>3</xdr:row>
      <xdr:rowOff>0</xdr:rowOff>
    </xdr:to>
    <xdr:pic>
      <xdr:nvPicPr>
        <xdr:cNvPr id="2" name="Picture 2" descr="Régie nouveau"/>
        <xdr:cNvPicPr preferRelativeResize="1">
          <a:picLocks noChangeAspect="0"/>
        </xdr:cNvPicPr>
      </xdr:nvPicPr>
      <xdr:blipFill>
        <a:blip r:embed="rId1"/>
        <a:stretch>
          <a:fillRect/>
        </a:stretch>
      </xdr:blipFill>
      <xdr:spPr>
        <a:xfrm>
          <a:off x="0" y="0"/>
          <a:ext cx="25050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176</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R-4122-2020, Phase 5</v>
      </c>
      <c r="C4" s="205" t="s">
        <v>16</v>
      </c>
      <c r="D4" s="127" t="str">
        <f>Identification!D5</f>
        <v>Juillet 2021 au 27 janvier 2022</v>
      </c>
      <c r="E4" s="11"/>
      <c r="F4" s="4"/>
      <c r="G4" s="4"/>
      <c r="H4" s="4"/>
      <c r="I4" s="4"/>
      <c r="J4" s="4"/>
      <c r="K4" s="4"/>
      <c r="L4" s="4"/>
      <c r="M4" s="4"/>
      <c r="N4" s="4"/>
      <c r="O4" s="4"/>
      <c r="P4" s="4"/>
    </row>
    <row r="5" spans="1:16" ht="26.25" customHeight="1">
      <c r="A5" s="175" t="s">
        <v>1</v>
      </c>
      <c r="B5" s="341" t="str">
        <f>Identification!B6:D6</f>
        <v>Association coopérative d'économie familiale de l'Outaouais (ACEFO)</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25</v>
      </c>
      <c r="C9" s="297">
        <f>Honoraires!D14</f>
        <v>11</v>
      </c>
      <c r="D9" s="128">
        <f>Honoraires!H14</f>
        <v>11608.65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51.75</v>
      </c>
      <c r="C11" s="297">
        <f>Honoraires!D20</f>
        <v>11</v>
      </c>
      <c r="D11" s="128">
        <f>Honoraires!H20</f>
        <v>16187.62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76.8</v>
      </c>
      <c r="C17" s="240">
        <f>C9+C11+C13+C15</f>
        <v>22</v>
      </c>
      <c r="D17" s="241">
        <f>D9+D11+D13+D15</f>
        <v>27796.27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833.89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833.89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28630.16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v>0</v>
      </c>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6">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R-4122-2020, Phase 5</v>
      </c>
      <c r="D4" s="372" t="s">
        <v>16</v>
      </c>
      <c r="E4" s="373"/>
      <c r="F4" s="367" t="str">
        <f>Identification!D5</f>
        <v>Juillet 2021 au 27 janvier 2022</v>
      </c>
      <c r="G4" s="368"/>
      <c r="H4" s="369"/>
      <c r="I4" s="11"/>
      <c r="J4" s="11"/>
      <c r="K4" s="11"/>
      <c r="L4" s="11"/>
      <c r="M4" s="11"/>
      <c r="N4" s="11"/>
      <c r="O4" s="11"/>
      <c r="P4" s="11"/>
      <c r="Q4" s="11"/>
    </row>
    <row r="5" spans="1:17" ht="26.25" customHeight="1">
      <c r="A5" s="131" t="s">
        <v>1</v>
      </c>
      <c r="B5" s="132"/>
      <c r="C5" s="341" t="str">
        <f>Identification!B6</f>
        <v>Association coopérative d'économie familiale de l'Outaouais (ACEFO)</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Steve Cadrin</v>
      </c>
      <c r="C10" s="245">
        <v>25</v>
      </c>
      <c r="D10" s="245">
        <v>11</v>
      </c>
      <c r="E10" s="246">
        <v>300</v>
      </c>
      <c r="F10" s="169">
        <f>ROUND(((D10*E10)+(C10*E10)),2)</f>
        <v>10800</v>
      </c>
      <c r="G10" s="252">
        <v>808.65</v>
      </c>
      <c r="H10" s="166">
        <f>ROUND(F10+G10,2)</f>
        <v>11608.65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25</v>
      </c>
      <c r="D14" s="159">
        <f>SUM(D10:D13)</f>
        <v>11</v>
      </c>
      <c r="E14" s="361"/>
      <c r="F14" s="160">
        <f>F10+F11+F12+F13</f>
        <v>10800</v>
      </c>
      <c r="G14" s="160">
        <f>G10+G11+G12+G13</f>
        <v>808.65</v>
      </c>
      <c r="H14" s="161">
        <f>ROUND(F14+G14,2)</f>
        <v>11608.65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Jean-François Blain</v>
      </c>
      <c r="C16" s="245">
        <v>51.75</v>
      </c>
      <c r="D16" s="245">
        <v>11</v>
      </c>
      <c r="E16" s="246">
        <v>240</v>
      </c>
      <c r="F16" s="169">
        <f>ROUND(((D16*E16)+(C16*E16)),2)</f>
        <v>15060</v>
      </c>
      <c r="G16" s="252">
        <v>1127.62</v>
      </c>
      <c r="H16" s="166">
        <f>ROUND(F16+G16,2)</f>
        <v>16187.62</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51.75</v>
      </c>
      <c r="D20" s="159">
        <f>SUM(D16:D19)</f>
        <v>11</v>
      </c>
      <c r="E20" s="361"/>
      <c r="F20" s="160">
        <f>F16+F17+F18+F19</f>
        <v>15060</v>
      </c>
      <c r="G20" s="160">
        <f>G16+G17+G18+G19</f>
        <v>1127.62</v>
      </c>
      <c r="H20" s="161">
        <f>ROUND(F20+G20,2)</f>
        <v>16187.62</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25860</v>
      </c>
      <c r="G30" s="237">
        <f>G14+G20+G24+G28</f>
        <v>1936.27</v>
      </c>
      <c r="H30" s="238">
        <f>H14+H20+H24+H28</f>
        <v>27796.27</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R-4122-2020, Phase 5</v>
      </c>
      <c r="C4" s="400" t="s">
        <v>16</v>
      </c>
      <c r="D4" s="401"/>
      <c r="E4" s="402" t="str">
        <f>Identification!D5</f>
        <v>Juillet 2021 au 27 janvier 2022</v>
      </c>
      <c r="F4" s="403"/>
      <c r="G4" s="11"/>
      <c r="H4" s="11"/>
      <c r="I4" s="11"/>
      <c r="J4" s="11"/>
      <c r="K4" s="11"/>
      <c r="L4" s="11"/>
      <c r="M4" s="11"/>
      <c r="N4" s="11"/>
      <c r="O4" s="11"/>
      <c r="P4" s="11"/>
    </row>
    <row r="5" spans="1:16" ht="26.25" customHeight="1">
      <c r="A5" s="10" t="s">
        <v>1</v>
      </c>
      <c r="B5" s="404" t="str">
        <f>Identification!B6:D6</f>
        <v>Association coopérative d'économie familiale de l'Outaouais (ACEFO)</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R-4122-2020, Phase 5</v>
      </c>
      <c r="D4" s="428" t="s">
        <v>16</v>
      </c>
      <c r="E4" s="429"/>
      <c r="F4" s="424" t="str">
        <f>Identification!D5</f>
        <v>Juillet 2021 au 27 janvier 2022</v>
      </c>
      <c r="G4" s="425"/>
      <c r="H4" s="11"/>
      <c r="I4" s="4"/>
      <c r="J4" s="4"/>
      <c r="K4" s="4"/>
      <c r="L4" s="4"/>
      <c r="M4" s="4"/>
      <c r="N4" s="4"/>
      <c r="O4" s="4"/>
      <c r="P4" s="4"/>
    </row>
    <row r="5" spans="1:16" ht="26.25" customHeight="1">
      <c r="A5" s="416" t="s">
        <v>1</v>
      </c>
      <c r="B5" s="417"/>
      <c r="C5" s="418" t="str">
        <f>Identification!B6</f>
        <v>Association coopérative d'économie familiale de l'Outaouais (ACEFO)</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pageSetUpPr fitToPage="1"/>
  </sheetPr>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R-4122-2020, Phase 5</v>
      </c>
      <c r="E2" s="444"/>
      <c r="F2" s="444"/>
      <c r="G2" s="444"/>
      <c r="H2" s="445"/>
      <c r="I2" s="445"/>
      <c r="J2" s="83"/>
      <c r="K2" s="93"/>
      <c r="L2" s="93"/>
      <c r="M2" s="93"/>
      <c r="N2" s="93"/>
      <c r="O2" s="93"/>
      <c r="P2" s="93"/>
    </row>
    <row r="3" spans="1:16" ht="21.75" customHeight="1">
      <c r="A3" s="82" t="s">
        <v>1</v>
      </c>
      <c r="B3" s="82"/>
      <c r="C3" s="94"/>
      <c r="D3" s="443" t="str">
        <f>Identification!B6</f>
        <v>Association coopérative d'économie familiale de l'Outaouais (ACEFO)</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177</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v>25</v>
      </c>
      <c r="C13" s="88" t="s">
        <v>97</v>
      </c>
      <c r="D13" s="113" t="s">
        <v>184</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fitToHeight="0" fitToWidth="1" horizontalDpi="600" verticalDpi="600"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l'ACEFO</dc:subject>
  <dc:creator>Bouthillette, Annie</dc:creator>
  <cp:keywords/>
  <dc:description/>
  <cp:lastModifiedBy>France Nadon</cp:lastModifiedBy>
  <cp:lastPrinted>2022-02-25T13:43:33Z</cp:lastPrinted>
  <dcterms:created xsi:type="dcterms:W3CDTF">2003-06-11T13:22:16Z</dcterms:created>
  <dcterms:modified xsi:type="dcterms:W3CDTF">2022-02-25T13:52:06Z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5</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6379900.00000000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paiement de frais de l'ACEFO</vt:lpwstr>
  </property>
  <property fmtid="{D5CDD505-2E9C-101B-9397-08002B2CF9AE}" pid="20" name="Numéroplumit">
    <vt:lpwstr>0804</vt:lpwstr>
  </property>
  <property fmtid="{D5CDD505-2E9C-101B-9397-08002B2CF9AE}" pid="21" name="Cotedepiè">
    <vt:lpwstr>C-ACEFO-0082</vt:lpwstr>
  </property>
  <property fmtid="{D5CDD505-2E9C-101B-9397-08002B2CF9AE}" pid="22" name="Anciennomdudocume">
    <vt:lpwstr>R-4122-2020, Ph. 5 - Demande de paiement de frais de l'ACEFO.xls</vt:lpwstr>
  </property>
  <property fmtid="{D5CDD505-2E9C-101B-9397-08002B2CF9AE}" pid="23" name="_dlc_Doc">
    <vt:lpwstr>W2HFWTQUJJY6-550193615-201</vt:lpwstr>
  </property>
  <property fmtid="{D5CDD505-2E9C-101B-9397-08002B2CF9AE}" pid="24" name="_dlc_DocIdItemGu">
    <vt:lpwstr>7af3197b-9597-4ad4-a951-9be384d73bfb</vt:lpwstr>
  </property>
  <property fmtid="{D5CDD505-2E9C-101B-9397-08002B2CF9AE}" pid="25" name="_dlc_DocIdU">
    <vt:lpwstr>http://s10mtlweb:8081/519/_layouts/15/DocIdRedir.aspx?ID=W2HFWTQUJJY6-550193615-201, W2HFWTQUJJY6-550193615-201</vt:lpwstr>
  </property>
  <property fmtid="{D5CDD505-2E9C-101B-9397-08002B2CF9AE}" pid="26" name="display_urn:schemas-microsoft-com:office:office#Edit">
    <vt:lpwstr>Compte système</vt:lpwstr>
  </property>
  <property fmtid="{D5CDD505-2E9C-101B-9397-08002B2CF9AE}" pid="27" name="Cote de pié">
    <vt:lpwstr>C-ACEFO-0082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804.000000000000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