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<sst xmlns="http://schemas.openxmlformats.org/spreadsheetml/2006/main" count="124" uniqueCount="91">
  <si>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</si>
  <si>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</si>
  <si>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</si>
  <si>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</si>
  <si>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</si>
  <si>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</si>
  <si>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</si>
  <si>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</si>
  <si>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</si>
  <si>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</si>
  <si>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</si>
  <si>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</si>
  <si>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</si>
  <si>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</si>
  <si>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</si>
  <si>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</si>
  <si>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</si>
  <si>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</si>
  <si>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</si>
  <si>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</si>
  <si>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</si>
  <si>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</si>
  <si>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</si>
  <si>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</si>
  <si>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</si>
  <si>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</si>
  <si>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</si>
  <si>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</si>
  <si>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</si>
  <si>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</si>
  <si>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</si>
  <si>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</si>
  <si>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</si>
  <si>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</si>
  <si>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</si>
  <si>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</si>
  <si>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</si>
  <si>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</si>
  <si>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</si>
  <si>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</si>
  <si>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</si>
  <si>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</si>
  <si>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</si>
  <si>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</si>
  <si>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</si>
  <si>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</si>
  <si>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</si>
  <si>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</si>
  <si>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</si>
  <si>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</si>
  <si>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</si>
  <si>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</si>
  <si>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</si>
  <si>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</si>
  <si>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</si>
  <si>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</si>
  <si>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</si>
  <si>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</si>
  <si>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</si>
  <si>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</si>
  <si>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</si>
  <si>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</si>
  <si>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</si>
  <si>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</si>
  <si>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</si>
  <si>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</si>
  <si>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</si>
  <si>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</si>
  <si>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</si>
  <si>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</si>
  <si>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</si>
  <si>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</si>
  <si>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</si>
  <si>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Contingences</t>
  </si>
  <si>
    <t>Étude de la preuve du demandeur et des références et demande d'intervention</t>
  </si>
  <si>
    <t>Demandes de renseignements aux intervenants</t>
  </si>
  <si>
    <t>Réponses aux demandes de renseignement</t>
  </si>
  <si>
    <t>Préparation de l'audience</t>
  </si>
  <si>
    <t>Préparation de la plaidoirie</t>
  </si>
  <si>
    <t>Voir demande d'intervention ci-jointe.</t>
  </si>
  <si>
    <t>Frampton</t>
  </si>
  <si>
    <t>M. André Bélisle</t>
  </si>
  <si>
    <t>Plus de 28 ans</t>
  </si>
  <si>
    <t>M. Jean-Claude Deslauriers</t>
  </si>
  <si>
    <t>Chertsey</t>
  </si>
  <si>
    <t>Demandes de renseignements à HQT-CF</t>
  </si>
  <si>
    <t>Examen des réponses de HQT-CF</t>
  </si>
  <si>
    <t>Audience (prévision aucune audience)</t>
  </si>
  <si>
    <t>RTIEÉ</t>
  </si>
  <si>
    <t>R-4123-2020 HQCF Norme de fiabilité re planification perturb. géomagnétique</t>
  </si>
  <si>
    <t>Préparation du mémoire de l'intervenant, incluant analyses, expertises et certains aspects juridiques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</si>
</sst>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72" xfId="0" applyFont="1" applyFill="1" applyBorder="1" applyAlignment="1">
      <alignment vertical="center" wrapText="1"/>
    </xf>
    <xf numFmtId="0" fontId="2" fillId="35" borderId="73" xfId="0" applyFont="1" applyFill="1" applyBorder="1" applyAlignment="1" applyProtection="1">
      <alignment horizontal="left" vertical="center" wrapText="1"/>
      <protection/>
    </xf>
    <xf numFmtId="0" fontId="0" fillId="35" borderId="74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5" xfId="0" applyFill="1" applyBorder="1" applyAlignment="1">
      <alignment vertical="center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2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5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25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R-4123-2020 HQCF Norme de fiabilité re planification perturb. géomagnétique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RTIEÉ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34</v>
      </c>
      <c r="C9" s="41">
        <f>Répartition!B30+Répartition!C30+Répartition!D30</f>
        <v>11727.45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18</v>
      </c>
      <c r="C11" s="41">
        <f>Répartition!E30+Répartition!F30+Répartition!G30+Répartition!H30</f>
        <v>4966.92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51</v>
      </c>
      <c r="C13" s="41">
        <f>Répartition!I30+Répartition!J30</f>
        <v>17591.18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103</v>
      </c>
      <c r="C19" s="47">
        <f>C9+C11+C13+C15+C17</f>
        <v>34285.55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1028.57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1028.57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35314.12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1er juin 2020&amp;C&amp;"Times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1">
      <selection activeCell="B4" sqref="B4:E4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89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88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67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68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82</v>
      </c>
      <c r="C11" s="83" t="s">
        <v>69</v>
      </c>
      <c r="D11" s="110">
        <v>300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81</v>
      </c>
      <c r="B15" s="82" t="s">
        <v>71</v>
      </c>
      <c r="C15" s="82" t="s">
        <v>69</v>
      </c>
      <c r="D15" s="113">
        <v>200</v>
      </c>
      <c r="E15" s="88" t="s">
        <v>80</v>
      </c>
      <c r="F15" s="106"/>
    </row>
    <row r="16" spans="1:6" ht="30" customHeight="1">
      <c r="A16" s="57"/>
      <c r="B16" s="84"/>
      <c r="C16" s="84"/>
      <c r="D16" s="111"/>
      <c r="E16" s="89"/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 t="s">
        <v>83</v>
      </c>
      <c r="B20" s="185" t="s">
        <v>10</v>
      </c>
      <c r="C20" s="185" t="s">
        <v>10</v>
      </c>
      <c r="D20" s="113">
        <v>300</v>
      </c>
      <c r="E20" s="88" t="s">
        <v>84</v>
      </c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1er juin 2020&amp;C&amp;"Times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tabSelected="1" zoomScalePageLayoutView="75" workbookViewId="0" topLeftCell="A13">
      <selection activeCell="C15" sqref="C15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R-4123-2020 HQCF Norme de fiabilité re planification perturb. géomagnétique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RTIEÉ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André Bélisle</v>
      </c>
      <c r="F8" s="49">
        <f>Identification!A16</f>
        <v>0</v>
      </c>
      <c r="G8" s="49">
        <f>Identification!A17</f>
        <v>0</v>
      </c>
      <c r="H8" s="63">
        <f>Identification!A18</f>
        <v>0</v>
      </c>
      <c r="I8" s="62" t="str">
        <f>Identification!A20</f>
        <v>M. Jean-Claude Deslauriers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v>300</v>
      </c>
      <c r="C9" s="73">
        <f>Identification!D12</f>
        <v>0</v>
      </c>
      <c r="D9" s="74">
        <f>Identification!D13</f>
        <v>0</v>
      </c>
      <c r="E9" s="72">
        <v>240</v>
      </c>
      <c r="F9" s="73">
        <v>240</v>
      </c>
      <c r="G9" s="73">
        <f>Identification!D17</f>
        <v>0</v>
      </c>
      <c r="H9" s="74">
        <f>Identification!D18</f>
        <v>0</v>
      </c>
      <c r="I9" s="72">
        <f>Identification!D20</f>
        <v>300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74</v>
      </c>
      <c r="B12" s="120">
        <v>10</v>
      </c>
      <c r="C12" s="121"/>
      <c r="D12" s="122"/>
      <c r="E12" s="123">
        <v>5</v>
      </c>
      <c r="F12" s="124"/>
      <c r="G12" s="124"/>
      <c r="H12" s="122"/>
      <c r="I12" s="123">
        <v>10</v>
      </c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85</v>
      </c>
      <c r="B14" s="125">
        <v>2</v>
      </c>
      <c r="C14" s="126"/>
      <c r="D14" s="127"/>
      <c r="E14" s="125">
        <v>2</v>
      </c>
      <c r="F14" s="126"/>
      <c r="G14" s="126"/>
      <c r="H14" s="127"/>
      <c r="I14" s="125">
        <v>6</v>
      </c>
      <c r="J14" s="127"/>
      <c r="K14" s="125"/>
      <c r="L14" s="127"/>
      <c r="M14" s="125"/>
      <c r="N14" s="127"/>
    </row>
    <row r="15" spans="1:14" ht="30.75" customHeight="1">
      <c r="A15" s="79" t="s">
        <v>86</v>
      </c>
      <c r="B15" s="125">
        <v>1</v>
      </c>
      <c r="C15" s="126"/>
      <c r="D15" s="127"/>
      <c r="E15" s="125">
        <v>1</v>
      </c>
      <c r="F15" s="126"/>
      <c r="G15" s="126"/>
      <c r="H15" s="127"/>
      <c r="I15" s="125">
        <v>3</v>
      </c>
      <c r="J15" s="127"/>
      <c r="K15" s="125"/>
      <c r="L15" s="127"/>
      <c r="M15" s="125"/>
      <c r="N15" s="127"/>
    </row>
    <row r="16" spans="1:14" ht="30.75" customHeight="1">
      <c r="A16" s="79" t="s">
        <v>90</v>
      </c>
      <c r="B16" s="125">
        <v>8</v>
      </c>
      <c r="C16" s="126"/>
      <c r="D16" s="127"/>
      <c r="E16" s="125">
        <v>3</v>
      </c>
      <c r="F16" s="126"/>
      <c r="G16" s="126"/>
      <c r="H16" s="127"/>
      <c r="I16" s="125">
        <v>20</v>
      </c>
      <c r="J16" s="127"/>
      <c r="K16" s="125"/>
      <c r="L16" s="127"/>
      <c r="M16" s="125"/>
      <c r="N16" s="127"/>
    </row>
    <row r="17" spans="1:14" ht="30.75" customHeight="1">
      <c r="A17" s="79" t="s">
        <v>75</v>
      </c>
      <c r="B17" s="125">
        <v>0.5</v>
      </c>
      <c r="C17" s="126"/>
      <c r="D17" s="127"/>
      <c r="E17" s="125">
        <v>0.5</v>
      </c>
      <c r="F17" s="126"/>
      <c r="G17" s="126"/>
      <c r="H17" s="127"/>
      <c r="I17" s="125">
        <v>1</v>
      </c>
      <c r="J17" s="127"/>
      <c r="K17" s="125"/>
      <c r="L17" s="127"/>
      <c r="M17" s="125"/>
      <c r="N17" s="127"/>
    </row>
    <row r="18" spans="1:14" ht="30.75" customHeight="1">
      <c r="A18" s="79" t="s">
        <v>76</v>
      </c>
      <c r="B18" s="125">
        <v>0.5</v>
      </c>
      <c r="C18" s="126"/>
      <c r="D18" s="127"/>
      <c r="E18" s="125">
        <v>0.5</v>
      </c>
      <c r="F18" s="126"/>
      <c r="G18" s="126"/>
      <c r="H18" s="127"/>
      <c r="I18" s="125">
        <v>5</v>
      </c>
      <c r="J18" s="127"/>
      <c r="K18" s="125"/>
      <c r="L18" s="127"/>
      <c r="M18" s="125"/>
      <c r="N18" s="127"/>
    </row>
    <row r="19" spans="1:14" ht="30.75" customHeight="1">
      <c r="A19" s="79" t="s">
        <v>77</v>
      </c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87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78</v>
      </c>
      <c r="B21" s="125">
        <v>10</v>
      </c>
      <c r="C21" s="126"/>
      <c r="D21" s="127"/>
      <c r="E21" s="126">
        <v>4</v>
      </c>
      <c r="F21" s="126"/>
      <c r="G21" s="126"/>
      <c r="H21" s="127"/>
      <c r="I21" s="128">
        <v>4</v>
      </c>
      <c r="J21" s="127"/>
      <c r="K21" s="128"/>
      <c r="L21" s="127"/>
      <c r="M21" s="128"/>
      <c r="N21" s="127"/>
    </row>
    <row r="22" spans="1:14" ht="30.75" customHeight="1">
      <c r="A22" s="79" t="s">
        <v>73</v>
      </c>
      <c r="B22" s="125">
        <v>2</v>
      </c>
      <c r="C22" s="126"/>
      <c r="D22" s="127"/>
      <c r="E22" s="125">
        <v>2</v>
      </c>
      <c r="F22" s="126"/>
      <c r="G22" s="126"/>
      <c r="H22" s="127"/>
      <c r="I22" s="125">
        <v>2</v>
      </c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34</v>
      </c>
      <c r="C25" s="145">
        <f t="shared" si="0"/>
        <v>0</v>
      </c>
      <c r="D25" s="145">
        <f>SUM(D12:D24)</f>
        <v>0</v>
      </c>
      <c r="E25" s="145">
        <f t="shared" si="0"/>
        <v>18</v>
      </c>
      <c r="F25" s="145">
        <f t="shared" si="0"/>
        <v>0</v>
      </c>
      <c r="G25" s="145">
        <f t="shared" si="0"/>
        <v>0</v>
      </c>
      <c r="H25" s="145">
        <f t="shared" si="0"/>
        <v>0</v>
      </c>
      <c r="I25" s="145">
        <f t="shared" si="0"/>
        <v>51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10200</v>
      </c>
      <c r="C26" s="146">
        <f t="shared" si="1"/>
        <v>0</v>
      </c>
      <c r="D26" s="146">
        <f t="shared" si="1"/>
        <v>0</v>
      </c>
      <c r="E26" s="146">
        <f t="shared" si="1"/>
        <v>4320</v>
      </c>
      <c r="F26" s="146">
        <f t="shared" si="1"/>
        <v>0</v>
      </c>
      <c r="G26" s="146">
        <f t="shared" si="1"/>
        <v>0</v>
      </c>
      <c r="H26" s="146">
        <f t="shared" si="1"/>
        <v>0</v>
      </c>
      <c r="I26" s="146">
        <f t="shared" si="1"/>
        <v>15300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1527.45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646.9200000000001</v>
      </c>
      <c r="F28" s="129">
        <f t="shared" si="2"/>
        <v>0</v>
      </c>
      <c r="G28" s="129">
        <f t="shared" si="2"/>
        <v>0</v>
      </c>
      <c r="H28" s="129">
        <f t="shared" si="2"/>
        <v>0</v>
      </c>
      <c r="I28" s="129">
        <f t="shared" si="2"/>
        <v>2291.1800000000003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11727.45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4966.92</v>
      </c>
      <c r="F30" s="149">
        <f t="shared" si="3"/>
        <v>0</v>
      </c>
      <c r="G30" s="149">
        <f>G26+G28</f>
        <v>0</v>
      </c>
      <c r="H30" s="149">
        <f t="shared" si="3"/>
        <v>0</v>
      </c>
      <c r="I30" s="149">
        <f t="shared" si="3"/>
        <v>17591.18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1er juin 2020&amp;C&amp;"Times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16" sqref="A16:E16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21" t="str">
        <f>Identification!B4</f>
        <v>R-4123-2020 HQCF Norme de fiabilité re planification perturb. géomagnétique</v>
      </c>
      <c r="C4" s="222"/>
      <c r="D4" s="222"/>
      <c r="E4" s="223"/>
    </row>
    <row r="5" spans="1:5" ht="18" customHeight="1" thickBot="1">
      <c r="A5" s="115" t="s">
        <v>1</v>
      </c>
      <c r="B5" s="224" t="str">
        <f>Identification!B5</f>
        <v>RTIEÉ</v>
      </c>
      <c r="C5" s="224"/>
      <c r="D5" s="224"/>
      <c r="E5" s="225"/>
    </row>
    <row r="6" spans="1:5" ht="25.5" customHeight="1" thickBot="1">
      <c r="A6" s="226" t="s">
        <v>66</v>
      </c>
      <c r="B6" s="227"/>
      <c r="C6" s="227"/>
      <c r="D6" s="227"/>
      <c r="E6" s="228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12" t="s">
        <v>79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13:E13"/>
    <mergeCell ref="A14:E14"/>
    <mergeCell ref="A3:E3"/>
    <mergeCell ref="B4:E4"/>
    <mergeCell ref="B5:E5"/>
    <mergeCell ref="A6:E6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19:E19"/>
    <mergeCell ref="A20:E20"/>
    <mergeCell ref="A40:E40"/>
    <mergeCell ref="A32:E32"/>
    <mergeCell ref="A33:E33"/>
    <mergeCell ref="A34:E34"/>
    <mergeCell ref="A35:E35"/>
    <mergeCell ref="A36:E36"/>
    <mergeCell ref="A37:E37"/>
    <mergeCell ref="A38:E38"/>
    <mergeCell ref="A25:E25"/>
    <mergeCell ref="A26:E26"/>
    <mergeCell ref="A39:E39"/>
    <mergeCell ref="A27:E27"/>
    <mergeCell ref="A28:E28"/>
    <mergeCell ref="A31:E31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 1er juin 2020&amp;C&amp;"Times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</dc:title>
  <dc:subject>Budget de participation du RTIEÉ</dc:subject>
  <dc:creator>Me Dominique Neuman, pour le RTIEE</dc:creator>
  <cp:keywords/>
  <dc:description/>
  <cp:lastModifiedBy>nouve</cp:lastModifiedBy>
  <cp:lastPrinted>2016-05-20T00:41:11Z</cp:lastPrinted>
  <dcterms:created xsi:type="dcterms:W3CDTF">2009-06-30T18:48:08Z</dcterms:created>
  <dcterms:modified xsi:type="dcterms:W3CDTF">2020-06-01T15:42:23Z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509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5110600.00000000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 de participation du RTIEÉ</vt:lpwstr>
  </property>
  <property fmtid="{D5CDD505-2E9C-101B-9397-08002B2CF9AE}" pid="20" name="Numéroplumit">
    <vt:lpwstr>0020</vt:lpwstr>
  </property>
  <property fmtid="{D5CDD505-2E9C-101B-9397-08002B2CF9AE}" pid="21" name="Cotedepiè">
    <vt:lpwstr>C-RTIEÉ-0004</vt:lpwstr>
  </property>
  <property fmtid="{D5CDD505-2E9C-101B-9397-08002B2CF9AE}" pid="22" name="Anciennomdudocume">
    <vt:lpwstr>RDÉ R4123-2020 HQCF GEOMAGN-RTIEE 2020 06 01-FRAIS 0004 Budget TR.xls</vt:lpwstr>
  </property>
  <property fmtid="{D5CDD505-2E9C-101B-9397-08002B2CF9AE}" pid="23" name="_dlc_Doc">
    <vt:lpwstr>W2HFWTQUJJY6-1815318949-25</vt:lpwstr>
  </property>
  <property fmtid="{D5CDD505-2E9C-101B-9397-08002B2CF9AE}" pid="24" name="_dlc_DocIdItemGu">
    <vt:lpwstr>cd0cca38-349b-4384-8a3e-7f93e403761e</vt:lpwstr>
  </property>
  <property fmtid="{D5CDD505-2E9C-101B-9397-08002B2CF9AE}" pid="25" name="_dlc_DocIdU">
    <vt:lpwstr>http://s10mtlweb:8081/509/_layouts/15/DocIdRedir.aspx?ID=W2HFWTQUJJY6-1815318949-25, W2HFWTQUJJY6-1815318949-25</vt:lpwstr>
  </property>
  <property fmtid="{D5CDD505-2E9C-101B-9397-08002B2CF9AE}" pid="26" name="display_urn:schemas-microsoft-com:office:office#Edit">
    <vt:lpwstr>Lévesque, Claudette</vt:lpwstr>
  </property>
  <property fmtid="{D5CDD505-2E9C-101B-9397-08002B2CF9AE}" pid="27" name="Cote de pié">
    <vt:lpwstr>C-RTIEÉ-0004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