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4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<sst xmlns="http://schemas.openxmlformats.org/spreadsheetml/2006/main" count="255" uniqueCount="184">
  <si>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</si>
  <si>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</si>
  <si>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</si>
  <si>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</si>
  <si>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</si>
  <si>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</si>
  <si>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</si>
  <si>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</si>
  <si>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</si>
  <si>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</si>
  <si>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</si>
  <si>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</si>
  <si>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</si>
  <si>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</si>
  <si>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</si>
  <si>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</si>
  <si>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</si>
  <si>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</si>
  <si>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</si>
  <si>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</si>
  <si>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</si>
  <si>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</si>
  <si>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</si>
  <si>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</si>
  <si>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</si>
  <si>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</si>
  <si>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</si>
  <si>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</si>
  <si>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</si>
  <si>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</si>
  <si>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</si>
  <si>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</si>
  <si>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</si>
  <si>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</si>
  <si>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</si>
  <si>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</si>
  <si>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</si>
  <si>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</si>
  <si>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</si>
  <si>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</si>
  <si>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</si>
  <si>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</si>
  <si>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</si>
  <si>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</si>
  <si>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</si>
  <si>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</si>
  <si>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</si>
  <si>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</si>
  <si>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</si>
  <si>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</si>
  <si>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</si>
  <si>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</si>
  <si>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</si>
  <si>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</si>
  <si>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</si>
  <si>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</si>
  <si>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</si>
  <si>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</si>
  <si>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</si>
  <si>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</si>
  <si>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</si>
  <si>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</si>
  <si>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</si>
  <si>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</si>
  <si>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</si>
  <si>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</si>
  <si>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</si>
  <si>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</si>
  <si>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</si>
  <si>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</si>
  <si>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</si>
  <si>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</si>
  <si>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</si>
  <si>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</si>
  <si>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</si>
  <si>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</si>
  <si>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</si>
  <si>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</si>
  <si>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</si>
  <si>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</si>
  <si>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</si>
  <si>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</si>
  <si>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</si>
  <si>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</si>
  <si>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</si>
  <si>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</si>
  <si>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</si>
  <si>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</si>
  <si>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</si>
  <si>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</si>
  <si>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</si>
  <si>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</si>
  <si>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</si>
  <si>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</si>
  <si>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</si>
  <si>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</si>
  <si>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</si>
  <si>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</si>
  <si>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</si>
  <si>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</si>
  <si>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</si>
  <si>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</si>
  <si>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</si>
  <si>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</si>
  <si>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</si>
  <si>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</si>
  <si>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</si>
  <si>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</si>
  <si>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</si>
  <si>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</si>
  <si>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</si>
  <si>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</si>
  <si>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</si>
  <si>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</si>
  <si>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</si>
  <si>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</si>
  <si>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</si>
  <si>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</si>
  <si>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</si>
  <si>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</si>
  <si>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</si>
  <si>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</si>
  <si>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</si>
  <si>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</si>
  <si>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</si>
  <si>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</si>
  <si>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</si>
  <si>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</si>
  <si>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</si>
  <si>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</si>
  <si>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</si>
  <si>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</si>
  <si>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</si>
  <si>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</si>
  <si>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</si>
  <si>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</si>
  <si>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</si>
  <si>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</si>
  <si>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</si>
  <si>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</si>
  <si>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</si>
  <si>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</si>
  <si>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</si>
  <si>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</si>
  <si>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</si>
  <si>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</si>
  <si>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</si>
  <si>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</si>
  <si>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</si>
  <si>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</si>
  <si>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</si>
  <si>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</si>
  <si>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</si>
  <si>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</si>
  <si>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</si>
  <si>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</si>
  <si>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</si>
  <si>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</si>
  <si>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</si>
  <si>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</si>
  <si>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</si>
  <si>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</si>
  <si>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</si>
  <si>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</si>
  <si>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</si>
  <si>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</si>
  <si>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</si>
  <si>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</si>
  <si>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</si>
  <si>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</si>
  <si>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</si>
  <si>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</si>
  <si>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R-4143-2021</t>
  </si>
  <si>
    <t>Février à octobre 2021</t>
  </si>
  <si>
    <t>Non</t>
  </si>
  <si>
    <t>Plus de 15 ans</t>
  </si>
  <si>
    <t>Externe</t>
  </si>
  <si>
    <t>800, rue du Square-Victoria, bureau 3500, Montréal, Québec, H4Z 1E9</t>
  </si>
  <si>
    <t>Montréal</t>
  </si>
  <si>
    <t>novembre</t>
  </si>
  <si>
    <t>Darcy Daubaras</t>
  </si>
  <si>
    <t>Hive / Vogogo</t>
  </si>
  <si>
    <t>Sébastien Richemont</t>
  </si>
  <si>
    <t>Sébastien Richemont, procureur de HIVE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</si>
</sst>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181</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180</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182</v>
      </c>
      <c r="B12" s="186" t="s">
        <v>175</v>
      </c>
      <c r="C12" s="186" t="s">
        <v>176</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R-4143-2021</v>
      </c>
      <c r="C4" s="205" t="s">
        <v>16</v>
      </c>
      <c r="D4" s="127" t="str">
        <f>Identification!D5</f>
        <v>Février à octobre 2021</v>
      </c>
      <c r="E4" s="11"/>
      <c r="F4" s="4"/>
      <c r="G4" s="4"/>
      <c r="H4" s="4"/>
      <c r="I4" s="4"/>
      <c r="J4" s="4"/>
      <c r="K4" s="4"/>
      <c r="L4" s="4"/>
      <c r="M4" s="4"/>
      <c r="N4" s="4"/>
      <c r="O4" s="4"/>
      <c r="P4" s="4"/>
    </row>
    <row r="5" spans="1:16" ht="26.25" customHeight="1">
      <c r="A5" s="175" t="s">
        <v>1</v>
      </c>
      <c r="B5" s="341" t="str">
        <f>Identification!B6:D6</f>
        <v>Hive / Vogogo</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30</v>
      </c>
      <c r="C9" s="297">
        <f>Honoraires!D14</f>
        <v>8.5</v>
      </c>
      <c r="D9" s="128">
        <f>Honoraires!H14</f>
        <v>11550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30</v>
      </c>
      <c r="C17" s="240">
        <f>C9+C11+C13+C15</f>
        <v>8.5</v>
      </c>
      <c r="D17" s="241">
        <f>D9+D11+D13+D15</f>
        <v>11550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346.5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346.5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11896.5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8">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R-4143-2021</v>
      </c>
      <c r="D4" s="372" t="s">
        <v>16</v>
      </c>
      <c r="E4" s="373"/>
      <c r="F4" s="367" t="str">
        <f>Identification!D5</f>
        <v>Février à octobre 2021</v>
      </c>
      <c r="G4" s="368"/>
      <c r="H4" s="369"/>
      <c r="I4" s="11"/>
      <c r="J4" s="11"/>
      <c r="K4" s="11"/>
      <c r="L4" s="11"/>
      <c r="M4" s="11"/>
      <c r="N4" s="11"/>
      <c r="O4" s="11"/>
      <c r="P4" s="11"/>
      <c r="Q4" s="11"/>
    </row>
    <row r="5" spans="1:17" ht="26.25" customHeight="1">
      <c r="A5" s="131" t="s">
        <v>1</v>
      </c>
      <c r="B5" s="132"/>
      <c r="C5" s="341" t="str">
        <f>Identification!B6</f>
        <v>Hive / Vogogo</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Sébastien Richemont</v>
      </c>
      <c r="C10" s="245">
        <v>30</v>
      </c>
      <c r="D10" s="245">
        <v>8.5</v>
      </c>
      <c r="E10" s="246">
        <v>300</v>
      </c>
      <c r="F10" s="169">
        <f>ROUND(((D10*E10)+(C10*E10)),2)</f>
        <v>11550</v>
      </c>
      <c r="G10" s="252"/>
      <c r="H10" s="166">
        <f>ROUND(F10+G10,2)</f>
        <v>11550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30</v>
      </c>
      <c r="D14" s="159">
        <f>SUM(D10:D13)</f>
        <v>8.5</v>
      </c>
      <c r="E14" s="361"/>
      <c r="F14" s="160">
        <f>F10+F11+F12+F13</f>
        <v>11550</v>
      </c>
      <c r="G14" s="160">
        <f>G10+G11+G12+G13</f>
        <v>0</v>
      </c>
      <c r="H14" s="161">
        <f>ROUND(F14+G14,2)</f>
        <v>11550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11550</v>
      </c>
      <c r="G30" s="237">
        <f>G14+G20+G24+G28</f>
        <v>0</v>
      </c>
      <c r="H30" s="238">
        <f>H14+H20+H24+H28</f>
        <v>11550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R-4143-2021</v>
      </c>
      <c r="C4" s="400" t="s">
        <v>16</v>
      </c>
      <c r="D4" s="401"/>
      <c r="E4" s="402" t="str">
        <f>Identification!D5</f>
        <v>Février à octobre 2021</v>
      </c>
      <c r="F4" s="403"/>
      <c r="G4" s="11"/>
      <c r="H4" s="11"/>
      <c r="I4" s="11"/>
      <c r="J4" s="11"/>
      <c r="K4" s="11"/>
      <c r="L4" s="11"/>
      <c r="M4" s="11"/>
      <c r="N4" s="11"/>
      <c r="O4" s="11"/>
      <c r="P4" s="11"/>
    </row>
    <row r="5" spans="1:16" ht="26.25" customHeight="1">
      <c r="A5" s="10" t="s">
        <v>1</v>
      </c>
      <c r="B5" s="404" t="str">
        <f>Identification!B6:D6</f>
        <v>Hive / Vogogo</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R-4143-2021</v>
      </c>
      <c r="D4" s="428" t="s">
        <v>16</v>
      </c>
      <c r="E4" s="429"/>
      <c r="F4" s="424" t="str">
        <f>Identification!D5</f>
        <v>Février à octobre 2021</v>
      </c>
      <c r="G4" s="425"/>
      <c r="H4" s="11"/>
      <c r="I4" s="4"/>
      <c r="J4" s="4"/>
      <c r="K4" s="4"/>
      <c r="L4" s="4"/>
      <c r="M4" s="4"/>
      <c r="N4" s="4"/>
      <c r="O4" s="4"/>
      <c r="P4" s="4"/>
    </row>
    <row r="5" spans="1:16" ht="26.25" customHeight="1">
      <c r="A5" s="416" t="s">
        <v>1</v>
      </c>
      <c r="B5" s="417"/>
      <c r="C5" s="418" t="str">
        <f>Identification!B6</f>
        <v>Hive / Vogogo</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R-4143-2021</v>
      </c>
      <c r="E2" s="444"/>
      <c r="F2" s="444"/>
      <c r="G2" s="444"/>
      <c r="H2" s="445"/>
      <c r="I2" s="445"/>
      <c r="J2" s="83"/>
      <c r="K2" s="93"/>
      <c r="L2" s="93"/>
      <c r="M2" s="93"/>
      <c r="N2" s="93"/>
      <c r="O2" s="93"/>
      <c r="P2" s="93"/>
    </row>
    <row r="3" spans="1:16" ht="21.75" customHeight="1">
      <c r="A3" s="82" t="s">
        <v>1</v>
      </c>
      <c r="B3" s="82"/>
      <c r="C3" s="94"/>
      <c r="D3" s="443" t="str">
        <f>Identification!B6</f>
        <v>Hive / Vogogo</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183</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178</v>
      </c>
      <c r="C12" s="446"/>
      <c r="D12" s="446"/>
      <c r="E12" s="446"/>
      <c r="F12" s="87" t="s">
        <v>95</v>
      </c>
      <c r="G12" s="112"/>
      <c r="H12" s="112"/>
      <c r="I12" s="82"/>
      <c r="J12" s="82"/>
      <c r="K12" s="98"/>
      <c r="L12" s="98"/>
      <c r="M12" s="98"/>
      <c r="N12" s="98"/>
      <c r="O12" s="98"/>
      <c r="P12" s="98"/>
    </row>
    <row r="13" spans="1:16" ht="21" customHeight="1">
      <c r="A13" s="78" t="s">
        <v>96</v>
      </c>
      <c r="B13" s="91">
        <v>23</v>
      </c>
      <c r="C13" s="88" t="s">
        <v>97</v>
      </c>
      <c r="D13" s="113" t="s">
        <v>179</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HIVE</dc:subject>
  <dc:creator>Bouthillette, Annie</dc:creator>
  <cp:keywords/>
  <dc:description/>
  <cp:lastModifiedBy>AD</cp:lastModifiedBy>
  <cp:lastPrinted>2020-01-21T14:04:28Z</cp:lastPrinted>
  <dcterms:created xsi:type="dcterms:W3CDTF">2003-06-11T13:22:16Z</dcterms:created>
  <dcterms:modified xsi:type="dcterms:W3CDTF">2021-11-23T19:51:46Z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561</vt:lpwstr>
  </property>
  <property fmtid="{D5CDD505-2E9C-101B-9397-08002B2CF9AE}" pid="11" name="Deposa">
    <vt:lpwstr>278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6158900.00000000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278</vt:lpwstr>
  </property>
  <property fmtid="{D5CDD505-2E9C-101B-9397-08002B2CF9AE}" pid="19" name="Suj">
    <vt:lpwstr>Demande de remboursement de frais de HIVE</vt:lpwstr>
  </property>
  <property fmtid="{D5CDD505-2E9C-101B-9397-08002B2CF9AE}" pid="20" name="Numéroplumit">
    <vt:lpwstr>0140</vt:lpwstr>
  </property>
  <property fmtid="{D5CDD505-2E9C-101B-9397-08002B2CF9AE}" pid="21" name="Cotedepiè">
    <vt:lpwstr>C-Vogogo-0003</vt:lpwstr>
  </property>
  <property fmtid="{D5CDD505-2E9C-101B-9397-08002B2CF9AE}" pid="22" name="Anciennomdudocume">
    <vt:lpwstr>115196475_CANADA_EAST(1)_R-4143-2021 - Demande de paiement de frais de HIVE.XLS</vt:lpwstr>
  </property>
  <property fmtid="{D5CDD505-2E9C-101B-9397-08002B2CF9AE}" pid="23" name="_dlc_Doc">
    <vt:lpwstr>W2HFWTQUJJY6-770851889-461</vt:lpwstr>
  </property>
  <property fmtid="{D5CDD505-2E9C-101B-9397-08002B2CF9AE}" pid="24" name="_dlc_DocIdItemGu">
    <vt:lpwstr>63fd0250-9794-4517-a0cd-7ea34fcfcb69</vt:lpwstr>
  </property>
  <property fmtid="{D5CDD505-2E9C-101B-9397-08002B2CF9AE}" pid="25" name="_dlc_DocIdU">
    <vt:lpwstr>http://s10mtlweb:8081/561/_layouts/15/DocIdRedir.aspx?ID=W2HFWTQUJJY6-770851889-461, W2HFWTQUJJY6-770851889-461</vt:lpwstr>
  </property>
  <property fmtid="{D5CDD505-2E9C-101B-9397-08002B2CF9AE}" pid="26" name="display_urn:schemas-microsoft-com:office:office#Edit">
    <vt:lpwstr>Compte système</vt:lpwstr>
  </property>
  <property fmtid="{D5CDD505-2E9C-101B-9397-08002B2CF9AE}" pid="27" name="Cote de pié">
    <vt:lpwstr>C-Vogogo-0003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