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03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<sst xmlns="http://schemas.openxmlformats.org/spreadsheetml/2006/main" count="261" uniqueCount="187">
  <si>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</si>
  <si>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</si>
  <si>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</si>
  <si>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</si>
  <si>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</si>
  <si>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</si>
  <si>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</si>
  <si>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</si>
  <si>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</si>
  <si>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</si>
  <si>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</si>
  <si>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</si>
  <si>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</si>
  <si>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</si>
  <si>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</si>
  <si>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</si>
  <si>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</si>
  <si>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</si>
  <si>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</si>
  <si>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</si>
  <si>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</si>
  <si>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</si>
  <si>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</si>
  <si>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</si>
  <si>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</si>
  <si>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</si>
  <si>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</si>
  <si>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</si>
  <si>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</si>
  <si>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</si>
  <si>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</si>
  <si>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</si>
  <si>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</si>
  <si>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</si>
  <si>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</si>
  <si>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</si>
  <si>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</si>
  <si>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</si>
  <si>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</si>
  <si>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</si>
  <si>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</si>
  <si>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</si>
  <si>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</si>
  <si>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</si>
  <si>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</si>
  <si>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</si>
  <si>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</si>
  <si>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</si>
  <si>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</si>
  <si>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</si>
  <si>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</si>
  <si>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</si>
  <si>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</si>
  <si>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</si>
  <si>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</si>
  <si>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</si>
  <si>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</si>
  <si>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</si>
  <si>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</si>
  <si>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</si>
  <si>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</si>
  <si>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</si>
  <si>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</si>
  <si>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</si>
  <si>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</si>
  <si>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</si>
  <si>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</si>
  <si>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</si>
  <si>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</si>
  <si>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</si>
  <si>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</si>
  <si>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</si>
  <si>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</si>
  <si>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</si>
  <si>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</si>
  <si>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</si>
  <si>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</si>
  <si>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</si>
  <si>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</si>
  <si>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</si>
  <si>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</si>
  <si>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</si>
  <si>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</si>
  <si>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</si>
  <si>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</si>
  <si>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</si>
  <si>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</si>
  <si>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</si>
  <si>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</si>
  <si>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</si>
  <si>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</si>
  <si>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</si>
  <si>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</si>
  <si>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</si>
  <si>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</si>
  <si>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</si>
  <si>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</si>
  <si>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</si>
  <si>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</si>
  <si>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</si>
  <si>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</si>
  <si>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</si>
  <si>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</si>
  <si>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</si>
  <si>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</si>
  <si>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</si>
  <si>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</si>
  <si>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</si>
  <si>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</si>
  <si>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</si>
  <si>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</si>
  <si>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</si>
  <si>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</si>
  <si>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</si>
  <si>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</si>
  <si>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</si>
  <si>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</si>
  <si>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</si>
  <si>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</si>
  <si>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</si>
  <si>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</si>
  <si>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</si>
  <si>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</si>
  <si>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</si>
  <si>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</si>
  <si>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</si>
  <si>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</si>
  <si>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</si>
  <si>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</si>
  <si>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</si>
  <si>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</si>
  <si>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</si>
  <si>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</si>
  <si>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</si>
  <si>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</si>
  <si>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</si>
  <si>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</si>
  <si>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</si>
  <si>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</si>
  <si>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</si>
  <si>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</si>
  <si>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</si>
  <si>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</si>
  <si>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</si>
  <si>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</si>
  <si>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</si>
  <si>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</si>
  <si>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</si>
  <si>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</si>
  <si>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</si>
  <si>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</si>
  <si>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</si>
  <si>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</si>
  <si>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</si>
  <si>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</si>
  <si>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</si>
  <si>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</si>
  <si>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</si>
  <si>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</si>
  <si>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</si>
  <si>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</si>
  <si>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</si>
  <si>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</si>
  <si>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</si>
  <si>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</si>
  <si>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</si>
  <si>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</si>
  <si>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</si>
  <si>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</si>
  <si>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</si>
  <si>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</si>
  <si>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</si>
  <si>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R-4150-2021</t>
  </si>
  <si>
    <t>Mars 2021 à Mai 2021</t>
  </si>
  <si>
    <t>Association québécoise du propane et Association canadienne du propane</t>
  </si>
  <si>
    <t>Oui</t>
  </si>
  <si>
    <t xml:space="preserve">S.O. </t>
  </si>
  <si>
    <t>Me Bryan Furlong</t>
  </si>
  <si>
    <t>Externe</t>
  </si>
  <si>
    <t xml:space="preserve">Me Michael Dezainde </t>
  </si>
  <si>
    <t>Pierre Ducharme</t>
  </si>
  <si>
    <t>35+</t>
  </si>
  <si>
    <t>555, boul. René-Lévesque Ouest, bureau 750, Montréal, QC, H2Z 1B1</t>
  </si>
  <si>
    <t>155, rue St-Jacques, Granby, QC,  J2G 9A7</t>
  </si>
  <si>
    <t>Bryan Furlong</t>
  </si>
  <si>
    <t>Granby</t>
  </si>
  <si>
    <t>juillet</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</si>
</sst>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02">
      <selection activeCell="D14" sqref="D14"/>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03" t="s">
        <v>174</v>
      </c>
      <c r="C6" s="304"/>
      <c r="D6" s="305"/>
      <c r="E6" s="4"/>
      <c r="F6" s="4"/>
      <c r="G6" s="4"/>
      <c r="H6" s="4"/>
      <c r="I6" s="4"/>
      <c r="J6" s="4"/>
      <c r="K6" s="4"/>
      <c r="L6" s="4"/>
      <c r="M6" s="4"/>
      <c r="N6" s="4"/>
      <c r="O6" s="4"/>
      <c r="P6" s="4"/>
    </row>
    <row r="7" spans="1:16" ht="18.75" customHeight="1">
      <c r="A7" s="306" t="s">
        <v>67</v>
      </c>
      <c r="B7" s="307"/>
      <c r="C7" s="308"/>
      <c r="D7" s="182" t="s">
        <v>175</v>
      </c>
      <c r="E7" s="4"/>
      <c r="F7" s="4"/>
      <c r="G7" s="4"/>
      <c r="H7" s="4"/>
      <c r="I7" s="4"/>
      <c r="J7" s="4"/>
      <c r="K7" s="4"/>
      <c r="L7" s="4"/>
      <c r="M7" s="4"/>
      <c r="N7" s="4"/>
      <c r="O7" s="4"/>
      <c r="P7" s="4"/>
    </row>
    <row r="8" spans="1:16" ht="18.75" customHeight="1">
      <c r="A8" s="306" t="s">
        <v>134</v>
      </c>
      <c r="B8" s="309"/>
      <c r="C8" s="310"/>
      <c r="D8" s="183">
        <v>1</v>
      </c>
      <c r="E8" s="4"/>
      <c r="F8" s="4"/>
      <c r="G8" s="4"/>
      <c r="H8" s="4"/>
      <c r="I8" s="4"/>
      <c r="J8" s="4"/>
      <c r="K8" s="4"/>
      <c r="L8" s="4"/>
      <c r="M8" s="4"/>
      <c r="N8" s="4"/>
      <c r="O8" s="4"/>
      <c r="P8" s="4"/>
    </row>
    <row r="9" spans="1:16" ht="18.75" customHeight="1">
      <c r="A9" s="311" t="s">
        <v>133</v>
      </c>
      <c r="B9" s="312"/>
      <c r="C9" s="313"/>
      <c r="D9" s="184" t="s">
        <v>176</v>
      </c>
      <c r="E9" s="4"/>
      <c r="F9" s="4"/>
      <c r="G9" s="4"/>
      <c r="H9" s="4"/>
      <c r="I9" s="4"/>
      <c r="J9" s="4"/>
      <c r="K9" s="4"/>
      <c r="L9" s="4"/>
      <c r="M9" s="4"/>
      <c r="N9" s="4"/>
      <c r="O9" s="4"/>
      <c r="P9" s="4"/>
    </row>
    <row r="10" spans="1:16" ht="20.25" customHeight="1">
      <c r="A10" s="318" t="s">
        <v>75</v>
      </c>
      <c r="B10" s="319"/>
      <c r="C10" s="319"/>
      <c r="D10" s="320"/>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177</v>
      </c>
      <c r="B12" s="186">
        <v>19</v>
      </c>
      <c r="C12" s="186" t="s">
        <v>178</v>
      </c>
      <c r="D12" s="187" t="s">
        <v>183</v>
      </c>
      <c r="E12" s="9"/>
      <c r="F12" s="4"/>
      <c r="G12" s="4"/>
      <c r="H12" s="4"/>
      <c r="I12" s="4"/>
      <c r="J12" s="4"/>
      <c r="K12" s="4"/>
      <c r="L12" s="4"/>
      <c r="M12" s="4"/>
      <c r="N12" s="4"/>
      <c r="O12" s="4"/>
      <c r="P12" s="4"/>
    </row>
    <row r="13" spans="1:16" ht="27" customHeight="1">
      <c r="A13" s="188" t="s">
        <v>179</v>
      </c>
      <c r="B13" s="189">
        <v>4</v>
      </c>
      <c r="C13" s="189" t="s">
        <v>178</v>
      </c>
      <c r="D13" s="190" t="s">
        <v>183</v>
      </c>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180</v>
      </c>
      <c r="B17" s="186" t="s">
        <v>181</v>
      </c>
      <c r="C17" s="186" t="s">
        <v>178</v>
      </c>
      <c r="D17" s="187" t="s">
        <v>182</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4" t="s">
        <v>17</v>
      </c>
      <c r="C22" s="314" t="s">
        <v>17</v>
      </c>
      <c r="D22" s="196"/>
      <c r="E22" s="9"/>
      <c r="F22" s="4"/>
      <c r="G22" s="4"/>
      <c r="H22" s="4"/>
      <c r="I22" s="4"/>
      <c r="J22" s="4"/>
      <c r="K22" s="4"/>
      <c r="L22" s="4"/>
      <c r="M22" s="4"/>
      <c r="N22" s="4"/>
      <c r="O22" s="4"/>
      <c r="P22" s="4"/>
    </row>
    <row r="23" spans="1:16" ht="27" customHeight="1">
      <c r="A23" s="195"/>
      <c r="B23" s="315"/>
      <c r="C23" s="315"/>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4" t="s">
        <v>17</v>
      </c>
      <c r="C25" s="200"/>
      <c r="D25" s="196"/>
      <c r="E25" s="9"/>
      <c r="F25" s="4"/>
      <c r="G25" s="4"/>
      <c r="H25" s="4"/>
      <c r="I25" s="4"/>
      <c r="J25" s="4"/>
      <c r="K25" s="4"/>
      <c r="L25" s="4"/>
      <c r="M25" s="4"/>
      <c r="N25" s="4"/>
      <c r="O25" s="4"/>
      <c r="P25" s="4"/>
    </row>
    <row r="26" spans="1:16" ht="27" customHeight="1">
      <c r="A26" s="199"/>
      <c r="B26" s="315"/>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6" t="s">
        <v>70</v>
      </c>
      <c r="B28" s="317"/>
      <c r="C28" s="317"/>
      <c r="D28" s="317"/>
      <c r="E28" s="9"/>
      <c r="F28" s="4"/>
      <c r="G28" s="4"/>
      <c r="H28" s="4"/>
      <c r="I28" s="4"/>
      <c r="J28" s="4"/>
      <c r="K28" s="4"/>
      <c r="L28" s="4"/>
      <c r="M28" s="4"/>
      <c r="N28" s="4"/>
      <c r="O28" s="4"/>
      <c r="P28" s="4"/>
    </row>
    <row r="29" spans="1:16" ht="14.25" customHeight="1">
      <c r="A29" s="316" t="s">
        <v>71</v>
      </c>
      <c r="B29" s="317"/>
      <c r="C29" s="317"/>
      <c r="D29" s="317"/>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73" t="s">
        <v>0</v>
      </c>
      <c r="B4" s="126" t="str">
        <f>Identification!B5</f>
        <v>R-4150-2021</v>
      </c>
      <c r="C4" s="205" t="s">
        <v>16</v>
      </c>
      <c r="D4" s="127" t="str">
        <f>Identification!D5</f>
        <v>Mars 2021 à Mai 2021</v>
      </c>
      <c r="E4" s="11"/>
      <c r="F4" s="4"/>
      <c r="G4" s="4"/>
      <c r="H4" s="4"/>
      <c r="I4" s="4"/>
      <c r="J4" s="4"/>
      <c r="K4" s="4"/>
      <c r="L4" s="4"/>
      <c r="M4" s="4"/>
      <c r="N4" s="4"/>
      <c r="O4" s="4"/>
      <c r="P4" s="4"/>
    </row>
    <row r="5" spans="1:16" ht="26.25" customHeight="1">
      <c r="A5" s="175" t="s">
        <v>1</v>
      </c>
      <c r="B5" s="341" t="str">
        <f>Identification!B6:D6</f>
        <v>Association québécoise du propane et Association canadienne du propane</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20</v>
      </c>
      <c r="C9" s="297">
        <f>Honoraires!D14</f>
        <v>0</v>
      </c>
      <c r="D9" s="128">
        <f>Honoraires!H14</f>
        <v>4425</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41</v>
      </c>
      <c r="C11" s="297">
        <f>Honoraires!D20</f>
        <v>0</v>
      </c>
      <c r="D11" s="128">
        <f>Honoraires!H20</f>
        <v>9840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61</v>
      </c>
      <c r="C17" s="240">
        <f>C9+C11+C13+C15</f>
        <v>0</v>
      </c>
      <c r="D17" s="241">
        <f>D9+D11+D13+D15</f>
        <v>14265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427.95</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427.95</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14692.95</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7">
      <selection activeCell="E17" sqref="E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1"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R-4150-2021</v>
      </c>
      <c r="D4" s="372" t="s">
        <v>16</v>
      </c>
      <c r="E4" s="373"/>
      <c r="F4" s="367" t="str">
        <f>Identification!D5</f>
        <v>Mars 2021 à Mai 2021</v>
      </c>
      <c r="G4" s="368"/>
      <c r="H4" s="369"/>
      <c r="I4" s="11"/>
      <c r="J4" s="11"/>
      <c r="K4" s="11"/>
      <c r="L4" s="11"/>
      <c r="M4" s="11"/>
      <c r="N4" s="11"/>
      <c r="O4" s="11"/>
      <c r="P4" s="11"/>
      <c r="Q4" s="11"/>
    </row>
    <row r="5" spans="1:17" ht="26.25" customHeight="1">
      <c r="A5" s="131" t="s">
        <v>1</v>
      </c>
      <c r="B5" s="132"/>
      <c r="C5" s="341" t="str">
        <f>Identification!B6</f>
        <v>Association québécoise du propane et Association canadienne du propane</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Me Bryan Furlong</v>
      </c>
      <c r="C10" s="245">
        <v>15</v>
      </c>
      <c r="D10" s="245"/>
      <c r="E10" s="246">
        <v>250</v>
      </c>
      <c r="F10" s="169">
        <f>ROUND(((D10*E10)+(C10*E10)),2)</f>
        <v>3750</v>
      </c>
      <c r="G10" s="252"/>
      <c r="H10" s="166">
        <f>ROUND(F10+G10,2)</f>
        <v>3750</v>
      </c>
      <c r="I10" s="11"/>
      <c r="J10" s="11"/>
      <c r="K10" s="11"/>
      <c r="L10" s="11"/>
      <c r="M10" s="11"/>
      <c r="N10" s="11"/>
      <c r="O10" s="11"/>
      <c r="P10" s="11"/>
      <c r="Q10" s="11"/>
    </row>
    <row r="11" spans="1:17" ht="20.25" customHeight="1">
      <c r="A11" s="364"/>
      <c r="B11" s="147" t="str">
        <f>Identification!A13</f>
        <v>Me Michael Dezainde </v>
      </c>
      <c r="C11" s="247">
        <v>5</v>
      </c>
      <c r="D11" s="247"/>
      <c r="E11" s="248">
        <v>135</v>
      </c>
      <c r="F11" s="170">
        <f>ROUND(((D11*E11)+(C11*E11)),2)</f>
        <v>675</v>
      </c>
      <c r="G11" s="253"/>
      <c r="H11" s="167">
        <f>ROUND(F11+G11,2)</f>
        <v>675</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20</v>
      </c>
      <c r="D14" s="159">
        <f>SUM(D10:D13)</f>
        <v>0</v>
      </c>
      <c r="E14" s="361"/>
      <c r="F14" s="160">
        <f>F10+F11+F12+F13</f>
        <v>4425</v>
      </c>
      <c r="G14" s="160">
        <f>G10+G11+G12+G13</f>
        <v>0</v>
      </c>
      <c r="H14" s="161">
        <f>ROUND(F14+G14,2)</f>
        <v>4425</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Pierre Ducharme</v>
      </c>
      <c r="C16" s="245">
        <v>41</v>
      </c>
      <c r="D16" s="245"/>
      <c r="E16" s="246">
        <v>240</v>
      </c>
      <c r="F16" s="169">
        <f>ROUND(((D16*E16)+(C16*E16)),2)</f>
        <v>9840</v>
      </c>
      <c r="G16" s="252"/>
      <c r="H16" s="166">
        <f>ROUND(F16+G16,2)</f>
        <v>9840</v>
      </c>
      <c r="I16" s="11"/>
      <c r="J16" s="11"/>
      <c r="K16" s="11"/>
      <c r="L16" s="11"/>
      <c r="M16" s="11"/>
      <c r="N16" s="11"/>
      <c r="O16" s="11"/>
      <c r="P16" s="11"/>
      <c r="Q16" s="11"/>
    </row>
    <row r="17" spans="1:17" ht="20.25" customHeight="1">
      <c r="A17" s="364"/>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41</v>
      </c>
      <c r="D20" s="159">
        <f>SUM(D16:D19)</f>
        <v>0</v>
      </c>
      <c r="E20" s="361"/>
      <c r="F20" s="160">
        <f>F16+F17+F18+F19</f>
        <v>9840</v>
      </c>
      <c r="G20" s="160">
        <f>G16+G17+G18+G19</f>
        <v>0</v>
      </c>
      <c r="H20" s="161">
        <f>ROUND(F20+G20,2)</f>
        <v>9840</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14265</v>
      </c>
      <c r="G30" s="237">
        <f>G14+G20+G24+G28</f>
        <v>0</v>
      </c>
      <c r="H30" s="238">
        <f>H14+H20+H24+H28</f>
        <v>14265</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6" t="s">
        <v>136</v>
      </c>
      <c r="B3" s="387"/>
      <c r="C3" s="387"/>
      <c r="D3" s="387"/>
      <c r="E3" s="388"/>
      <c r="F3" s="388"/>
      <c r="G3" s="11"/>
      <c r="H3" s="11"/>
      <c r="I3" s="11"/>
      <c r="J3" s="11"/>
      <c r="K3" s="11"/>
      <c r="L3" s="11"/>
      <c r="M3" s="11"/>
      <c r="N3" s="11"/>
      <c r="O3" s="11"/>
      <c r="P3" s="11"/>
    </row>
    <row r="4" spans="1:16" ht="26.25" customHeight="1">
      <c r="A4" s="3" t="s">
        <v>0</v>
      </c>
      <c r="B4" s="126" t="str">
        <f>Identification!B5</f>
        <v>R-4150-2021</v>
      </c>
      <c r="C4" s="389" t="s">
        <v>16</v>
      </c>
      <c r="D4" s="390"/>
      <c r="E4" s="391" t="str">
        <f>Identification!D5</f>
        <v>Mars 2021 à Mai 2021</v>
      </c>
      <c r="F4" s="392"/>
      <c r="G4" s="11"/>
      <c r="H4" s="11"/>
      <c r="I4" s="11"/>
      <c r="J4" s="11"/>
      <c r="K4" s="11"/>
      <c r="L4" s="11"/>
      <c r="M4" s="11"/>
      <c r="N4" s="11"/>
      <c r="O4" s="11"/>
      <c r="P4" s="11"/>
    </row>
    <row r="5" spans="1:16" ht="26.25" customHeight="1">
      <c r="A5" s="10" t="s">
        <v>1</v>
      </c>
      <c r="B5" s="393" t="str">
        <f>Identification!B6:D6</f>
        <v>Association québécoise du propane et Association canadienne du propane</v>
      </c>
      <c r="C5" s="394"/>
      <c r="D5" s="394"/>
      <c r="E5" s="394"/>
      <c r="F5" s="395"/>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403" t="s">
        <v>72</v>
      </c>
      <c r="B7" s="404"/>
      <c r="C7" s="404"/>
      <c r="D7" s="404"/>
      <c r="E7" s="405"/>
      <c r="F7" s="40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6" t="s">
        <v>10</v>
      </c>
      <c r="C11" s="59"/>
      <c r="D11" s="259"/>
      <c r="E11" s="259"/>
      <c r="F11" s="37">
        <f>ROUND(D11+E11,2)</f>
        <v>0</v>
      </c>
      <c r="G11" s="11"/>
      <c r="H11" s="11"/>
      <c r="I11" s="11"/>
      <c r="J11" s="11"/>
      <c r="K11" s="11"/>
      <c r="L11" s="11"/>
      <c r="M11" s="11"/>
      <c r="N11" s="11"/>
      <c r="O11" s="11"/>
      <c r="P11" s="11"/>
    </row>
    <row r="12" spans="1:16" ht="27" customHeight="1">
      <c r="A12" s="44" t="s">
        <v>11</v>
      </c>
      <c r="B12" s="397"/>
      <c r="C12" s="60"/>
      <c r="D12" s="259"/>
      <c r="E12" s="259"/>
      <c r="F12" s="37">
        <f>ROUND(D12+E12,2)</f>
        <v>0</v>
      </c>
      <c r="G12" s="11"/>
      <c r="H12" s="11"/>
      <c r="I12" s="11"/>
      <c r="J12" s="11"/>
      <c r="K12" s="11"/>
      <c r="L12" s="11"/>
      <c r="M12" s="11"/>
      <c r="N12" s="11"/>
      <c r="O12" s="11"/>
      <c r="P12" s="11"/>
    </row>
    <row r="13" spans="1:16" ht="26.25" customHeight="1">
      <c r="A13" s="45" t="s">
        <v>12</v>
      </c>
      <c r="B13" s="398"/>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3" t="s">
        <v>65</v>
      </c>
      <c r="B23" s="404"/>
      <c r="C23" s="404"/>
      <c r="D23" s="404"/>
      <c r="E23" s="405"/>
      <c r="F23" s="40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1" t="s">
        <v>63</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125</v>
      </c>
      <c r="B30" s="400"/>
      <c r="C30" s="400"/>
      <c r="D30" s="400"/>
      <c r="E30" s="400"/>
      <c r="F30" s="40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6" t="s">
        <v>136</v>
      </c>
      <c r="B3" s="387"/>
      <c r="C3" s="387"/>
      <c r="D3" s="387"/>
      <c r="E3" s="388"/>
      <c r="F3" s="388"/>
      <c r="G3" s="388"/>
      <c r="H3" s="11"/>
      <c r="I3" s="4"/>
      <c r="J3" s="4"/>
      <c r="K3" s="4"/>
      <c r="L3" s="4"/>
      <c r="M3" s="4"/>
      <c r="N3" s="4"/>
      <c r="O3" s="4"/>
      <c r="P3" s="4"/>
    </row>
    <row r="4" spans="1:16" ht="26.25" customHeight="1">
      <c r="A4" s="426" t="s">
        <v>0</v>
      </c>
      <c r="B4" s="427"/>
      <c r="C4" s="126" t="str">
        <f>Identification!B5</f>
        <v>R-4150-2021</v>
      </c>
      <c r="D4" s="428" t="s">
        <v>16</v>
      </c>
      <c r="E4" s="429"/>
      <c r="F4" s="424" t="str">
        <f>Identification!D5</f>
        <v>Mars 2021 à Mai 2021</v>
      </c>
      <c r="G4" s="425"/>
      <c r="H4" s="11"/>
      <c r="I4" s="4"/>
      <c r="J4" s="4"/>
      <c r="K4" s="4"/>
      <c r="L4" s="4"/>
      <c r="M4" s="4"/>
      <c r="N4" s="4"/>
      <c r="O4" s="4"/>
      <c r="P4" s="4"/>
    </row>
    <row r="5" spans="1:16" ht="26.25" customHeight="1">
      <c r="A5" s="416" t="s">
        <v>1</v>
      </c>
      <c r="B5" s="417"/>
      <c r="C5" s="418" t="str">
        <f>Identification!B6</f>
        <v>Association québécoise du propane et Association canadienne du propane</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D13" sqref="D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R-4150-2021</v>
      </c>
      <c r="E2" s="444"/>
      <c r="F2" s="444"/>
      <c r="G2" s="444"/>
      <c r="H2" s="445"/>
      <c r="I2" s="445"/>
      <c r="J2" s="83"/>
      <c r="K2" s="93"/>
      <c r="L2" s="93"/>
      <c r="M2" s="93"/>
      <c r="N2" s="93"/>
      <c r="O2" s="93"/>
      <c r="P2" s="93"/>
    </row>
    <row r="3" spans="1:16" ht="21.75" customHeight="1">
      <c r="A3" s="82" t="s">
        <v>1</v>
      </c>
      <c r="B3" s="82"/>
      <c r="C3" s="94"/>
      <c r="D3" s="443" t="str">
        <f>Identification!B6</f>
        <v>Association québécoise du propane et Association canadienne du propane</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184</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185</v>
      </c>
      <c r="C12" s="446"/>
      <c r="D12" s="446"/>
      <c r="E12" s="446"/>
      <c r="F12" s="87" t="s">
        <v>95</v>
      </c>
      <c r="G12" s="112"/>
      <c r="H12" s="112"/>
      <c r="I12" s="82"/>
      <c r="J12" s="82"/>
      <c r="K12" s="98"/>
      <c r="L12" s="98"/>
      <c r="M12" s="98"/>
      <c r="N12" s="98"/>
      <c r="O12" s="98"/>
      <c r="P12" s="98"/>
    </row>
    <row r="13" spans="1:16" ht="21" customHeight="1">
      <c r="A13" s="78" t="s">
        <v>96</v>
      </c>
      <c r="B13" s="91">
        <v>7</v>
      </c>
      <c r="C13" s="88" t="s">
        <v>97</v>
      </c>
      <c r="D13" s="113" t="s">
        <v>186</v>
      </c>
      <c r="E13" s="449">
        <v>2021</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l'AQP-ACP corrigée</dc:subject>
  <dc:creator>Bouthillette, Annie</dc:creator>
  <cp:keywords/>
  <dc:description/>
  <cp:lastModifiedBy>Michael Dezainde</cp:lastModifiedBy>
  <cp:lastPrinted>2021-07-05T13:34:19Z</cp:lastPrinted>
  <dcterms:created xsi:type="dcterms:W3CDTF">2003-06-11T13:22:16Z</dcterms:created>
  <dcterms:modified xsi:type="dcterms:W3CDTF">2021-07-07T13:19:24Z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539</vt:lpwstr>
  </property>
  <property fmtid="{D5CDD505-2E9C-101B-9397-08002B2CF9AE}" pid="11" name="Deposa">
    <vt:lpwstr>258</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5894600.00000000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20</vt:lpwstr>
  </property>
  <property fmtid="{D5CDD505-2E9C-101B-9397-08002B2CF9AE}" pid="19" name="Suj">
    <vt:lpwstr>Demande de remboursement de frais de l'AQP-ACP corrigée</vt:lpwstr>
  </property>
  <property fmtid="{D5CDD505-2E9C-101B-9397-08002B2CF9AE}" pid="20" name="Numéroplumit">
    <vt:lpwstr>0055</vt:lpwstr>
  </property>
  <property fmtid="{D5CDD505-2E9C-101B-9397-08002B2CF9AE}" pid="21" name="Cotedepiè">
    <vt:lpwstr>C-AQP-ACP-0010</vt:lpwstr>
  </property>
  <property fmtid="{D5CDD505-2E9C-101B-9397-08002B2CF9AE}" pid="22" name="Anciennomdudocume">
    <vt:lpwstr>Formulaire_Demande de paiement de frais_janvier 2020 v2.xls</vt:lpwstr>
  </property>
  <property fmtid="{D5CDD505-2E9C-101B-9397-08002B2CF9AE}" pid="23" name="_dlc_Doc">
    <vt:lpwstr>W2HFWTQUJJY6-1798916038-10</vt:lpwstr>
  </property>
  <property fmtid="{D5CDD505-2E9C-101B-9397-08002B2CF9AE}" pid="24" name="_dlc_DocIdItemGu">
    <vt:lpwstr>444c3447-b7e3-499f-acf4-20dfe78ef2d3</vt:lpwstr>
  </property>
  <property fmtid="{D5CDD505-2E9C-101B-9397-08002B2CF9AE}" pid="25" name="_dlc_DocIdU">
    <vt:lpwstr>http://s10mtlweb:8081/539/_layouts/15/DocIdRedir.aspx?ID=W2HFWTQUJJY6-1798916038-10, W2HFWTQUJJY6-1798916038-10</vt:lpwstr>
  </property>
  <property fmtid="{D5CDD505-2E9C-101B-9397-08002B2CF9AE}" pid="26" name="display_urn:schemas-microsoft-com:office:office#Edit">
    <vt:lpwstr>Compte système</vt:lpwstr>
  </property>
  <property fmtid="{D5CDD505-2E9C-101B-9397-08002B2CF9AE}" pid="27" name="Cote de pié">
    <vt:lpwstr>C-AQP-ACP-0010</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55.0000000000000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