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LanoixS\AQIE - Association québécoise cons. ind. d'électricité\99 804 - Indexation Tarif L\"/>
    </mc:Choice>
  </mc:AlternateContent>
  <bookViews>
    <workbookView xWindow="360" yWindow="45" windowWidth="13980" windowHeight="8580" tabRatio="865" activeTab="5"/>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62913" fullPrecision="0"/>
</workbook>
</file>

<file path=xl/calcChain.xml><?xml version="1.0" encoding="utf-8"?>
<calcChain xmlns="http://schemas.openxmlformats.org/spreadsheetml/2006/main">
  <c r="D10" i="5" l="1"/>
  <c r="D26" i="5"/>
  <c r="D27" i="5"/>
  <c r="D14" i="11"/>
  <c r="C9" i="1"/>
  <c r="C28" i="11"/>
  <c r="B15" i="1" s="1"/>
  <c r="C24" i="11"/>
  <c r="B13" i="1"/>
  <c r="C20" i="11"/>
  <c r="B11" i="1"/>
  <c r="C14" i="11"/>
  <c r="B9" i="1" s="1"/>
  <c r="B17" i="1" s="1"/>
  <c r="D28" i="11"/>
  <c r="C15" i="1" s="1"/>
  <c r="D24" i="11"/>
  <c r="C13" i="1"/>
  <c r="D20" i="11"/>
  <c r="C11" i="1"/>
  <c r="B27" i="11"/>
  <c r="B26" i="11"/>
  <c r="G28" i="11"/>
  <c r="F27" i="11"/>
  <c r="H27" i="11" s="1"/>
  <c r="F26" i="11"/>
  <c r="F28" i="11"/>
  <c r="H28" i="11" s="1"/>
  <c r="D15" i="1" s="1"/>
  <c r="G24" i="11"/>
  <c r="B23" i="11"/>
  <c r="B22" i="11"/>
  <c r="F23" i="11"/>
  <c r="H23" i="11" s="1"/>
  <c r="F22" i="11"/>
  <c r="H22" i="11"/>
  <c r="G20" i="11"/>
  <c r="F19" i="11"/>
  <c r="H19" i="11"/>
  <c r="F18" i="11"/>
  <c r="H18" i="11"/>
  <c r="F17" i="11"/>
  <c r="H17" i="11" s="1"/>
  <c r="F16" i="11"/>
  <c r="F11" i="11"/>
  <c r="H11" i="11" s="1"/>
  <c r="F12" i="11"/>
  <c r="H12" i="11"/>
  <c r="F13" i="11"/>
  <c r="H13" i="11" s="1"/>
  <c r="F10" i="11"/>
  <c r="H10" i="11" s="1"/>
  <c r="B19" i="11"/>
  <c r="B18" i="11"/>
  <c r="B17" i="11"/>
  <c r="B16" i="11"/>
  <c r="G14" i="11"/>
  <c r="G30" i="11" s="1"/>
  <c r="B13" i="11"/>
  <c r="B12" i="11"/>
  <c r="B11" i="11"/>
  <c r="B10" i="11"/>
  <c r="C5" i="11"/>
  <c r="F4" i="11"/>
  <c r="C4" i="11"/>
  <c r="E20" i="7"/>
  <c r="F20" i="7"/>
  <c r="D3" i="9"/>
  <c r="D2" i="9"/>
  <c r="G19" i="7"/>
  <c r="G18" i="7"/>
  <c r="G17" i="7"/>
  <c r="G16" i="7"/>
  <c r="G15" i="7"/>
  <c r="G14" i="7"/>
  <c r="G13" i="7"/>
  <c r="G12" i="7"/>
  <c r="G11" i="7"/>
  <c r="G20" i="7" s="1"/>
  <c r="D29" i="1" s="1"/>
  <c r="G10" i="7"/>
  <c r="G9" i="7"/>
  <c r="E21" i="5"/>
  <c r="D20" i="5"/>
  <c r="D16" i="5"/>
  <c r="F16" i="5"/>
  <c r="D17" i="5"/>
  <c r="F17" i="5" s="1"/>
  <c r="D18" i="5"/>
  <c r="D21" i="5" s="1"/>
  <c r="D19" i="5"/>
  <c r="F19" i="5" s="1"/>
  <c r="E27" i="5"/>
  <c r="F20" i="5"/>
  <c r="F11" i="5"/>
  <c r="F12" i="5"/>
  <c r="F13" i="5"/>
  <c r="C5" i="7"/>
  <c r="F4" i="7"/>
  <c r="C4" i="7"/>
  <c r="D4" i="1"/>
  <c r="E4" i="5"/>
  <c r="B5" i="5"/>
  <c r="B5" i="1"/>
  <c r="B4" i="1"/>
  <c r="B4" i="5"/>
  <c r="H16" i="11"/>
  <c r="H26" i="11"/>
  <c r="F26" i="5"/>
  <c r="F27" i="5"/>
  <c r="D25" i="1" s="1"/>
  <c r="F24" i="11"/>
  <c r="H24" i="11" s="1"/>
  <c r="D13" i="1" s="1"/>
  <c r="F20" i="11"/>
  <c r="H20" i="11" s="1"/>
  <c r="D11" i="1" s="1"/>
  <c r="F10" i="5"/>
  <c r="F14" i="11"/>
  <c r="H14" i="11" s="1"/>
  <c r="F30" i="11"/>
  <c r="D9" i="1" l="1"/>
  <c r="D17" i="1" s="1"/>
  <c r="H30" i="11"/>
  <c r="C17" i="1"/>
  <c r="F18" i="5"/>
  <c r="F21" i="5" s="1"/>
  <c r="D23" i="1" s="1"/>
  <c r="D21" i="1" l="1"/>
  <c r="D27" i="1" s="1"/>
  <c r="D31" i="1" s="1"/>
  <c r="D35" i="1" s="1"/>
</calcChain>
</file>

<file path=xl/sharedStrings.xml><?xml version="1.0" encoding="utf-8"?>
<sst xmlns="http://schemas.openxmlformats.org/spreadsheetml/2006/main" count="259" uniqueCount="186">
  <si>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</si>
  <si>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</si>
  <si>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</si>
  <si>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</si>
  <si>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</si>
  <si>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</si>
  <si>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</si>
  <si>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</si>
  <si>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</si>
  <si>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</si>
  <si>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</si>
  <si>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</si>
  <si>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</si>
  <si>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</si>
  <si>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</si>
  <si>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</si>
  <si>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</si>
  <si>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</si>
  <si>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</si>
  <si>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</si>
  <si>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</si>
  <si>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</si>
  <si>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</si>
  <si>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</si>
  <si>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</si>
  <si>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</si>
  <si>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</si>
  <si>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</si>
  <si>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</si>
  <si>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</si>
  <si>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</si>
  <si>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</si>
  <si>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</si>
  <si>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</si>
  <si>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</si>
  <si>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</si>
  <si>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</si>
  <si>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</si>
  <si>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</si>
  <si>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</si>
  <si>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</si>
  <si>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</si>
  <si>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</si>
  <si>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</si>
  <si>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</si>
  <si>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</si>
  <si>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</si>
  <si>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</si>
  <si>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</si>
  <si>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</si>
  <si>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</si>
  <si>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</si>
  <si>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</si>
  <si>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</si>
  <si>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</si>
  <si>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</si>
  <si>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</si>
  <si>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</si>
  <si>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</si>
  <si>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</si>
  <si>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</si>
  <si>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</si>
  <si>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</si>
  <si>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</si>
  <si>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</si>
  <si>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</si>
  <si>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</si>
  <si>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</si>
  <si>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</si>
  <si>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</si>
  <si>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</si>
  <si>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</si>
  <si>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</si>
  <si>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</si>
  <si>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</si>
  <si>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</si>
  <si>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</si>
  <si>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</si>
  <si>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</si>
  <si>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</si>
  <si>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</si>
  <si>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</si>
  <si>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</si>
  <si>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</si>
  <si>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</si>
  <si>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</si>
  <si>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</si>
  <si>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</si>
  <si>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</si>
  <si>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</si>
  <si>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</si>
  <si>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</si>
  <si>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</si>
  <si>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</si>
  <si>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</si>
  <si>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</si>
  <si>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</si>
  <si>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</si>
  <si>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</si>
  <si>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</si>
  <si>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</si>
  <si>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</si>
  <si>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</si>
  <si>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</si>
  <si>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</si>
  <si>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</si>
  <si>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</si>
  <si>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</si>
  <si>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</si>
  <si>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</si>
  <si>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</si>
  <si>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</si>
  <si>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</si>
  <si>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</si>
  <si>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</si>
  <si>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</si>
  <si>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</si>
  <si>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</si>
  <si>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</si>
  <si>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</si>
  <si>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</si>
  <si>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</si>
  <si>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</si>
  <si>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</si>
  <si>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</si>
  <si>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</si>
  <si>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</si>
  <si>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</si>
  <si>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</si>
  <si>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</si>
  <si>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</si>
  <si>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</si>
  <si>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</si>
  <si>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</si>
  <si>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</si>
  <si>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</si>
  <si>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</si>
  <si>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</si>
  <si>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</si>
  <si>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</si>
  <si>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</si>
  <si>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</si>
  <si>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</si>
  <si>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</si>
  <si>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</si>
  <si>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</si>
  <si>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</si>
  <si>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</si>
  <si>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</si>
  <si>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</si>
  <si>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</si>
  <si>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</si>
  <si>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</si>
  <si>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</si>
  <si>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</si>
  <si>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</si>
  <si>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</si>
  <si>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</si>
  <si>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</si>
  <si>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</si>
  <si>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</si>
  <si>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</si>
  <si>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</si>
  <si>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</si>
  <si>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</si>
  <si>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</si>
  <si>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</si>
  <si>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</si>
  <si>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</si>
  <si>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</si>
  <si>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</si>
  <si>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</si>
  <si>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R-4153-2021</t>
  </si>
  <si>
    <t>18 mars au 12 août 2021</t>
  </si>
  <si>
    <t>AQCIE</t>
  </si>
  <si>
    <t>Non</t>
  </si>
  <si>
    <t>Me Sylvain Lanoix</t>
  </si>
  <si>
    <t>Me Jean-François Brunette</t>
  </si>
  <si>
    <t>plus de 15 ans</t>
  </si>
  <si>
    <t>11 à 15 ans</t>
  </si>
  <si>
    <t>Externe</t>
  </si>
  <si>
    <t>3055, boul. Saint-Martin Ouest, bur. 610, Laval (Québec) H7T 0J3</t>
  </si>
  <si>
    <t>Sylvain Lanoix</t>
  </si>
  <si>
    <t>Laval</t>
  </si>
  <si>
    <t>septembre</t>
  </si>
  <si>
    <t>Isabelle Martin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</si>
</sst>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164"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2"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164"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7" xfId="0" applyFont="1" applyFill="1" applyBorder="1" applyAlignment="1" applyProtection="1">
      <protection locked="0"/>
    </xf>
    <xf numFmtId="0" fontId="8" fillId="0" borderId="0" xfId="0" applyFont="1" applyFill="1" applyAlignment="1">
      <alignment wrapText="1"/>
    </xf>
    <xf numFmtId="0" fontId="8" fillId="0" borderId="0" xfId="0" applyFont="1" applyFill="1" applyBorder="1" applyAlignment="1"/>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7" xfId="0" applyFont="1" applyFill="1" applyBorder="1" applyAlignment="1"/>
    <xf numFmtId="0" fontId="8" fillId="0" borderId="57"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8" fillId="0" borderId="57" xfId="0" applyFont="1" applyFill="1" applyBorder="1" applyAlignment="1" applyProtection="1">
      <protection locked="0"/>
    </xf>
    <xf numFmtId="0" fontId="38" fillId="0" borderId="69" xfId="0" applyFont="1" applyFill="1" applyBorder="1" applyAlignment="1">
      <alignment horizontal="center" vertical="top"/>
    </xf>
    <xf numFmtId="0" fontId="20" fillId="0" borderId="57" xfId="0" applyFont="1" applyFill="1" applyBorder="1" applyAlignment="1" applyProtection="1">
      <alignment horizontal="center"/>
      <protection locked="0"/>
    </xf>
    <xf numFmtId="0" fontId="20" fillId="0" borderId="57" xfId="0" applyFont="1" applyFill="1" applyBorder="1" applyAlignment="1" applyProtection="1"/>
    <xf numFmtId="0" fontId="8" fillId="0" borderId="57" xfId="0" applyFont="1" applyFill="1" applyBorder="1" applyAlignment="1" applyProtection="1"/>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9"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83"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41"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42"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31"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5"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zoomScaleNormal="100" workbookViewId="0">
      <selection activeCell="D13" sqref="D13"/>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79" t="s">
        <v>79</v>
      </c>
      <c r="E2" s="5"/>
      <c r="F2" s="5"/>
      <c r="G2" s="5"/>
      <c r="H2" s="5"/>
      <c r="I2" s="5"/>
      <c r="J2" s="5"/>
      <c r="K2" s="5"/>
      <c r="L2" s="5"/>
      <c r="M2" s="5"/>
      <c r="N2" s="5"/>
      <c r="O2" s="5"/>
      <c r="P2" s="5"/>
    </row>
    <row r="3" spans="1:16" ht="18.75" customHeight="1" x14ac:dyDescent="0.3">
      <c r="D3" s="179" t="s">
        <v>76</v>
      </c>
      <c r="E3" s="4"/>
      <c r="F3" s="4"/>
      <c r="G3" s="4"/>
      <c r="H3" s="4"/>
      <c r="I3" s="4"/>
      <c r="J3" s="4"/>
      <c r="K3" s="4"/>
      <c r="L3" s="4"/>
      <c r="M3" s="4"/>
      <c r="N3" s="4"/>
      <c r="O3" s="4"/>
      <c r="P3" s="4"/>
    </row>
    <row r="4" spans="1:16" ht="42.75" customHeight="1" x14ac:dyDescent="0.2">
      <c r="A4" s="308" t="s">
        <v>135</v>
      </c>
      <c r="B4" s="309"/>
      <c r="C4" s="309"/>
      <c r="D4" s="309"/>
      <c r="E4" s="4"/>
      <c r="F4" s="4"/>
      <c r="G4" s="4"/>
      <c r="H4" s="4"/>
      <c r="I4" s="4"/>
      <c r="J4" s="4"/>
      <c r="K4" s="4"/>
      <c r="L4" s="4"/>
      <c r="M4" s="4"/>
      <c r="N4" s="4"/>
      <c r="O4" s="4"/>
      <c r="P4" s="4"/>
    </row>
    <row r="5" spans="1:16" ht="18.75" customHeight="1" x14ac:dyDescent="0.2">
      <c r="A5" s="173" t="s">
        <v>0</v>
      </c>
      <c r="B5" s="180" t="s">
        <v>172</v>
      </c>
      <c r="C5" s="174" t="s">
        <v>16</v>
      </c>
      <c r="D5" s="181" t="s">
        <v>173</v>
      </c>
      <c r="E5" s="4"/>
      <c r="F5" s="4"/>
      <c r="G5" s="4"/>
      <c r="H5" s="4"/>
      <c r="I5" s="4"/>
      <c r="J5" s="4"/>
      <c r="K5" s="4"/>
      <c r="L5" s="4"/>
      <c r="M5" s="4"/>
      <c r="N5" s="4"/>
      <c r="O5" s="4"/>
      <c r="P5" s="4"/>
    </row>
    <row r="6" spans="1:16" ht="18.75" customHeight="1" x14ac:dyDescent="0.2">
      <c r="A6" s="175" t="s">
        <v>1</v>
      </c>
      <c r="B6" s="310" t="s">
        <v>174</v>
      </c>
      <c r="C6" s="311"/>
      <c r="D6" s="312"/>
      <c r="E6" s="4"/>
      <c r="F6" s="4"/>
      <c r="G6" s="4"/>
      <c r="H6" s="4"/>
      <c r="I6" s="4"/>
      <c r="J6" s="4"/>
      <c r="K6" s="4"/>
      <c r="L6" s="4"/>
      <c r="M6" s="4"/>
      <c r="N6" s="4"/>
      <c r="O6" s="4"/>
      <c r="P6" s="4"/>
    </row>
    <row r="7" spans="1:16" ht="18.75" customHeight="1" x14ac:dyDescent="0.2">
      <c r="A7" s="313" t="s">
        <v>67</v>
      </c>
      <c r="B7" s="314"/>
      <c r="C7" s="315"/>
      <c r="D7" s="182" t="s">
        <v>175</v>
      </c>
      <c r="E7" s="4"/>
      <c r="F7" s="4"/>
      <c r="G7" s="4"/>
      <c r="H7" s="4"/>
      <c r="I7" s="4"/>
      <c r="J7" s="4"/>
      <c r="K7" s="4"/>
      <c r="L7" s="4"/>
      <c r="M7" s="4"/>
      <c r="N7" s="4"/>
      <c r="O7" s="4"/>
      <c r="P7" s="4"/>
    </row>
    <row r="8" spans="1:16" ht="18.75" customHeight="1" x14ac:dyDescent="0.2">
      <c r="A8" s="313" t="s">
        <v>134</v>
      </c>
      <c r="B8" s="316"/>
      <c r="C8" s="317"/>
      <c r="D8" s="183"/>
      <c r="E8" s="4"/>
      <c r="F8" s="4"/>
      <c r="G8" s="4"/>
      <c r="H8" s="4"/>
      <c r="I8" s="4"/>
      <c r="J8" s="4"/>
      <c r="K8" s="4"/>
      <c r="L8" s="4"/>
      <c r="M8" s="4"/>
      <c r="N8" s="4"/>
      <c r="O8" s="4"/>
      <c r="P8" s="4"/>
    </row>
    <row r="9" spans="1:16" ht="18.75" customHeight="1" x14ac:dyDescent="0.2">
      <c r="A9" s="318" t="s">
        <v>133</v>
      </c>
      <c r="B9" s="319"/>
      <c r="C9" s="320"/>
      <c r="D9" s="184"/>
      <c r="E9" s="4"/>
      <c r="F9" s="4"/>
      <c r="G9" s="4"/>
      <c r="H9" s="4"/>
      <c r="I9" s="4"/>
      <c r="J9" s="4"/>
      <c r="K9" s="4"/>
      <c r="L9" s="4"/>
      <c r="M9" s="4"/>
      <c r="N9" s="4"/>
      <c r="O9" s="4"/>
      <c r="P9" s="4"/>
    </row>
    <row r="10" spans="1:16" ht="20.25" customHeight="1" x14ac:dyDescent="0.2">
      <c r="A10" s="303" t="s">
        <v>75</v>
      </c>
      <c r="B10" s="304"/>
      <c r="C10" s="304"/>
      <c r="D10" s="305"/>
      <c r="E10" s="9"/>
      <c r="F10" s="4"/>
      <c r="G10" s="4"/>
      <c r="H10" s="4"/>
      <c r="I10" s="4"/>
      <c r="J10" s="4"/>
      <c r="K10" s="4"/>
      <c r="L10" s="4"/>
      <c r="M10" s="4"/>
      <c r="N10" s="4"/>
      <c r="O10" s="4"/>
      <c r="P10" s="4"/>
    </row>
    <row r="11" spans="1:16" ht="20.25" customHeight="1" x14ac:dyDescent="0.2">
      <c r="A11" s="176" t="s">
        <v>45</v>
      </c>
      <c r="B11" s="177" t="s">
        <v>68</v>
      </c>
      <c r="C11" s="177" t="s">
        <v>69</v>
      </c>
      <c r="D11" s="178" t="s">
        <v>15</v>
      </c>
      <c r="E11" s="9"/>
      <c r="F11" s="4"/>
      <c r="G11" s="4"/>
      <c r="H11" s="4"/>
      <c r="I11" s="4"/>
      <c r="J11" s="4"/>
      <c r="K11" s="4"/>
      <c r="L11" s="4"/>
      <c r="M11" s="4"/>
      <c r="N11" s="4"/>
      <c r="O11" s="4"/>
      <c r="P11" s="4"/>
    </row>
    <row r="12" spans="1:16" ht="27" customHeight="1" x14ac:dyDescent="0.2">
      <c r="A12" s="185" t="s">
        <v>176</v>
      </c>
      <c r="B12" s="186" t="s">
        <v>178</v>
      </c>
      <c r="C12" s="186" t="s">
        <v>180</v>
      </c>
      <c r="D12" s="187" t="s">
        <v>181</v>
      </c>
      <c r="E12" s="9"/>
      <c r="F12" s="4"/>
      <c r="G12" s="4"/>
      <c r="H12" s="4"/>
      <c r="I12" s="4"/>
      <c r="J12" s="4"/>
      <c r="K12" s="4"/>
      <c r="L12" s="4"/>
      <c r="M12" s="4"/>
      <c r="N12" s="4"/>
      <c r="O12" s="4"/>
      <c r="P12" s="4"/>
    </row>
    <row r="13" spans="1:16" ht="27" customHeight="1" x14ac:dyDescent="0.2">
      <c r="A13" s="188" t="s">
        <v>177</v>
      </c>
      <c r="B13" s="189" t="s">
        <v>179</v>
      </c>
      <c r="C13" s="189" t="s">
        <v>180</v>
      </c>
      <c r="D13" s="190" t="s">
        <v>181</v>
      </c>
      <c r="E13" s="9"/>
      <c r="F13" s="4"/>
      <c r="G13" s="4"/>
      <c r="H13" s="4"/>
      <c r="I13" s="4"/>
      <c r="J13" s="4"/>
      <c r="K13" s="4"/>
      <c r="L13" s="4"/>
      <c r="M13" s="4"/>
      <c r="N13" s="4"/>
      <c r="O13" s="4"/>
      <c r="P13" s="4"/>
    </row>
    <row r="14" spans="1:16" ht="27" customHeight="1" x14ac:dyDescent="0.2">
      <c r="A14" s="188"/>
      <c r="B14" s="189"/>
      <c r="C14" s="189"/>
      <c r="D14" s="190"/>
      <c r="E14" s="9"/>
      <c r="F14" s="4"/>
      <c r="G14" s="4"/>
      <c r="H14" s="4"/>
      <c r="I14" s="4"/>
      <c r="J14" s="4"/>
      <c r="K14" s="4"/>
      <c r="L14" s="4"/>
      <c r="M14" s="4"/>
      <c r="N14" s="4"/>
      <c r="O14" s="4"/>
      <c r="P14" s="4"/>
    </row>
    <row r="15" spans="1:16" ht="27" customHeight="1" x14ac:dyDescent="0.2">
      <c r="A15" s="191"/>
      <c r="B15" s="192"/>
      <c r="C15" s="192"/>
      <c r="D15" s="193"/>
      <c r="E15" s="9"/>
      <c r="F15" s="4"/>
      <c r="G15" s="4"/>
      <c r="H15" s="4"/>
      <c r="I15" s="4"/>
      <c r="J15" s="4"/>
      <c r="K15" s="4"/>
      <c r="L15" s="4"/>
      <c r="M15" s="4"/>
      <c r="N15" s="4"/>
      <c r="O15" s="4"/>
      <c r="P15" s="4"/>
    </row>
    <row r="16" spans="1:16" ht="20.25" customHeight="1" x14ac:dyDescent="0.2">
      <c r="A16" s="299" t="s">
        <v>46</v>
      </c>
      <c r="B16" s="177" t="s">
        <v>68</v>
      </c>
      <c r="C16" s="177" t="s">
        <v>69</v>
      </c>
      <c r="D16" s="178" t="s">
        <v>15</v>
      </c>
      <c r="E16" s="9"/>
      <c r="F16" s="4"/>
      <c r="G16" s="4"/>
      <c r="H16" s="4"/>
      <c r="I16" s="4"/>
      <c r="J16" s="4"/>
      <c r="K16" s="4"/>
      <c r="L16" s="4"/>
      <c r="M16" s="4"/>
      <c r="N16" s="4"/>
      <c r="O16" s="4"/>
      <c r="P16" s="4"/>
    </row>
    <row r="17" spans="1:16" ht="27" customHeight="1" x14ac:dyDescent="0.2">
      <c r="A17" s="185"/>
      <c r="B17" s="186"/>
      <c r="C17" s="186"/>
      <c r="D17" s="187"/>
      <c r="E17" s="9"/>
      <c r="F17" s="4"/>
      <c r="G17" s="4"/>
      <c r="H17" s="4"/>
      <c r="I17" s="4"/>
      <c r="J17" s="4"/>
      <c r="K17" s="4"/>
      <c r="L17" s="4"/>
      <c r="M17" s="4"/>
      <c r="N17" s="4"/>
      <c r="O17" s="4"/>
      <c r="P17" s="4"/>
    </row>
    <row r="18" spans="1:16" ht="27" customHeight="1" x14ac:dyDescent="0.2">
      <c r="A18" s="188"/>
      <c r="B18" s="189"/>
      <c r="C18" s="189"/>
      <c r="D18" s="190"/>
      <c r="E18" s="9"/>
      <c r="F18" s="4"/>
      <c r="G18" s="4"/>
      <c r="H18" s="4"/>
      <c r="I18" s="4"/>
      <c r="J18" s="4"/>
      <c r="K18" s="4"/>
      <c r="L18" s="4"/>
      <c r="M18" s="4"/>
      <c r="N18" s="4"/>
      <c r="O18" s="4"/>
      <c r="P18" s="4"/>
    </row>
    <row r="19" spans="1:16" ht="27" customHeight="1" x14ac:dyDescent="0.2">
      <c r="A19" s="188"/>
      <c r="B19" s="189"/>
      <c r="C19" s="189"/>
      <c r="D19" s="190"/>
      <c r="E19" s="9"/>
      <c r="F19" s="4"/>
      <c r="G19" s="4"/>
      <c r="H19" s="4"/>
      <c r="I19" s="4"/>
      <c r="J19" s="4"/>
      <c r="K19" s="4"/>
      <c r="L19" s="4"/>
      <c r="M19" s="4"/>
      <c r="N19" s="4"/>
      <c r="O19" s="4"/>
      <c r="P19" s="4"/>
    </row>
    <row r="20" spans="1:16" ht="27" customHeight="1" x14ac:dyDescent="0.2">
      <c r="A20" s="191"/>
      <c r="B20" s="192"/>
      <c r="C20" s="192"/>
      <c r="D20" s="193"/>
      <c r="E20" s="9"/>
      <c r="F20" s="4"/>
      <c r="G20" s="4"/>
      <c r="H20" s="4"/>
      <c r="I20" s="4"/>
      <c r="J20" s="4"/>
      <c r="K20" s="4"/>
      <c r="L20" s="4"/>
      <c r="M20" s="4"/>
      <c r="N20" s="4"/>
      <c r="O20" s="4"/>
      <c r="P20" s="4"/>
    </row>
    <row r="21" spans="1:16" ht="20.25" customHeight="1" x14ac:dyDescent="0.2">
      <c r="A21" s="300" t="s">
        <v>47</v>
      </c>
      <c r="B21" s="177" t="s">
        <v>68</v>
      </c>
      <c r="C21" s="177" t="s">
        <v>69</v>
      </c>
      <c r="D21" s="178" t="s">
        <v>15</v>
      </c>
      <c r="E21" s="9"/>
      <c r="F21" s="4"/>
      <c r="G21" s="4"/>
      <c r="H21" s="4"/>
      <c r="I21" s="4"/>
      <c r="J21" s="4"/>
      <c r="K21" s="4"/>
      <c r="L21" s="4"/>
      <c r="M21" s="4"/>
      <c r="N21" s="4"/>
      <c r="O21" s="4"/>
      <c r="P21" s="4"/>
    </row>
    <row r="22" spans="1:16" ht="27" customHeight="1" x14ac:dyDescent="0.2">
      <c r="A22" s="194"/>
      <c r="B22" s="306" t="s">
        <v>17</v>
      </c>
      <c r="C22" s="306" t="s">
        <v>17</v>
      </c>
      <c r="D22" s="196"/>
      <c r="E22" s="9"/>
      <c r="F22" s="4"/>
      <c r="G22" s="4"/>
      <c r="H22" s="4"/>
      <c r="I22" s="4"/>
      <c r="J22" s="4"/>
      <c r="K22" s="4"/>
      <c r="L22" s="4"/>
      <c r="M22" s="4"/>
      <c r="N22" s="4"/>
      <c r="O22" s="4"/>
      <c r="P22" s="4"/>
    </row>
    <row r="23" spans="1:16" ht="27" customHeight="1" x14ac:dyDescent="0.2">
      <c r="A23" s="195"/>
      <c r="B23" s="307"/>
      <c r="C23" s="307"/>
      <c r="D23" s="197"/>
      <c r="E23" s="9"/>
      <c r="F23" s="4"/>
      <c r="G23" s="4"/>
      <c r="H23" s="4"/>
      <c r="I23" s="4"/>
      <c r="J23" s="4"/>
      <c r="K23" s="4"/>
      <c r="L23" s="4"/>
      <c r="M23" s="4"/>
      <c r="N23" s="4"/>
      <c r="O23" s="4"/>
      <c r="P23" s="4"/>
    </row>
    <row r="24" spans="1:16" ht="19.5" customHeight="1" x14ac:dyDescent="0.2">
      <c r="A24" s="300" t="s">
        <v>48</v>
      </c>
      <c r="B24" s="177" t="s">
        <v>68</v>
      </c>
      <c r="C24" s="177" t="s">
        <v>69</v>
      </c>
      <c r="D24" s="178" t="s">
        <v>15</v>
      </c>
      <c r="E24" s="9"/>
      <c r="F24" s="4"/>
      <c r="G24" s="4"/>
      <c r="H24" s="4"/>
      <c r="I24" s="4"/>
      <c r="J24" s="4"/>
      <c r="K24" s="4"/>
      <c r="L24" s="4"/>
      <c r="M24" s="4"/>
      <c r="N24" s="4"/>
      <c r="O24" s="4"/>
      <c r="P24" s="4"/>
    </row>
    <row r="25" spans="1:16" ht="27" customHeight="1" x14ac:dyDescent="0.2">
      <c r="A25" s="198"/>
      <c r="B25" s="306" t="s">
        <v>17</v>
      </c>
      <c r="C25" s="200"/>
      <c r="D25" s="196"/>
      <c r="E25" s="9"/>
      <c r="F25" s="4"/>
      <c r="G25" s="4"/>
      <c r="H25" s="4"/>
      <c r="I25" s="4"/>
      <c r="J25" s="4"/>
      <c r="K25" s="4"/>
      <c r="L25" s="4"/>
      <c r="M25" s="4"/>
      <c r="N25" s="4"/>
      <c r="O25" s="4"/>
      <c r="P25" s="4"/>
    </row>
    <row r="26" spans="1:16" ht="27" customHeight="1" x14ac:dyDescent="0.2">
      <c r="A26" s="199"/>
      <c r="B26" s="307"/>
      <c r="C26" s="201"/>
      <c r="D26" s="202"/>
      <c r="E26" s="9"/>
      <c r="F26" s="4"/>
      <c r="G26" s="4"/>
      <c r="H26" s="4"/>
      <c r="I26" s="4"/>
      <c r="J26" s="4"/>
      <c r="K26" s="4"/>
      <c r="L26" s="4"/>
      <c r="M26" s="4"/>
      <c r="N26" s="4"/>
      <c r="O26" s="4"/>
      <c r="P26" s="4"/>
    </row>
    <row r="27" spans="1:16" ht="18" customHeight="1" x14ac:dyDescent="0.2">
      <c r="A27" s="57"/>
      <c r="B27" s="32"/>
      <c r="C27" s="32"/>
      <c r="D27" s="31"/>
      <c r="E27" s="9"/>
      <c r="F27" s="9"/>
      <c r="G27" s="9"/>
      <c r="H27" s="9"/>
      <c r="I27" s="9"/>
      <c r="J27" s="9"/>
      <c r="K27" s="9"/>
      <c r="L27" s="9"/>
      <c r="M27" s="4"/>
      <c r="N27" s="4"/>
      <c r="O27" s="4"/>
      <c r="P27" s="4"/>
    </row>
    <row r="28" spans="1:16" ht="15.75" customHeight="1" x14ac:dyDescent="0.2">
      <c r="A28" s="301" t="s">
        <v>70</v>
      </c>
      <c r="B28" s="302"/>
      <c r="C28" s="302"/>
      <c r="D28" s="302"/>
      <c r="E28" s="9"/>
      <c r="F28" s="4"/>
      <c r="G28" s="4"/>
      <c r="H28" s="4"/>
      <c r="I28" s="4"/>
      <c r="J28" s="4"/>
      <c r="K28" s="4"/>
      <c r="L28" s="4"/>
      <c r="M28" s="4"/>
      <c r="N28" s="4"/>
      <c r="O28" s="4"/>
      <c r="P28" s="4"/>
    </row>
    <row r="29" spans="1:16" ht="14.25" customHeight="1" x14ac:dyDescent="0.2">
      <c r="A29" s="301" t="s">
        <v>71</v>
      </c>
      <c r="B29" s="302"/>
      <c r="C29" s="302"/>
      <c r="D29" s="302"/>
      <c r="E29" s="9"/>
      <c r="F29" s="4"/>
      <c r="G29" s="4"/>
      <c r="H29" s="4"/>
      <c r="I29" s="4"/>
      <c r="J29" s="4"/>
      <c r="K29" s="4"/>
      <c r="L29" s="4"/>
      <c r="M29" s="4"/>
      <c r="N29" s="4"/>
      <c r="O29" s="4"/>
      <c r="P29" s="4"/>
    </row>
    <row r="30" spans="1:16" ht="17.25" hidden="1" customHeight="1" x14ac:dyDescent="0.2">
      <c r="A30" s="75" t="s">
        <v>78</v>
      </c>
      <c r="B30" s="73"/>
      <c r="C30" s="72"/>
      <c r="D30" s="72"/>
      <c r="E30" s="9"/>
      <c r="F30" s="4"/>
      <c r="G30" s="4"/>
      <c r="H30" s="4"/>
      <c r="I30" s="4"/>
      <c r="J30" s="4"/>
      <c r="K30" s="4"/>
      <c r="L30" s="4"/>
      <c r="M30" s="4"/>
      <c r="N30" s="4"/>
      <c r="O30" s="4"/>
      <c r="P30" s="4"/>
    </row>
    <row r="31" spans="1:16" ht="17.25" hidden="1" customHeight="1" x14ac:dyDescent="0.2">
      <c r="A31" s="76" t="s">
        <v>79</v>
      </c>
      <c r="B31" s="74"/>
      <c r="C31" s="72"/>
      <c r="D31" s="72"/>
      <c r="E31" s="9"/>
      <c r="F31" s="4"/>
      <c r="G31" s="4"/>
      <c r="H31" s="4"/>
      <c r="I31" s="4"/>
      <c r="J31" s="4"/>
      <c r="K31" s="4"/>
      <c r="L31" s="4"/>
      <c r="M31" s="4"/>
      <c r="N31" s="4"/>
      <c r="O31" s="4"/>
      <c r="P31" s="4"/>
    </row>
    <row r="32" spans="1:16" ht="14.25" hidden="1" customHeight="1" x14ac:dyDescent="0.2">
      <c r="A32" s="4"/>
      <c r="B32" s="4"/>
      <c r="C32" s="4"/>
      <c r="D32" s="4"/>
      <c r="E32" s="9"/>
      <c r="F32" s="4"/>
      <c r="G32" s="4"/>
      <c r="H32" s="4"/>
      <c r="I32" s="4"/>
      <c r="J32" s="4"/>
      <c r="K32" s="4"/>
      <c r="L32" s="4"/>
      <c r="M32" s="4"/>
      <c r="N32" s="4"/>
      <c r="O32" s="4"/>
      <c r="P32" s="4"/>
    </row>
    <row r="33" spans="1:16" hidden="1" x14ac:dyDescent="0.2">
      <c r="A33" s="8"/>
      <c r="B33" s="8"/>
      <c r="C33" s="8"/>
      <c r="D33" s="8"/>
      <c r="E33" s="6"/>
      <c r="F33" s="5"/>
      <c r="G33" s="5"/>
      <c r="H33" s="5"/>
      <c r="I33" s="5"/>
      <c r="J33" s="5"/>
      <c r="K33" s="5"/>
      <c r="L33" s="5"/>
      <c r="M33" s="5"/>
      <c r="N33" s="5"/>
      <c r="O33" s="5"/>
      <c r="P33" s="5"/>
    </row>
    <row r="34" spans="1:16" hidden="1" x14ac:dyDescent="0.2">
      <c r="A34" s="104"/>
      <c r="B34" s="104"/>
      <c r="C34" s="104"/>
      <c r="D34" s="104"/>
      <c r="E34" s="9"/>
      <c r="F34" s="4"/>
      <c r="G34" s="4"/>
      <c r="H34" s="4"/>
      <c r="I34" s="4"/>
      <c r="J34" s="4"/>
      <c r="K34" s="4"/>
      <c r="L34" s="4"/>
      <c r="M34" s="4"/>
      <c r="N34" s="4"/>
      <c r="O34" s="4"/>
      <c r="P34" s="4"/>
    </row>
    <row r="35" spans="1:16" hidden="1" x14ac:dyDescent="0.2">
      <c r="A35" s="104"/>
      <c r="B35" s="104"/>
      <c r="C35" s="104"/>
      <c r="D35" s="104"/>
      <c r="E35" s="9"/>
      <c r="F35" s="4"/>
      <c r="G35" s="4"/>
      <c r="H35" s="4"/>
      <c r="I35" s="4"/>
      <c r="J35" s="4"/>
      <c r="K35" s="4"/>
      <c r="L35" s="4"/>
      <c r="M35" s="4"/>
      <c r="N35" s="4"/>
      <c r="O35" s="4"/>
      <c r="P35" s="4"/>
    </row>
    <row r="36" spans="1:16" hidden="1" x14ac:dyDescent="0.2">
      <c r="A36" s="104"/>
      <c r="B36" s="104"/>
      <c r="C36" s="104"/>
      <c r="D36" s="104"/>
      <c r="E36" s="9"/>
      <c r="F36" s="4"/>
      <c r="G36" s="4"/>
      <c r="H36" s="4"/>
      <c r="I36" s="4"/>
      <c r="J36" s="4"/>
      <c r="K36" s="4"/>
      <c r="L36" s="4"/>
      <c r="M36" s="4"/>
      <c r="N36" s="4"/>
      <c r="O36" s="4"/>
      <c r="P36" s="4"/>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row r="100" spans="1:16" hidden="1" x14ac:dyDescent="0.2"/>
    <row r="101" spans="1:16" hidden="1" x14ac:dyDescent="0.2"/>
    <row r="102" spans="1:16" x14ac:dyDescent="0.2"/>
    <row r="103" spans="1:16" x14ac:dyDescent="0.2"/>
    <row r="104" spans="1:16" x14ac:dyDescent="0.2"/>
  </sheetData>
  <sheetProtection password="C78D" sheet="1" selectLockedCells="1"/>
  <mergeCells count="11">
    <mergeCell ref="A4:D4"/>
    <mergeCell ref="B6:D6"/>
    <mergeCell ref="A7:C7"/>
    <mergeCell ref="A8:C8"/>
    <mergeCell ref="A9:C9"/>
    <mergeCell ref="A29:D29"/>
    <mergeCell ref="A28:D28"/>
    <mergeCell ref="A10:D10"/>
    <mergeCell ref="B22:B23"/>
    <mergeCell ref="C22:C23"/>
    <mergeCell ref="B25:B26"/>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opLeftCell="A10" zoomScaleNormal="100" workbookViewId="0">
      <selection activeCell="D33" sqref="D33"/>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79" t="s">
        <v>79</v>
      </c>
      <c r="E1" s="116"/>
      <c r="F1" s="4"/>
      <c r="G1" s="4"/>
      <c r="H1" s="4"/>
      <c r="I1" s="4"/>
      <c r="J1" s="4"/>
      <c r="K1" s="4"/>
      <c r="L1" s="4"/>
      <c r="M1" s="4"/>
      <c r="N1" s="4"/>
      <c r="O1" s="4"/>
      <c r="P1" s="4"/>
    </row>
    <row r="2" spans="1:16" ht="22.5" customHeight="1" x14ac:dyDescent="0.3">
      <c r="D2" s="179" t="s">
        <v>110</v>
      </c>
      <c r="E2" s="11"/>
      <c r="F2" s="4"/>
      <c r="G2" s="4"/>
      <c r="H2" s="4"/>
      <c r="I2" s="4"/>
      <c r="J2" s="4"/>
      <c r="K2" s="4"/>
      <c r="L2" s="4"/>
      <c r="M2" s="4"/>
      <c r="N2" s="4"/>
      <c r="O2" s="4"/>
      <c r="P2" s="4"/>
    </row>
    <row r="3" spans="1:16" ht="42" customHeight="1" x14ac:dyDescent="0.2">
      <c r="A3" s="308" t="s">
        <v>144</v>
      </c>
      <c r="B3" s="309"/>
      <c r="C3" s="309"/>
      <c r="D3" s="309"/>
      <c r="E3" s="11"/>
      <c r="F3" s="4"/>
      <c r="G3" s="4"/>
      <c r="H3" s="4"/>
      <c r="I3" s="4"/>
      <c r="J3" s="4"/>
      <c r="K3" s="4"/>
      <c r="L3" s="4"/>
      <c r="M3" s="4"/>
      <c r="N3" s="4"/>
      <c r="O3" s="4"/>
      <c r="P3" s="4"/>
    </row>
    <row r="4" spans="1:16" ht="26.25" customHeight="1" x14ac:dyDescent="0.2">
      <c r="A4" s="173" t="s">
        <v>0</v>
      </c>
      <c r="B4" s="126" t="str">
        <f>Identification!B5</f>
        <v>R-4153-2021</v>
      </c>
      <c r="C4" s="205" t="s">
        <v>16</v>
      </c>
      <c r="D4" s="127" t="str">
        <f>Identification!D5</f>
        <v>18 mars au 12 août 2021</v>
      </c>
      <c r="E4" s="11"/>
      <c r="F4" s="4"/>
      <c r="G4" s="4"/>
      <c r="H4" s="4"/>
      <c r="I4" s="4"/>
      <c r="J4" s="4"/>
      <c r="K4" s="4"/>
      <c r="L4" s="4"/>
      <c r="M4" s="4"/>
      <c r="N4" s="4"/>
      <c r="O4" s="4"/>
      <c r="P4" s="4"/>
    </row>
    <row r="5" spans="1:16" ht="26.25" customHeight="1" x14ac:dyDescent="0.2">
      <c r="A5" s="175" t="s">
        <v>1</v>
      </c>
      <c r="B5" s="321" t="str">
        <f>Identification!B6:D6</f>
        <v>AQCIE</v>
      </c>
      <c r="C5" s="322"/>
      <c r="D5" s="323"/>
      <c r="E5" s="11"/>
      <c r="F5" s="111"/>
      <c r="G5" s="111"/>
      <c r="H5" s="4"/>
      <c r="I5" s="4"/>
      <c r="J5" s="4"/>
      <c r="K5" s="4"/>
      <c r="L5" s="4"/>
      <c r="M5" s="4"/>
      <c r="N5" s="4"/>
      <c r="O5" s="4"/>
      <c r="P5" s="4"/>
    </row>
    <row r="6" spans="1:16" ht="22.5" customHeight="1" x14ac:dyDescent="0.2">
      <c r="A6" s="334" t="s">
        <v>20</v>
      </c>
      <c r="B6" s="335"/>
      <c r="C6" s="335"/>
      <c r="D6" s="336"/>
      <c r="E6" s="11"/>
      <c r="F6" s="4"/>
      <c r="G6" s="4"/>
      <c r="H6" s="4"/>
      <c r="I6" s="4"/>
      <c r="J6" s="4"/>
      <c r="K6" s="4"/>
      <c r="L6" s="4"/>
      <c r="M6" s="4"/>
      <c r="N6" s="4"/>
      <c r="O6" s="4"/>
      <c r="P6" s="4"/>
    </row>
    <row r="7" spans="1:16" ht="19.5" customHeight="1" x14ac:dyDescent="0.2">
      <c r="A7" s="206" t="s">
        <v>2</v>
      </c>
      <c r="B7" s="333" t="s">
        <v>131</v>
      </c>
      <c r="C7" s="333"/>
      <c r="D7" s="207" t="s">
        <v>3</v>
      </c>
      <c r="E7" s="9"/>
      <c r="F7" s="4"/>
      <c r="G7" s="4"/>
      <c r="H7" s="4"/>
      <c r="I7" s="4"/>
      <c r="J7" s="4"/>
      <c r="K7" s="4"/>
      <c r="L7" s="4"/>
      <c r="M7" s="4"/>
      <c r="N7" s="4"/>
      <c r="O7" s="4"/>
      <c r="P7" s="4"/>
    </row>
    <row r="8" spans="1:16" ht="15.75" customHeight="1" x14ac:dyDescent="0.2">
      <c r="A8" s="208"/>
      <c r="B8" s="209" t="s">
        <v>52</v>
      </c>
      <c r="C8" s="209" t="s">
        <v>53</v>
      </c>
      <c r="D8" s="210" t="s">
        <v>55</v>
      </c>
      <c r="E8" s="9"/>
      <c r="F8" s="4"/>
      <c r="G8" s="4"/>
      <c r="H8" s="4"/>
      <c r="I8" s="4"/>
      <c r="J8" s="4"/>
      <c r="K8" s="4"/>
      <c r="L8" s="4"/>
      <c r="M8" s="4"/>
      <c r="N8" s="4"/>
      <c r="O8" s="4"/>
      <c r="P8" s="4"/>
    </row>
    <row r="9" spans="1:16" ht="18" customHeight="1" x14ac:dyDescent="0.2">
      <c r="A9" s="211" t="s">
        <v>115</v>
      </c>
      <c r="B9" s="297">
        <f>Honoraires!C14</f>
        <v>117.1</v>
      </c>
      <c r="C9" s="297">
        <f>Honoraires!D14</f>
        <v>5.8</v>
      </c>
      <c r="D9" s="128">
        <f>Honoraires!H14</f>
        <v>35370</v>
      </c>
      <c r="E9" s="9"/>
      <c r="F9" s="4"/>
      <c r="G9" s="4"/>
      <c r="H9" s="4"/>
      <c r="I9" s="4"/>
      <c r="J9" s="4"/>
      <c r="K9" s="4"/>
      <c r="L9" s="4"/>
      <c r="M9" s="4"/>
      <c r="N9" s="4"/>
      <c r="O9" s="4"/>
      <c r="P9" s="4"/>
    </row>
    <row r="10" spans="1:16" ht="10.5" customHeight="1" x14ac:dyDescent="0.2">
      <c r="A10" s="212"/>
      <c r="B10" s="1" t="s">
        <v>155</v>
      </c>
      <c r="C10" s="1" t="s">
        <v>156</v>
      </c>
      <c r="D10" s="2" t="s">
        <v>157</v>
      </c>
      <c r="E10" s="9"/>
      <c r="F10" s="4"/>
      <c r="G10" s="4"/>
      <c r="H10" s="4"/>
      <c r="I10" s="4"/>
      <c r="J10" s="4"/>
      <c r="K10" s="4"/>
      <c r="L10" s="4"/>
      <c r="M10" s="4"/>
      <c r="N10" s="4"/>
      <c r="O10" s="4"/>
      <c r="P10" s="4"/>
    </row>
    <row r="11" spans="1:16" ht="18" customHeight="1" x14ac:dyDescent="0.2">
      <c r="A11" s="211" t="s">
        <v>116</v>
      </c>
      <c r="B11" s="297">
        <f>Honoraires!C20</f>
        <v>0</v>
      </c>
      <c r="C11" s="297">
        <f>Honoraires!D20</f>
        <v>0</v>
      </c>
      <c r="D11" s="128">
        <f>Honoraires!H20</f>
        <v>0</v>
      </c>
      <c r="E11" s="9"/>
      <c r="F11" s="4"/>
      <c r="G11" s="4"/>
      <c r="H11" s="4"/>
      <c r="I11" s="4"/>
      <c r="J11" s="4"/>
      <c r="K11" s="4"/>
      <c r="L11" s="4"/>
      <c r="M11" s="4"/>
      <c r="N11" s="4"/>
      <c r="O11" s="4"/>
      <c r="P11" s="4"/>
    </row>
    <row r="12" spans="1:16" ht="10.5" customHeight="1" x14ac:dyDescent="0.2">
      <c r="A12" s="212"/>
      <c r="B12" s="1" t="s">
        <v>158</v>
      </c>
      <c r="C12" s="1" t="s">
        <v>159</v>
      </c>
      <c r="D12" s="2" t="s">
        <v>160</v>
      </c>
      <c r="E12" s="9"/>
      <c r="F12" s="4"/>
      <c r="G12" s="4"/>
      <c r="H12" s="4"/>
      <c r="I12" s="4"/>
      <c r="J12" s="4"/>
      <c r="K12" s="4"/>
      <c r="L12" s="4"/>
      <c r="M12" s="4"/>
      <c r="N12" s="4"/>
      <c r="O12" s="4"/>
      <c r="P12" s="4"/>
    </row>
    <row r="13" spans="1:16" ht="18" customHeight="1" x14ac:dyDescent="0.2">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2">
      <c r="A14" s="212"/>
      <c r="B14" s="1" t="s">
        <v>161</v>
      </c>
      <c r="C14" s="1" t="s">
        <v>162</v>
      </c>
      <c r="D14" s="2" t="s">
        <v>163</v>
      </c>
      <c r="E14" s="9"/>
      <c r="F14" s="4"/>
      <c r="G14" s="4"/>
      <c r="H14" s="4"/>
      <c r="I14" s="4"/>
      <c r="J14" s="4"/>
      <c r="K14" s="4"/>
      <c r="L14" s="4"/>
      <c r="M14" s="4"/>
      <c r="N14" s="4"/>
      <c r="O14" s="4"/>
      <c r="P14" s="4"/>
    </row>
    <row r="15" spans="1:16" ht="18" customHeight="1" x14ac:dyDescent="0.2">
      <c r="A15" s="211" t="s">
        <v>118</v>
      </c>
      <c r="B15" s="297">
        <f>Honoraires!C28</f>
        <v>0</v>
      </c>
      <c r="C15" s="297">
        <f>Honoraires!D28</f>
        <v>0</v>
      </c>
      <c r="D15" s="128">
        <f>Honoraires!H28</f>
        <v>0</v>
      </c>
      <c r="E15" s="9"/>
      <c r="F15" s="4"/>
      <c r="G15" s="4"/>
      <c r="H15" s="4"/>
      <c r="I15" s="4"/>
      <c r="J15" s="4"/>
      <c r="K15" s="4"/>
      <c r="L15" s="4"/>
      <c r="M15" s="4"/>
      <c r="N15" s="4"/>
      <c r="O15" s="4"/>
      <c r="P15" s="4"/>
    </row>
    <row r="16" spans="1:16" ht="10.5" customHeight="1" x14ac:dyDescent="0.2">
      <c r="A16" s="212"/>
      <c r="B16" s="1" t="s">
        <v>164</v>
      </c>
      <c r="C16" s="1" t="s">
        <v>165</v>
      </c>
      <c r="D16" s="2" t="s">
        <v>166</v>
      </c>
      <c r="E16" s="9"/>
      <c r="F16" s="4"/>
      <c r="G16" s="4"/>
      <c r="H16" s="4"/>
      <c r="I16" s="4"/>
      <c r="J16" s="4"/>
      <c r="K16" s="4"/>
      <c r="L16" s="4"/>
      <c r="M16" s="4"/>
      <c r="N16" s="4"/>
      <c r="O16" s="4"/>
      <c r="P16" s="4"/>
    </row>
    <row r="17" spans="1:16" ht="22.5" customHeight="1" x14ac:dyDescent="0.2">
      <c r="A17" s="239" t="s">
        <v>57</v>
      </c>
      <c r="B17" s="240">
        <f>B9+B11+B13+B15</f>
        <v>117.1</v>
      </c>
      <c r="C17" s="240">
        <f>C9+C11+C13+C15</f>
        <v>5.8</v>
      </c>
      <c r="D17" s="241">
        <f>D9+D11+D13+D15</f>
        <v>35370</v>
      </c>
      <c r="E17" s="9"/>
      <c r="F17" s="4"/>
      <c r="G17" s="4"/>
      <c r="H17" s="4"/>
      <c r="I17" s="4"/>
      <c r="J17" s="4"/>
      <c r="K17" s="4"/>
      <c r="L17" s="4"/>
      <c r="M17" s="4"/>
      <c r="N17" s="4"/>
      <c r="O17" s="4"/>
      <c r="P17" s="4"/>
    </row>
    <row r="18" spans="1:16" ht="16.5" customHeight="1" x14ac:dyDescent="0.2">
      <c r="A18" s="119"/>
      <c r="B18" s="120" t="s">
        <v>147</v>
      </c>
      <c r="C18" s="120" t="s">
        <v>148</v>
      </c>
      <c r="D18" s="121" t="s">
        <v>149</v>
      </c>
      <c r="E18" s="9"/>
      <c r="F18" s="4"/>
      <c r="G18" s="4"/>
      <c r="H18" s="4"/>
      <c r="I18" s="4"/>
      <c r="J18" s="4"/>
      <c r="K18" s="4"/>
      <c r="L18" s="4"/>
      <c r="M18" s="4"/>
      <c r="N18" s="4"/>
      <c r="O18" s="4"/>
      <c r="P18" s="4"/>
    </row>
    <row r="19" spans="1:16" ht="22.5" customHeight="1" x14ac:dyDescent="0.2">
      <c r="A19" s="330" t="s">
        <v>56</v>
      </c>
      <c r="B19" s="331"/>
      <c r="C19" s="331"/>
      <c r="D19" s="332"/>
      <c r="E19" s="9"/>
      <c r="F19" s="4"/>
      <c r="G19" s="4"/>
      <c r="H19" s="4"/>
      <c r="I19" s="4"/>
      <c r="J19" s="4"/>
      <c r="K19" s="4"/>
      <c r="L19" s="4"/>
      <c r="M19" s="4"/>
      <c r="N19" s="4"/>
      <c r="O19" s="4"/>
      <c r="P19" s="4"/>
    </row>
    <row r="20" spans="1:16" ht="33" customHeight="1" x14ac:dyDescent="0.2">
      <c r="A20" s="327" t="s">
        <v>21</v>
      </c>
      <c r="B20" s="328"/>
      <c r="C20" s="329"/>
      <c r="D20" s="219" t="s">
        <v>4</v>
      </c>
      <c r="E20" s="4"/>
      <c r="F20" s="4"/>
      <c r="G20" s="4"/>
      <c r="H20" s="4"/>
      <c r="I20" s="4"/>
      <c r="J20" s="4"/>
      <c r="K20" s="4"/>
      <c r="L20" s="4"/>
      <c r="M20" s="4"/>
      <c r="N20" s="4"/>
      <c r="O20" s="4"/>
      <c r="P20" s="4"/>
    </row>
    <row r="21" spans="1:16" ht="19.5" customHeight="1" x14ac:dyDescent="0.2">
      <c r="A21" s="346" t="s">
        <v>22</v>
      </c>
      <c r="B21" s="347"/>
      <c r="C21" s="348"/>
      <c r="D21" s="129">
        <f>ROUND(0.03*D17,2)</f>
        <v>1061.0999999999999</v>
      </c>
      <c r="E21" s="4"/>
      <c r="F21" s="4"/>
      <c r="G21" s="4"/>
      <c r="H21" s="4"/>
      <c r="I21" s="4"/>
      <c r="J21" s="4"/>
      <c r="K21" s="4"/>
      <c r="L21" s="4"/>
      <c r="M21" s="4"/>
      <c r="N21" s="4"/>
      <c r="O21" s="4"/>
      <c r="P21" s="4"/>
    </row>
    <row r="22" spans="1:16" ht="10.5" customHeight="1" x14ac:dyDescent="0.2">
      <c r="A22" s="213"/>
      <c r="B22" s="214"/>
      <c r="C22" s="215"/>
      <c r="D22" s="2" t="s">
        <v>150</v>
      </c>
      <c r="E22" s="4"/>
      <c r="F22" s="4"/>
      <c r="G22" s="4"/>
      <c r="H22" s="4"/>
      <c r="I22" s="4"/>
      <c r="J22" s="4"/>
      <c r="K22" s="4"/>
      <c r="L22" s="4"/>
      <c r="M22" s="4"/>
      <c r="N22" s="4"/>
      <c r="O22" s="4"/>
      <c r="P22" s="4"/>
    </row>
    <row r="23" spans="1:16" ht="19.5" customHeight="1" x14ac:dyDescent="0.2">
      <c r="A23" s="346" t="s">
        <v>5</v>
      </c>
      <c r="B23" s="349"/>
      <c r="C23" s="350"/>
      <c r="D23" s="128">
        <f>'Dépenses '!F21</f>
        <v>0</v>
      </c>
      <c r="E23" s="4"/>
      <c r="F23" s="4"/>
      <c r="G23" s="4"/>
      <c r="H23" s="4"/>
      <c r="I23" s="4"/>
      <c r="J23" s="4"/>
      <c r="K23" s="4"/>
      <c r="L23" s="4"/>
      <c r="M23" s="4"/>
      <c r="N23" s="4"/>
      <c r="O23" s="4"/>
      <c r="P23" s="4"/>
    </row>
    <row r="24" spans="1:16" ht="10.5" customHeight="1" x14ac:dyDescent="0.2">
      <c r="A24" s="213"/>
      <c r="B24" s="214"/>
      <c r="C24" s="215"/>
      <c r="D24" s="2" t="s">
        <v>168</v>
      </c>
      <c r="E24" s="9"/>
      <c r="F24" s="9"/>
      <c r="G24" s="4"/>
      <c r="H24" s="4"/>
      <c r="I24" s="4"/>
      <c r="J24" s="4"/>
      <c r="K24" s="4"/>
      <c r="L24" s="4"/>
      <c r="M24" s="4"/>
      <c r="N24" s="4"/>
      <c r="O24" s="4"/>
      <c r="P24" s="4"/>
    </row>
    <row r="25" spans="1:16" ht="19.5" customHeight="1" x14ac:dyDescent="0.2">
      <c r="A25" s="351" t="s">
        <v>119</v>
      </c>
      <c r="B25" s="352"/>
      <c r="C25" s="353"/>
      <c r="D25" s="128">
        <f>'Dépenses '!F27</f>
        <v>0</v>
      </c>
      <c r="E25" s="9"/>
      <c r="F25" s="4"/>
      <c r="G25" s="4"/>
      <c r="H25" s="4"/>
      <c r="I25" s="4"/>
      <c r="J25" s="4"/>
      <c r="K25" s="4"/>
      <c r="L25" s="4"/>
      <c r="M25" s="4"/>
      <c r="N25" s="4"/>
      <c r="O25" s="4"/>
      <c r="P25" s="4"/>
    </row>
    <row r="26" spans="1:16" ht="10.5" customHeight="1" x14ac:dyDescent="0.2">
      <c r="A26" s="216"/>
      <c r="B26" s="217"/>
      <c r="C26" s="218"/>
      <c r="D26" s="118" t="s">
        <v>169</v>
      </c>
      <c r="E26" s="9"/>
      <c r="F26" s="9"/>
      <c r="G26" s="4"/>
      <c r="H26" s="4"/>
      <c r="I26" s="4"/>
      <c r="J26" s="4"/>
      <c r="K26" s="4"/>
      <c r="L26" s="4"/>
      <c r="M26" s="4"/>
      <c r="N26" s="4"/>
      <c r="O26" s="4"/>
      <c r="P26" s="4"/>
    </row>
    <row r="27" spans="1:16" ht="22.5" customHeight="1" x14ac:dyDescent="0.2">
      <c r="A27" s="343" t="s">
        <v>59</v>
      </c>
      <c r="B27" s="344"/>
      <c r="C27" s="345"/>
      <c r="D27" s="242">
        <f>D21+D23+D25</f>
        <v>1061.0999999999999</v>
      </c>
      <c r="E27" s="9"/>
      <c r="F27" s="4"/>
      <c r="G27" s="4"/>
      <c r="H27" s="4"/>
      <c r="I27" s="4"/>
      <c r="J27" s="4"/>
      <c r="K27" s="4"/>
      <c r="L27" s="4"/>
      <c r="M27" s="4"/>
      <c r="N27" s="4"/>
      <c r="O27" s="4"/>
      <c r="P27" s="4"/>
    </row>
    <row r="28" spans="1:16" ht="10.5" customHeight="1" x14ac:dyDescent="0.2">
      <c r="A28" s="220"/>
      <c r="B28" s="221"/>
      <c r="C28" s="222"/>
      <c r="D28" s="223" t="s">
        <v>171</v>
      </c>
      <c r="E28" s="33"/>
      <c r="F28" s="33"/>
      <c r="G28" s="90"/>
      <c r="H28" s="90"/>
      <c r="I28" s="90"/>
      <c r="J28" s="90"/>
      <c r="K28" s="90"/>
      <c r="L28" s="90"/>
      <c r="M28" s="90"/>
      <c r="N28" s="90"/>
      <c r="O28" s="90"/>
      <c r="P28" s="90"/>
    </row>
    <row r="29" spans="1:16" ht="22.5" customHeight="1" x14ac:dyDescent="0.2">
      <c r="A29" s="324" t="s">
        <v>126</v>
      </c>
      <c r="B29" s="325"/>
      <c r="C29" s="326"/>
      <c r="D29" s="242">
        <f>'Séances de travail'!G20</f>
        <v>0</v>
      </c>
      <c r="E29" s="33"/>
      <c r="F29" s="33"/>
      <c r="G29" s="90"/>
      <c r="H29" s="90"/>
      <c r="I29" s="90"/>
      <c r="J29" s="90"/>
      <c r="K29" s="90"/>
      <c r="L29" s="90"/>
      <c r="M29" s="90"/>
      <c r="N29" s="90"/>
      <c r="O29" s="90"/>
      <c r="P29" s="90"/>
    </row>
    <row r="30" spans="1:16" ht="10.5" customHeight="1" x14ac:dyDescent="0.2">
      <c r="A30" s="220"/>
      <c r="B30" s="221"/>
      <c r="C30" s="222"/>
      <c r="D30" s="224" t="s">
        <v>170</v>
      </c>
      <c r="E30" s="33"/>
      <c r="F30" s="33"/>
      <c r="G30" s="90"/>
      <c r="H30" s="90"/>
      <c r="I30" s="90"/>
      <c r="J30" s="90"/>
      <c r="K30" s="90"/>
      <c r="L30" s="90"/>
      <c r="M30" s="90"/>
      <c r="N30" s="90"/>
      <c r="O30" s="90"/>
      <c r="P30" s="90"/>
    </row>
    <row r="31" spans="1:16" ht="22.5" customHeight="1" x14ac:dyDescent="0.2">
      <c r="A31" s="354" t="s">
        <v>111</v>
      </c>
      <c r="B31" s="355"/>
      <c r="C31" s="356"/>
      <c r="D31" s="243">
        <f>D17+D27+D29</f>
        <v>36431.1</v>
      </c>
      <c r="E31" s="9"/>
      <c r="F31" s="4"/>
      <c r="G31" s="4"/>
      <c r="H31" s="4"/>
      <c r="I31" s="4"/>
      <c r="J31" s="4"/>
      <c r="K31" s="4"/>
      <c r="L31" s="4"/>
      <c r="M31" s="4"/>
      <c r="N31" s="4"/>
      <c r="O31" s="4"/>
      <c r="P31" s="4"/>
    </row>
    <row r="32" spans="1:16" ht="12" customHeight="1" x14ac:dyDescent="0.2">
      <c r="A32" s="225"/>
      <c r="B32" s="226"/>
      <c r="C32" s="227"/>
      <c r="D32" s="224" t="s">
        <v>152</v>
      </c>
      <c r="E32" s="9"/>
      <c r="F32" s="9"/>
      <c r="G32" s="4"/>
      <c r="H32" s="4"/>
      <c r="I32" s="4"/>
      <c r="J32" s="4"/>
      <c r="K32" s="4"/>
      <c r="L32" s="4"/>
      <c r="M32" s="4"/>
      <c r="N32" s="4"/>
      <c r="O32" s="4"/>
      <c r="P32" s="4"/>
    </row>
    <row r="33" spans="1:16" ht="22.5" customHeight="1" x14ac:dyDescent="0.2">
      <c r="A33" s="340" t="s">
        <v>137</v>
      </c>
      <c r="B33" s="341"/>
      <c r="C33" s="342"/>
      <c r="D33" s="203"/>
      <c r="E33" s="9"/>
      <c r="F33" s="4"/>
      <c r="G33" s="4"/>
      <c r="H33" s="4"/>
      <c r="I33" s="4"/>
      <c r="J33" s="4"/>
      <c r="K33" s="4"/>
      <c r="L33" s="4"/>
      <c r="M33" s="4"/>
      <c r="N33" s="4"/>
      <c r="O33" s="4"/>
      <c r="P33" s="4"/>
    </row>
    <row r="34" spans="1:16" ht="13.5" customHeight="1" x14ac:dyDescent="0.2">
      <c r="A34" s="228"/>
      <c r="B34" s="229"/>
      <c r="C34" s="230"/>
      <c r="D34" s="231" t="s">
        <v>151</v>
      </c>
      <c r="E34" s="9"/>
      <c r="F34" s="9"/>
      <c r="G34" s="4"/>
      <c r="H34" s="4"/>
      <c r="I34" s="4"/>
      <c r="J34" s="4"/>
      <c r="K34" s="4"/>
      <c r="L34" s="4"/>
      <c r="M34" s="4"/>
      <c r="N34" s="4"/>
      <c r="O34" s="4"/>
      <c r="P34" s="4"/>
    </row>
    <row r="35" spans="1:16" ht="22.5" customHeight="1" x14ac:dyDescent="0.2">
      <c r="A35" s="296" t="s">
        <v>138</v>
      </c>
      <c r="B35" s="232"/>
      <c r="C35" s="204"/>
      <c r="D35" s="244" t="e">
        <f>ROUND((D31-C35)/C35,4)</f>
        <v>#DIV/0!</v>
      </c>
      <c r="E35" s="9"/>
      <c r="F35" s="9"/>
      <c r="G35" s="4"/>
      <c r="H35" s="4"/>
      <c r="I35" s="4"/>
      <c r="J35" s="4"/>
      <c r="K35" s="4"/>
      <c r="L35" s="4"/>
      <c r="M35" s="4"/>
      <c r="N35" s="4"/>
      <c r="O35" s="4"/>
      <c r="P35" s="4"/>
    </row>
    <row r="36" spans="1:16" ht="38.25" customHeight="1" x14ac:dyDescent="0.2">
      <c r="A36" s="337" t="s">
        <v>112</v>
      </c>
      <c r="B36" s="338"/>
      <c r="C36" s="338"/>
      <c r="D36" s="339"/>
      <c r="E36" s="9"/>
      <c r="F36" s="4"/>
      <c r="G36" s="4"/>
      <c r="H36" s="4"/>
      <c r="I36" s="4"/>
      <c r="J36" s="4"/>
      <c r="K36" s="4"/>
      <c r="L36" s="4"/>
      <c r="M36" s="4"/>
      <c r="N36" s="4"/>
      <c r="O36" s="4"/>
      <c r="P36" s="4"/>
    </row>
    <row r="37" spans="1:16" ht="36.75" hidden="1" customHeight="1" x14ac:dyDescent="0.2">
      <c r="A37" s="104"/>
      <c r="B37" s="104"/>
      <c r="C37" s="104"/>
      <c r="D37" s="104"/>
      <c r="E37" s="9"/>
      <c r="F37" s="4"/>
      <c r="G37" s="4"/>
      <c r="H37" s="4"/>
      <c r="I37" s="4"/>
      <c r="J37" s="4"/>
      <c r="K37" s="4"/>
      <c r="L37" s="4"/>
      <c r="M37" s="4"/>
      <c r="N37" s="4"/>
      <c r="O37" s="4"/>
      <c r="P37" s="4"/>
    </row>
    <row r="38" spans="1:16" ht="22.5" hidden="1" customHeight="1" x14ac:dyDescent="0.2">
      <c r="A38" s="105"/>
      <c r="B38" s="104"/>
      <c r="C38" s="104"/>
      <c r="D38" s="104"/>
      <c r="E38" s="9"/>
      <c r="F38" s="4"/>
      <c r="G38" s="4"/>
      <c r="H38" s="4"/>
      <c r="I38" s="4"/>
      <c r="J38" s="4"/>
      <c r="K38" s="4"/>
      <c r="L38" s="4"/>
      <c r="M38" s="4"/>
      <c r="N38" s="4"/>
      <c r="O38" s="4"/>
      <c r="P38" s="4"/>
    </row>
    <row r="39" spans="1:16" hidden="1" x14ac:dyDescent="0.2">
      <c r="A39" s="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row r="99" spans="1:16" hidden="1" x14ac:dyDescent="0.2"/>
    <row r="100" spans="1:16" hidden="1" x14ac:dyDescent="0.2"/>
    <row r="101" spans="1:16" hidden="1" x14ac:dyDescent="0.2"/>
    <row r="102" spans="1:16" x14ac:dyDescent="0.2"/>
    <row r="103" spans="1:16" x14ac:dyDescent="0.2"/>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zoomScaleNormal="100" workbookViewId="0">
      <selection activeCell="E12" sqref="E12"/>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0"/>
      <c r="C1" s="150"/>
      <c r="D1" s="150"/>
      <c r="E1" s="150"/>
      <c r="F1" s="151"/>
      <c r="G1" s="152"/>
      <c r="H1" s="251" t="s">
        <v>79</v>
      </c>
      <c r="I1" s="4"/>
      <c r="J1" s="4"/>
      <c r="K1" s="4"/>
      <c r="L1" s="4"/>
      <c r="M1" s="4"/>
      <c r="N1" s="4"/>
      <c r="O1" s="4"/>
      <c r="P1" s="4"/>
      <c r="Q1" s="4"/>
    </row>
    <row r="2" spans="1:17" ht="22.5" customHeight="1" x14ac:dyDescent="0.3">
      <c r="B2" s="150"/>
      <c r="C2" s="150"/>
      <c r="D2" s="150"/>
      <c r="E2" s="150"/>
      <c r="F2" s="153"/>
      <c r="G2" s="152"/>
      <c r="H2" s="251" t="s">
        <v>3</v>
      </c>
      <c r="I2" s="4"/>
      <c r="J2" s="4"/>
      <c r="K2" s="4"/>
      <c r="L2" s="4"/>
      <c r="M2" s="4"/>
      <c r="N2" s="4"/>
      <c r="O2" s="4"/>
      <c r="P2" s="4"/>
      <c r="Q2" s="4"/>
    </row>
    <row r="3" spans="1:17" ht="36.75" customHeight="1" x14ac:dyDescent="0.2">
      <c r="A3" s="308" t="s">
        <v>136</v>
      </c>
      <c r="B3" s="338"/>
      <c r="C3" s="338"/>
      <c r="D3" s="338"/>
      <c r="E3" s="338"/>
      <c r="F3" s="338"/>
      <c r="G3" s="338"/>
      <c r="H3" s="338"/>
      <c r="I3" s="11"/>
      <c r="J3" s="11"/>
      <c r="K3" s="11"/>
      <c r="L3" s="11"/>
      <c r="M3" s="11"/>
      <c r="N3" s="11"/>
      <c r="O3" s="11"/>
      <c r="P3" s="11"/>
      <c r="Q3" s="11"/>
    </row>
    <row r="4" spans="1:17" ht="26.25" customHeight="1" x14ac:dyDescent="0.2">
      <c r="A4" s="154" t="s">
        <v>0</v>
      </c>
      <c r="B4" s="130"/>
      <c r="C4" s="155" t="str">
        <f>Identification!B5</f>
        <v>R-4153-2021</v>
      </c>
      <c r="D4" s="384" t="s">
        <v>16</v>
      </c>
      <c r="E4" s="385"/>
      <c r="F4" s="379" t="str">
        <f>Identification!D5</f>
        <v>18 mars au 12 août 2021</v>
      </c>
      <c r="G4" s="380"/>
      <c r="H4" s="381"/>
      <c r="I4" s="11"/>
      <c r="J4" s="11"/>
      <c r="K4" s="11"/>
      <c r="L4" s="11"/>
      <c r="M4" s="11"/>
      <c r="N4" s="11"/>
      <c r="O4" s="11"/>
      <c r="P4" s="11"/>
      <c r="Q4" s="11"/>
    </row>
    <row r="5" spans="1:17" ht="26.25" customHeight="1" x14ac:dyDescent="0.2">
      <c r="A5" s="131" t="s">
        <v>1</v>
      </c>
      <c r="B5" s="132"/>
      <c r="C5" s="321" t="str">
        <f>Identification!B6</f>
        <v>AQCIE</v>
      </c>
      <c r="D5" s="382"/>
      <c r="E5" s="382"/>
      <c r="F5" s="382"/>
      <c r="G5" s="382"/>
      <c r="H5" s="383"/>
      <c r="I5" s="11"/>
      <c r="J5" s="11"/>
      <c r="K5" s="11"/>
      <c r="L5" s="11"/>
      <c r="M5" s="11"/>
      <c r="N5" s="11"/>
      <c r="O5" s="11"/>
      <c r="P5" s="11"/>
      <c r="Q5" s="11"/>
    </row>
    <row r="6" spans="1:17" ht="20.25" customHeight="1" x14ac:dyDescent="0.2">
      <c r="A6" s="233"/>
      <c r="B6" s="365" t="s">
        <v>58</v>
      </c>
      <c r="C6" s="366"/>
      <c r="D6" s="366"/>
      <c r="E6" s="366"/>
      <c r="F6" s="367"/>
      <c r="G6" s="367"/>
      <c r="H6" s="368"/>
      <c r="I6" s="11"/>
      <c r="J6" s="11"/>
      <c r="K6" s="11"/>
      <c r="L6" s="11"/>
      <c r="M6" s="11"/>
      <c r="N6" s="11"/>
      <c r="O6" s="11"/>
      <c r="P6" s="11"/>
      <c r="Q6" s="11"/>
    </row>
    <row r="7" spans="1:17" ht="3.75" customHeight="1" x14ac:dyDescent="0.2">
      <c r="A7" s="143"/>
      <c r="B7" s="144"/>
      <c r="C7" s="369"/>
      <c r="D7" s="370"/>
      <c r="E7" s="133"/>
      <c r="F7" s="133"/>
      <c r="G7" s="133"/>
      <c r="H7" s="134"/>
      <c r="I7" s="11"/>
      <c r="J7" s="11"/>
      <c r="K7" s="11"/>
      <c r="L7" s="11"/>
      <c r="M7" s="11"/>
      <c r="N7" s="11"/>
      <c r="O7" s="11"/>
      <c r="P7" s="11"/>
      <c r="Q7" s="11"/>
    </row>
    <row r="8" spans="1:17" ht="17.25" customHeight="1" x14ac:dyDescent="0.2">
      <c r="A8" s="135" t="s">
        <v>2</v>
      </c>
      <c r="B8" s="145"/>
      <c r="C8" s="363" t="s">
        <v>139</v>
      </c>
      <c r="D8" s="364"/>
      <c r="E8" s="136" t="s">
        <v>113</v>
      </c>
      <c r="F8" s="136" t="s">
        <v>31</v>
      </c>
      <c r="G8" s="136" t="s">
        <v>60</v>
      </c>
      <c r="H8" s="137" t="s">
        <v>32</v>
      </c>
      <c r="I8" s="11"/>
      <c r="J8" s="11"/>
      <c r="K8" s="11"/>
      <c r="L8" s="11"/>
      <c r="M8" s="11"/>
      <c r="N8" s="11"/>
      <c r="O8" s="11"/>
      <c r="P8" s="11"/>
      <c r="Q8" s="11"/>
    </row>
    <row r="9" spans="1:17" ht="14.25" customHeight="1" x14ac:dyDescent="0.2">
      <c r="A9" s="138"/>
      <c r="B9" s="146"/>
      <c r="C9" s="139" t="s">
        <v>140</v>
      </c>
      <c r="D9" s="140" t="s">
        <v>141</v>
      </c>
      <c r="E9" s="141"/>
      <c r="F9" s="141"/>
      <c r="G9" s="141"/>
      <c r="H9" s="142"/>
      <c r="I9" s="11"/>
      <c r="J9" s="11"/>
      <c r="K9" s="11"/>
      <c r="L9" s="11"/>
      <c r="M9" s="11"/>
      <c r="N9" s="11"/>
      <c r="O9" s="11"/>
      <c r="P9" s="11"/>
      <c r="Q9" s="11"/>
    </row>
    <row r="10" spans="1:17" ht="20.25" customHeight="1" x14ac:dyDescent="0.2">
      <c r="A10" s="371" t="s">
        <v>115</v>
      </c>
      <c r="B10" s="147" t="str">
        <f>Identification!A12</f>
        <v>Me Sylvain Lanoix</v>
      </c>
      <c r="C10" s="245">
        <v>87.1</v>
      </c>
      <c r="D10" s="245">
        <v>5.8</v>
      </c>
      <c r="E10" s="246">
        <v>300</v>
      </c>
      <c r="F10" s="169">
        <f>ROUND(((D10*E10)+(C10*E10)),2)</f>
        <v>27870</v>
      </c>
      <c r="G10" s="252"/>
      <c r="H10" s="166">
        <f>ROUND(F10+G10,2)</f>
        <v>27870</v>
      </c>
      <c r="I10" s="11"/>
      <c r="J10" s="11"/>
      <c r="K10" s="11"/>
      <c r="L10" s="11"/>
      <c r="M10" s="11"/>
      <c r="N10" s="11"/>
      <c r="O10" s="11"/>
      <c r="P10" s="11"/>
      <c r="Q10" s="11"/>
    </row>
    <row r="11" spans="1:17" ht="20.25" customHeight="1" x14ac:dyDescent="0.2">
      <c r="A11" s="372"/>
      <c r="B11" s="147" t="str">
        <f>Identification!A13</f>
        <v>Me Jean-François Brunette</v>
      </c>
      <c r="C11" s="247">
        <v>30</v>
      </c>
      <c r="D11" s="247"/>
      <c r="E11" s="248">
        <v>250</v>
      </c>
      <c r="F11" s="170">
        <f>ROUND(((D11*E11)+(C11*E11)),2)</f>
        <v>7500</v>
      </c>
      <c r="G11" s="253"/>
      <c r="H11" s="167">
        <f>ROUND(F11+G11,2)</f>
        <v>7500</v>
      </c>
      <c r="I11" s="11"/>
      <c r="J11" s="11"/>
      <c r="K11" s="11"/>
      <c r="L11" s="11"/>
      <c r="M11" s="11"/>
      <c r="N11" s="11"/>
      <c r="O11" s="11"/>
      <c r="P11" s="11"/>
      <c r="Q11" s="11"/>
    </row>
    <row r="12" spans="1:17" ht="20.25" customHeight="1" x14ac:dyDescent="0.2">
      <c r="A12" s="372"/>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2">
      <c r="A13" s="372"/>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2">
      <c r="A14" s="373"/>
      <c r="B14" s="158" t="s">
        <v>18</v>
      </c>
      <c r="C14" s="159">
        <f>SUM(C10:C13)</f>
        <v>117.1</v>
      </c>
      <c r="D14" s="159">
        <f>SUM(D10:D13)</f>
        <v>5.8</v>
      </c>
      <c r="E14" s="359"/>
      <c r="F14" s="160">
        <f>F10+F11+F12+F13</f>
        <v>35370</v>
      </c>
      <c r="G14" s="160">
        <f>G10+G11+G12+G13</f>
        <v>0</v>
      </c>
      <c r="H14" s="161">
        <f>ROUND(F14+G14,2)</f>
        <v>35370</v>
      </c>
      <c r="I14" s="11"/>
      <c r="J14" s="11"/>
      <c r="K14" s="11"/>
      <c r="L14" s="11"/>
      <c r="M14" s="11"/>
      <c r="N14" s="11"/>
      <c r="O14" s="11"/>
      <c r="P14" s="11"/>
      <c r="Q14" s="11"/>
    </row>
    <row r="15" spans="1:17" ht="12.75" customHeight="1" x14ac:dyDescent="0.2">
      <c r="A15" s="374"/>
      <c r="B15" s="162"/>
      <c r="C15" s="172" t="s">
        <v>153</v>
      </c>
      <c r="D15" s="172" t="s">
        <v>154</v>
      </c>
      <c r="E15" s="360"/>
      <c r="F15" s="163" t="s">
        <v>64</v>
      </c>
      <c r="G15" s="163" t="s">
        <v>14</v>
      </c>
      <c r="H15" s="164" t="s">
        <v>19</v>
      </c>
      <c r="I15" s="11"/>
      <c r="J15" s="11"/>
      <c r="K15" s="11"/>
      <c r="L15" s="11"/>
      <c r="M15" s="11"/>
      <c r="N15" s="11"/>
      <c r="O15" s="11"/>
      <c r="P15" s="11"/>
      <c r="Q15" s="11"/>
    </row>
    <row r="16" spans="1:17" ht="20.25" customHeight="1" x14ac:dyDescent="0.2">
      <c r="A16" s="371" t="s">
        <v>116</v>
      </c>
      <c r="B16" s="147">
        <f>Identification!A17</f>
        <v>0</v>
      </c>
      <c r="C16" s="245"/>
      <c r="D16" s="245"/>
      <c r="E16" s="246"/>
      <c r="F16" s="169">
        <f>ROUND(((D16*E16)+(C16*E16)),2)</f>
        <v>0</v>
      </c>
      <c r="G16" s="252"/>
      <c r="H16" s="166">
        <f>ROUND(F16+G16,2)</f>
        <v>0</v>
      </c>
      <c r="I16" s="11"/>
      <c r="J16" s="11"/>
      <c r="K16" s="11"/>
      <c r="L16" s="11"/>
      <c r="M16" s="11"/>
      <c r="N16" s="11"/>
      <c r="O16" s="11"/>
      <c r="P16" s="11"/>
      <c r="Q16" s="11"/>
    </row>
    <row r="17" spans="1:17" ht="20.25" customHeight="1" x14ac:dyDescent="0.2">
      <c r="A17" s="372"/>
      <c r="B17" s="147">
        <f>Identification!A18</f>
        <v>0</v>
      </c>
      <c r="C17" s="247"/>
      <c r="D17" s="247"/>
      <c r="E17" s="248"/>
      <c r="F17" s="170">
        <f>ROUND(((D17*E17)+(C17*E17)),2)</f>
        <v>0</v>
      </c>
      <c r="G17" s="253"/>
      <c r="H17" s="167">
        <f>ROUND(F17+G17,2)</f>
        <v>0</v>
      </c>
      <c r="I17" s="11"/>
      <c r="J17" s="11"/>
      <c r="K17" s="11"/>
      <c r="L17" s="11"/>
      <c r="M17" s="11"/>
      <c r="N17" s="11"/>
      <c r="O17" s="11"/>
      <c r="P17" s="11"/>
      <c r="Q17" s="11"/>
    </row>
    <row r="18" spans="1:17" ht="20.25" customHeight="1" x14ac:dyDescent="0.2">
      <c r="A18" s="372"/>
      <c r="B18" s="148">
        <f>Identification!A19</f>
        <v>0</v>
      </c>
      <c r="C18" s="247"/>
      <c r="D18" s="247"/>
      <c r="E18" s="248"/>
      <c r="F18" s="170">
        <f>ROUND(((D18*E18)+(C18*E18)),2)</f>
        <v>0</v>
      </c>
      <c r="G18" s="254"/>
      <c r="H18" s="167">
        <f>ROUND(F18+G18,2)</f>
        <v>0</v>
      </c>
      <c r="I18" s="11"/>
      <c r="J18" s="11"/>
      <c r="K18" s="11"/>
      <c r="L18" s="11"/>
      <c r="M18" s="11"/>
      <c r="N18" s="11"/>
      <c r="O18" s="11"/>
      <c r="P18" s="11"/>
      <c r="Q18" s="11"/>
    </row>
    <row r="19" spans="1:17" ht="20.25" customHeight="1" x14ac:dyDescent="0.2">
      <c r="A19" s="372"/>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2">
      <c r="A20" s="373"/>
      <c r="B20" s="158" t="s">
        <v>18</v>
      </c>
      <c r="C20" s="159">
        <f>SUM(C16:C19)</f>
        <v>0</v>
      </c>
      <c r="D20" s="159">
        <f>SUM(D16:D19)</f>
        <v>0</v>
      </c>
      <c r="E20" s="359"/>
      <c r="F20" s="160">
        <f>F16+F17+F18+F19</f>
        <v>0</v>
      </c>
      <c r="G20" s="160">
        <f>G16+G17+G18+G19</f>
        <v>0</v>
      </c>
      <c r="H20" s="161">
        <f>ROUND(F20+G20,2)</f>
        <v>0</v>
      </c>
      <c r="I20" s="11"/>
      <c r="J20" s="11"/>
      <c r="K20" s="11"/>
      <c r="L20" s="11"/>
      <c r="M20" s="11"/>
      <c r="N20" s="11"/>
      <c r="O20" s="11"/>
      <c r="P20" s="11"/>
      <c r="Q20" s="11"/>
    </row>
    <row r="21" spans="1:17" ht="12.75" customHeight="1" x14ac:dyDescent="0.2">
      <c r="A21" s="374"/>
      <c r="B21" s="162"/>
      <c r="C21" s="172" t="s">
        <v>23</v>
      </c>
      <c r="D21" s="172" t="s">
        <v>24</v>
      </c>
      <c r="E21" s="360"/>
      <c r="F21" s="163" t="s">
        <v>25</v>
      </c>
      <c r="G21" s="163" t="s">
        <v>26</v>
      </c>
      <c r="H21" s="164" t="s">
        <v>27</v>
      </c>
      <c r="I21" s="11"/>
      <c r="J21" s="11"/>
      <c r="K21" s="11"/>
      <c r="L21" s="11"/>
      <c r="M21" s="11"/>
      <c r="N21" s="11"/>
      <c r="O21" s="11"/>
      <c r="P21" s="11"/>
      <c r="Q21" s="11"/>
    </row>
    <row r="22" spans="1:17" ht="20.25" customHeight="1" x14ac:dyDescent="0.2">
      <c r="A22" s="371"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2">
      <c r="A23" s="372"/>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2">
      <c r="A24" s="373"/>
      <c r="B24" s="158" t="s">
        <v>18</v>
      </c>
      <c r="C24" s="171">
        <f>SUM(C22:C23)</f>
        <v>0</v>
      </c>
      <c r="D24" s="171">
        <f>SUM(D22:D23)</f>
        <v>0</v>
      </c>
      <c r="E24" s="359"/>
      <c r="F24" s="160">
        <f>F22+F23</f>
        <v>0</v>
      </c>
      <c r="G24" s="160">
        <f>G22+G23</f>
        <v>0</v>
      </c>
      <c r="H24" s="161">
        <f>ROUND(F24+G24,2)</f>
        <v>0</v>
      </c>
      <c r="I24" s="11"/>
      <c r="J24" s="11"/>
      <c r="K24" s="11"/>
      <c r="L24" s="11"/>
      <c r="M24" s="11"/>
      <c r="N24" s="11"/>
      <c r="O24" s="11"/>
      <c r="P24" s="11"/>
      <c r="Q24" s="11"/>
    </row>
    <row r="25" spans="1:17" ht="12.75" customHeight="1" x14ac:dyDescent="0.2">
      <c r="A25" s="374"/>
      <c r="B25" s="162"/>
      <c r="C25" s="172" t="s">
        <v>28</v>
      </c>
      <c r="D25" s="172" t="s">
        <v>29</v>
      </c>
      <c r="E25" s="360"/>
      <c r="F25" s="163" t="s">
        <v>30</v>
      </c>
      <c r="G25" s="163" t="s">
        <v>33</v>
      </c>
      <c r="H25" s="164" t="s">
        <v>34</v>
      </c>
      <c r="I25" s="11"/>
      <c r="J25" s="11"/>
      <c r="K25" s="11"/>
      <c r="L25" s="11"/>
      <c r="M25" s="11"/>
      <c r="N25" s="11"/>
      <c r="O25" s="11"/>
      <c r="P25" s="11"/>
      <c r="Q25" s="11"/>
    </row>
    <row r="26" spans="1:17" ht="20.25" customHeight="1" x14ac:dyDescent="0.2">
      <c r="A26" s="371" t="s">
        <v>143</v>
      </c>
      <c r="B26" s="156">
        <f>Identification!A25</f>
        <v>0</v>
      </c>
      <c r="C26" s="245"/>
      <c r="D26" s="245"/>
      <c r="E26" s="246"/>
      <c r="F26" s="169">
        <f>ROUND(((D26*E26)+(C26*E26)),2)</f>
        <v>0</v>
      </c>
      <c r="G26" s="252"/>
      <c r="H26" s="166">
        <f>ROUND(F26+G26,2)</f>
        <v>0</v>
      </c>
      <c r="I26" s="11"/>
      <c r="J26" s="11"/>
      <c r="K26" s="11"/>
      <c r="L26" s="11"/>
      <c r="M26" s="11"/>
      <c r="N26" s="11"/>
      <c r="O26" s="11"/>
      <c r="P26" s="11"/>
      <c r="Q26" s="11"/>
    </row>
    <row r="27" spans="1:17" ht="20.25" customHeight="1" x14ac:dyDescent="0.2">
      <c r="A27" s="372"/>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2">
      <c r="A28" s="373"/>
      <c r="B28" s="158" t="s">
        <v>18</v>
      </c>
      <c r="C28" s="159">
        <f>SUM(C26:C27)</f>
        <v>0</v>
      </c>
      <c r="D28" s="159">
        <f>SUM(D26:D27)</f>
        <v>0</v>
      </c>
      <c r="E28" s="359"/>
      <c r="F28" s="160">
        <f>F26+F27</f>
        <v>0</v>
      </c>
      <c r="G28" s="160">
        <f>G26+G27</f>
        <v>0</v>
      </c>
      <c r="H28" s="161">
        <f>ROUND(F28+G28,2)</f>
        <v>0</v>
      </c>
      <c r="I28" s="11"/>
      <c r="J28" s="11"/>
      <c r="K28" s="11"/>
      <c r="L28" s="11"/>
      <c r="M28" s="11"/>
      <c r="N28" s="11"/>
      <c r="O28" s="11"/>
      <c r="P28" s="11"/>
      <c r="Q28" s="11"/>
    </row>
    <row r="29" spans="1:17" ht="12.75" customHeight="1" x14ac:dyDescent="0.2">
      <c r="A29" s="374"/>
      <c r="B29" s="162"/>
      <c r="C29" s="172" t="s">
        <v>35</v>
      </c>
      <c r="D29" s="172" t="s">
        <v>36</v>
      </c>
      <c r="E29" s="360"/>
      <c r="F29" s="163" t="s">
        <v>37</v>
      </c>
      <c r="G29" s="163" t="s">
        <v>38</v>
      </c>
      <c r="H29" s="164" t="s">
        <v>39</v>
      </c>
      <c r="I29" s="11"/>
      <c r="J29" s="11"/>
      <c r="K29" s="11"/>
      <c r="L29" s="11"/>
      <c r="M29" s="11"/>
      <c r="N29" s="11"/>
      <c r="O29" s="11"/>
      <c r="P29" s="11"/>
      <c r="Q29" s="11"/>
    </row>
    <row r="30" spans="1:17" ht="31.5" customHeight="1" x14ac:dyDescent="0.2">
      <c r="A30" s="376" t="s">
        <v>66</v>
      </c>
      <c r="B30" s="377"/>
      <c r="C30" s="377"/>
      <c r="D30" s="377"/>
      <c r="E30" s="378"/>
      <c r="F30" s="237">
        <f>F14+F20+F24+F28</f>
        <v>35370</v>
      </c>
      <c r="G30" s="237">
        <f>G14+G20+G24+G28</f>
        <v>0</v>
      </c>
      <c r="H30" s="238">
        <f>H14+H20+H24+H28</f>
        <v>35370</v>
      </c>
      <c r="I30" s="11"/>
      <c r="J30" s="11"/>
      <c r="K30" s="11"/>
      <c r="L30" s="11"/>
      <c r="M30" s="11"/>
      <c r="N30" s="11"/>
      <c r="O30" s="11"/>
      <c r="P30" s="11"/>
      <c r="Q30" s="11"/>
    </row>
    <row r="31" spans="1:17" ht="12" customHeight="1" x14ac:dyDescent="0.2">
      <c r="A31" s="361"/>
      <c r="B31" s="362"/>
      <c r="C31" s="234"/>
      <c r="D31" s="234"/>
      <c r="E31" s="234"/>
      <c r="F31" s="235" t="s">
        <v>40</v>
      </c>
      <c r="G31" s="235" t="s">
        <v>41</v>
      </c>
      <c r="H31" s="236" t="s">
        <v>42</v>
      </c>
      <c r="I31" s="11"/>
      <c r="J31" s="11"/>
      <c r="K31" s="11"/>
      <c r="L31" s="11"/>
      <c r="M31" s="11"/>
      <c r="N31" s="11"/>
      <c r="O31" s="11"/>
      <c r="P31" s="11"/>
      <c r="Q31" s="11"/>
    </row>
    <row r="32" spans="1:17" ht="37.5" customHeight="1" x14ac:dyDescent="0.2">
      <c r="A32" s="29"/>
      <c r="B32" s="29"/>
      <c r="C32" s="30"/>
      <c r="D32" s="30"/>
      <c r="E32" s="30"/>
      <c r="F32" s="30"/>
      <c r="G32" s="30"/>
      <c r="H32" s="30"/>
      <c r="I32" s="4"/>
      <c r="J32" s="11"/>
      <c r="K32" s="11"/>
      <c r="L32" s="11"/>
      <c r="M32" s="11"/>
      <c r="N32" s="11"/>
      <c r="O32" s="11"/>
      <c r="P32" s="11"/>
      <c r="Q32" s="11"/>
    </row>
    <row r="33" spans="1:17" ht="7.5" customHeight="1" x14ac:dyDescent="0.2">
      <c r="A33" s="30"/>
      <c r="B33" s="375"/>
      <c r="C33" s="375"/>
      <c r="D33" s="375"/>
      <c r="E33" s="375"/>
      <c r="F33" s="375"/>
      <c r="G33" s="375"/>
      <c r="H33" s="375"/>
      <c r="I33" s="4"/>
      <c r="J33" s="11"/>
      <c r="K33" s="11"/>
      <c r="L33" s="11"/>
      <c r="M33" s="11"/>
      <c r="N33" s="11"/>
      <c r="O33" s="11"/>
      <c r="P33" s="11"/>
      <c r="Q33" s="11"/>
    </row>
    <row r="34" spans="1:17" ht="48" customHeight="1" x14ac:dyDescent="0.2">
      <c r="A34" s="357" t="s">
        <v>114</v>
      </c>
      <c r="B34" s="358"/>
      <c r="C34" s="358"/>
      <c r="D34" s="358"/>
      <c r="E34" s="358"/>
      <c r="F34" s="358"/>
      <c r="G34" s="358"/>
      <c r="H34" s="358"/>
      <c r="I34" s="12"/>
      <c r="J34" s="11"/>
      <c r="K34" s="11"/>
      <c r="L34" s="11"/>
      <c r="M34" s="11"/>
      <c r="N34" s="11"/>
      <c r="O34" s="11"/>
      <c r="P34" s="11"/>
      <c r="Q34" s="11"/>
    </row>
    <row r="35" spans="1:17" ht="12.75" hidden="1" x14ac:dyDescent="0.2">
      <c r="A35" s="104"/>
      <c r="B35" s="104"/>
      <c r="C35" s="106"/>
      <c r="D35" s="106"/>
      <c r="E35" s="106"/>
      <c r="F35" s="106"/>
      <c r="G35" s="106"/>
      <c r="H35" s="106"/>
      <c r="I35" s="4"/>
      <c r="J35" s="4"/>
      <c r="K35" s="4"/>
      <c r="L35" s="4"/>
      <c r="M35" s="4"/>
      <c r="N35" s="4"/>
      <c r="O35" s="4"/>
      <c r="P35" s="4"/>
      <c r="Q35" s="4"/>
    </row>
    <row r="36" spans="1:17" ht="12.75" hidden="1" x14ac:dyDescent="0.2">
      <c r="A36" s="104"/>
      <c r="B36" s="104"/>
      <c r="C36" s="106"/>
      <c r="D36" s="106"/>
      <c r="E36" s="106"/>
      <c r="F36" s="106"/>
      <c r="G36" s="106"/>
      <c r="H36" s="106"/>
      <c r="I36" s="4"/>
      <c r="J36" s="4"/>
      <c r="K36" s="4"/>
      <c r="L36" s="4"/>
      <c r="M36" s="4"/>
      <c r="N36" s="4"/>
      <c r="O36" s="4"/>
      <c r="P36" s="4"/>
      <c r="Q36" s="4"/>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7"/>
      <c r="D83" s="107"/>
      <c r="E83" s="107"/>
      <c r="F83" s="107"/>
      <c r="G83" s="107"/>
      <c r="H83" s="107"/>
      <c r="I83" s="4"/>
      <c r="J83" s="4"/>
      <c r="K83" s="4"/>
      <c r="L83" s="4"/>
      <c r="M83" s="4"/>
      <c r="N83" s="4"/>
      <c r="O83" s="4"/>
      <c r="P83" s="4"/>
      <c r="Q83" s="4"/>
    </row>
    <row r="84" spans="1:17" ht="12.75" hidden="1" x14ac:dyDescent="0.2">
      <c r="A84" s="104"/>
      <c r="B84" s="104"/>
      <c r="C84" s="107"/>
      <c r="D84" s="107"/>
      <c r="E84" s="107"/>
      <c r="F84" s="107"/>
      <c r="G84" s="107"/>
      <c r="H84" s="107"/>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63"/>
      <c r="G1" s="117" t="s">
        <v>79</v>
      </c>
      <c r="H1" s="4"/>
      <c r="I1" s="4"/>
      <c r="J1" s="4"/>
      <c r="K1" s="4"/>
      <c r="L1" s="4"/>
      <c r="M1" s="4"/>
      <c r="N1" s="4"/>
      <c r="O1" s="4"/>
      <c r="P1" s="4"/>
    </row>
    <row r="2" spans="1:16" ht="22.5" customHeight="1" x14ac:dyDescent="0.3">
      <c r="E2" s="124"/>
      <c r="F2" s="263"/>
      <c r="G2" s="117" t="s">
        <v>77</v>
      </c>
      <c r="H2" s="4"/>
      <c r="I2" s="4"/>
      <c r="J2" s="4"/>
      <c r="K2" s="4"/>
      <c r="L2" s="4"/>
      <c r="M2" s="4"/>
      <c r="N2" s="4"/>
      <c r="O2" s="4"/>
      <c r="P2" s="4"/>
    </row>
    <row r="3" spans="1:16" ht="36.75" customHeight="1" x14ac:dyDescent="0.2">
      <c r="A3" s="390" t="s">
        <v>136</v>
      </c>
      <c r="B3" s="391"/>
      <c r="C3" s="391"/>
      <c r="D3" s="391"/>
      <c r="E3" s="392"/>
      <c r="F3" s="392"/>
      <c r="G3" s="11"/>
      <c r="H3" s="11"/>
      <c r="I3" s="11"/>
      <c r="J3" s="11"/>
      <c r="K3" s="11"/>
      <c r="L3" s="11"/>
      <c r="M3" s="11"/>
      <c r="N3" s="11"/>
      <c r="O3" s="11"/>
      <c r="P3" s="11"/>
    </row>
    <row r="4" spans="1:16" ht="26.25" customHeight="1" x14ac:dyDescent="0.2">
      <c r="A4" s="3" t="s">
        <v>0</v>
      </c>
      <c r="B4" s="126" t="str">
        <f>Identification!B5</f>
        <v>R-4153-2021</v>
      </c>
      <c r="C4" s="393" t="s">
        <v>16</v>
      </c>
      <c r="D4" s="394"/>
      <c r="E4" s="395" t="str">
        <f>Identification!D5</f>
        <v>18 mars au 12 août 2021</v>
      </c>
      <c r="F4" s="396"/>
      <c r="G4" s="11"/>
      <c r="H4" s="11"/>
      <c r="I4" s="11"/>
      <c r="J4" s="11"/>
      <c r="K4" s="11"/>
      <c r="L4" s="11"/>
      <c r="M4" s="11"/>
      <c r="N4" s="11"/>
      <c r="O4" s="11"/>
      <c r="P4" s="11"/>
    </row>
    <row r="5" spans="1:16" ht="26.25" customHeight="1" x14ac:dyDescent="0.2">
      <c r="A5" s="10" t="s">
        <v>1</v>
      </c>
      <c r="B5" s="397" t="str">
        <f>Identification!B6:D6</f>
        <v>AQCIE</v>
      </c>
      <c r="C5" s="398"/>
      <c r="D5" s="398"/>
      <c r="E5" s="398"/>
      <c r="F5" s="399"/>
      <c r="G5" s="11"/>
      <c r="H5" s="11"/>
      <c r="I5" s="11"/>
      <c r="J5" s="11"/>
      <c r="K5" s="11"/>
      <c r="L5" s="11"/>
      <c r="M5" s="11"/>
      <c r="N5" s="11"/>
      <c r="O5" s="11"/>
      <c r="P5" s="11"/>
    </row>
    <row r="6" spans="1:16" ht="26.25" customHeight="1" x14ac:dyDescent="0.2">
      <c r="A6" s="18" t="s">
        <v>74</v>
      </c>
      <c r="B6" s="407"/>
      <c r="C6" s="408"/>
      <c r="D6" s="408"/>
      <c r="E6" s="408"/>
      <c r="F6" s="409"/>
      <c r="G6" s="11"/>
      <c r="H6" s="11"/>
      <c r="I6" s="11"/>
      <c r="J6" s="11"/>
      <c r="K6" s="11"/>
      <c r="L6" s="11"/>
      <c r="M6" s="11"/>
      <c r="N6" s="11"/>
      <c r="O6" s="11"/>
      <c r="P6" s="11"/>
    </row>
    <row r="7" spans="1:16" ht="20.25" customHeight="1" x14ac:dyDescent="0.2">
      <c r="A7" s="386" t="s">
        <v>72</v>
      </c>
      <c r="B7" s="387"/>
      <c r="C7" s="387"/>
      <c r="D7" s="387"/>
      <c r="E7" s="388"/>
      <c r="F7" s="389"/>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61</v>
      </c>
      <c r="B9" s="40" t="s">
        <v>6</v>
      </c>
      <c r="C9" s="41" t="s">
        <v>7</v>
      </c>
      <c r="D9" s="41" t="s">
        <v>31</v>
      </c>
      <c r="E9" s="41" t="s">
        <v>60</v>
      </c>
      <c r="F9" s="42" t="s">
        <v>32</v>
      </c>
      <c r="G9" s="11"/>
      <c r="H9" s="11"/>
      <c r="I9" s="11"/>
      <c r="J9" s="11"/>
      <c r="K9" s="11"/>
      <c r="L9" s="11"/>
      <c r="M9" s="11"/>
      <c r="N9" s="11"/>
      <c r="O9" s="11"/>
      <c r="P9" s="11"/>
    </row>
    <row r="10" spans="1:16" ht="27" customHeight="1" x14ac:dyDescent="0.2">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2">
      <c r="A11" s="44" t="s">
        <v>9</v>
      </c>
      <c r="B11" s="400" t="s">
        <v>10</v>
      </c>
      <c r="C11" s="59"/>
      <c r="D11" s="259"/>
      <c r="E11" s="259"/>
      <c r="F11" s="37">
        <f>ROUND(D11+E11,2)</f>
        <v>0</v>
      </c>
      <c r="G11" s="11"/>
      <c r="H11" s="11"/>
      <c r="I11" s="11"/>
      <c r="J11" s="11"/>
      <c r="K11" s="11"/>
      <c r="L11" s="11"/>
      <c r="M11" s="11"/>
      <c r="N11" s="11"/>
      <c r="O11" s="11"/>
      <c r="P11" s="11"/>
    </row>
    <row r="12" spans="1:16" ht="27" customHeight="1" x14ac:dyDescent="0.2">
      <c r="A12" s="44" t="s">
        <v>11</v>
      </c>
      <c r="B12" s="401"/>
      <c r="C12" s="60"/>
      <c r="D12" s="259"/>
      <c r="E12" s="259"/>
      <c r="F12" s="37">
        <f>ROUND(D12+E12,2)</f>
        <v>0</v>
      </c>
      <c r="G12" s="11"/>
      <c r="H12" s="11"/>
      <c r="I12" s="11"/>
      <c r="J12" s="11"/>
      <c r="K12" s="11"/>
      <c r="L12" s="11"/>
      <c r="M12" s="11"/>
      <c r="N12" s="11"/>
      <c r="O12" s="11"/>
      <c r="P12" s="11"/>
    </row>
    <row r="13" spans="1:16" ht="26.25" customHeight="1" x14ac:dyDescent="0.2">
      <c r="A13" s="45" t="s">
        <v>12</v>
      </c>
      <c r="B13" s="402"/>
      <c r="C13" s="61"/>
      <c r="D13" s="250"/>
      <c r="E13" s="250"/>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2">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2">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2">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2">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2">
      <c r="A21" s="405" t="s">
        <v>62</v>
      </c>
      <c r="B21" s="406"/>
      <c r="C21" s="406"/>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43</v>
      </c>
      <c r="G22" s="11"/>
      <c r="H22" s="11"/>
      <c r="I22" s="11"/>
      <c r="J22" s="11"/>
      <c r="K22" s="11"/>
      <c r="L22" s="11"/>
      <c r="M22" s="11"/>
      <c r="N22" s="11"/>
      <c r="O22" s="11"/>
      <c r="P22" s="11"/>
    </row>
    <row r="23" spans="1:16" ht="20.25" customHeight="1" x14ac:dyDescent="0.2">
      <c r="A23" s="386" t="s">
        <v>65</v>
      </c>
      <c r="B23" s="387"/>
      <c r="C23" s="387"/>
      <c r="D23" s="387"/>
      <c r="E23" s="388"/>
      <c r="F23" s="389"/>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2">
      <c r="A27" s="405" t="s">
        <v>63</v>
      </c>
      <c r="B27" s="406"/>
      <c r="C27" s="406"/>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44</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403" t="s">
        <v>125</v>
      </c>
      <c r="B30" s="404"/>
      <c r="C30" s="404"/>
      <c r="D30" s="404"/>
      <c r="E30" s="404"/>
      <c r="F30" s="404"/>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78D"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79" t="s">
        <v>79</v>
      </c>
      <c r="H1" s="4"/>
      <c r="I1" s="4"/>
      <c r="J1" s="4"/>
      <c r="K1" s="4"/>
      <c r="L1" s="4"/>
      <c r="M1" s="4"/>
      <c r="N1" s="4"/>
      <c r="O1" s="4"/>
      <c r="P1" s="4"/>
    </row>
    <row r="2" spans="1:16" ht="29.25" customHeight="1" x14ac:dyDescent="0.2">
      <c r="E2" s="124"/>
      <c r="F2" s="123"/>
      <c r="G2" s="264" t="s">
        <v>130</v>
      </c>
      <c r="H2" s="4"/>
      <c r="I2" s="4"/>
      <c r="J2" s="4"/>
      <c r="K2" s="4"/>
      <c r="L2" s="4"/>
      <c r="M2" s="4"/>
      <c r="N2" s="4"/>
      <c r="O2" s="4"/>
      <c r="P2" s="4"/>
    </row>
    <row r="3" spans="1:16" ht="24.75" customHeight="1" x14ac:dyDescent="0.2">
      <c r="A3" s="390" t="s">
        <v>136</v>
      </c>
      <c r="B3" s="391"/>
      <c r="C3" s="391"/>
      <c r="D3" s="391"/>
      <c r="E3" s="392"/>
      <c r="F3" s="392"/>
      <c r="G3" s="392"/>
      <c r="H3" s="11"/>
      <c r="I3" s="4"/>
      <c r="J3" s="4"/>
      <c r="K3" s="4"/>
      <c r="L3" s="4"/>
      <c r="M3" s="4"/>
      <c r="N3" s="4"/>
      <c r="O3" s="4"/>
      <c r="P3" s="4"/>
    </row>
    <row r="4" spans="1:16" ht="26.25" customHeight="1" x14ac:dyDescent="0.2">
      <c r="A4" s="426" t="s">
        <v>0</v>
      </c>
      <c r="B4" s="427"/>
      <c r="C4" s="126" t="str">
        <f>Identification!B5</f>
        <v>R-4153-2021</v>
      </c>
      <c r="D4" s="428" t="s">
        <v>16</v>
      </c>
      <c r="E4" s="429"/>
      <c r="F4" s="424" t="str">
        <f>Identification!D5</f>
        <v>18 mars au 12 août 2021</v>
      </c>
      <c r="G4" s="425"/>
      <c r="H4" s="11"/>
      <c r="I4" s="4"/>
      <c r="J4" s="4"/>
      <c r="K4" s="4"/>
      <c r="L4" s="4"/>
      <c r="M4" s="4"/>
      <c r="N4" s="4"/>
      <c r="O4" s="4"/>
      <c r="P4" s="4"/>
    </row>
    <row r="5" spans="1:16" ht="26.25" customHeight="1" x14ac:dyDescent="0.2">
      <c r="A5" s="416" t="s">
        <v>1</v>
      </c>
      <c r="B5" s="417"/>
      <c r="C5" s="418" t="str">
        <f>Identification!B6</f>
        <v>AQCIE</v>
      </c>
      <c r="D5" s="419"/>
      <c r="E5" s="419"/>
      <c r="F5" s="419"/>
      <c r="G5" s="420"/>
      <c r="H5" s="11"/>
      <c r="I5" s="4"/>
      <c r="J5" s="4"/>
      <c r="K5" s="4"/>
      <c r="L5" s="4"/>
      <c r="M5" s="4"/>
      <c r="N5" s="4"/>
      <c r="O5" s="4"/>
      <c r="P5" s="4"/>
    </row>
    <row r="6" spans="1:16" ht="20.25" customHeight="1" x14ac:dyDescent="0.2">
      <c r="A6" s="410" t="s">
        <v>126</v>
      </c>
      <c r="B6" s="411"/>
      <c r="C6" s="411"/>
      <c r="D6" s="411"/>
      <c r="E6" s="411"/>
      <c r="F6" s="411"/>
      <c r="G6" s="412"/>
      <c r="H6" s="11"/>
      <c r="I6" s="4"/>
      <c r="J6" s="4"/>
      <c r="K6" s="4"/>
      <c r="L6" s="4"/>
      <c r="M6" s="4"/>
      <c r="N6" s="4"/>
      <c r="O6" s="4"/>
      <c r="P6" s="4"/>
    </row>
    <row r="7" spans="1:16" ht="3" customHeight="1" x14ac:dyDescent="0.2">
      <c r="A7" s="281"/>
      <c r="B7" s="282"/>
      <c r="C7" s="282"/>
      <c r="D7" s="282"/>
      <c r="E7" s="283"/>
      <c r="F7" s="283"/>
      <c r="G7" s="284"/>
      <c r="H7" s="11"/>
      <c r="I7" s="4"/>
      <c r="J7" s="4"/>
      <c r="K7" s="4"/>
      <c r="L7" s="4"/>
      <c r="M7" s="4"/>
      <c r="N7" s="4"/>
      <c r="O7" s="4"/>
      <c r="P7" s="4"/>
    </row>
    <row r="8" spans="1:16" ht="40.5" customHeight="1" x14ac:dyDescent="0.2">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2">
      <c r="A9" s="265"/>
      <c r="B9" s="266"/>
      <c r="C9" s="267"/>
      <c r="D9" s="268"/>
      <c r="E9" s="269"/>
      <c r="F9" s="269"/>
      <c r="G9" s="270">
        <f>SUM(E9:F9)</f>
        <v>0</v>
      </c>
      <c r="H9" s="11"/>
      <c r="I9" s="4"/>
      <c r="J9" s="4"/>
      <c r="K9" s="4"/>
      <c r="L9" s="4"/>
      <c r="M9" s="4"/>
      <c r="N9" s="4"/>
      <c r="O9" s="4"/>
      <c r="P9" s="4"/>
    </row>
    <row r="10" spans="1:16" ht="33" customHeight="1" x14ac:dyDescent="0.2">
      <c r="A10" s="271"/>
      <c r="B10" s="272"/>
      <c r="C10" s="273"/>
      <c r="D10" s="274"/>
      <c r="E10" s="275"/>
      <c r="F10" s="275"/>
      <c r="G10" s="276">
        <f>SUM(E10:F10)</f>
        <v>0</v>
      </c>
      <c r="H10" s="11"/>
      <c r="I10" s="4"/>
      <c r="J10" s="4"/>
      <c r="K10" s="4"/>
      <c r="L10" s="4"/>
      <c r="M10" s="4"/>
      <c r="N10" s="4"/>
      <c r="O10" s="4"/>
      <c r="P10" s="4"/>
    </row>
    <row r="11" spans="1:16" ht="33" customHeight="1" x14ac:dyDescent="0.2">
      <c r="A11" s="277"/>
      <c r="B11" s="272"/>
      <c r="C11" s="273"/>
      <c r="D11" s="274"/>
      <c r="E11" s="275"/>
      <c r="F11" s="275"/>
      <c r="G11" s="276">
        <f t="shared" ref="G11:G19" si="0">SUM(E11:F11)</f>
        <v>0</v>
      </c>
      <c r="H11" s="11"/>
      <c r="I11" s="4"/>
      <c r="J11" s="4"/>
      <c r="K11" s="4"/>
      <c r="L11" s="4"/>
      <c r="M11" s="4"/>
      <c r="N11" s="4"/>
      <c r="O11" s="4"/>
      <c r="P11" s="4"/>
    </row>
    <row r="12" spans="1:16" ht="33" customHeight="1" x14ac:dyDescent="0.2">
      <c r="A12" s="271"/>
      <c r="B12" s="272"/>
      <c r="C12" s="273"/>
      <c r="D12" s="274"/>
      <c r="E12" s="275"/>
      <c r="F12" s="275"/>
      <c r="G12" s="276">
        <f t="shared" si="0"/>
        <v>0</v>
      </c>
      <c r="H12" s="11"/>
      <c r="I12" s="4"/>
      <c r="J12" s="4"/>
      <c r="K12" s="4"/>
      <c r="L12" s="4"/>
      <c r="M12" s="4"/>
      <c r="N12" s="4"/>
      <c r="O12" s="4"/>
      <c r="P12" s="4"/>
    </row>
    <row r="13" spans="1:16" ht="33" customHeight="1" x14ac:dyDescent="0.2">
      <c r="A13" s="277"/>
      <c r="B13" s="278"/>
      <c r="C13" s="279"/>
      <c r="D13" s="280"/>
      <c r="E13" s="275"/>
      <c r="F13" s="275"/>
      <c r="G13" s="276">
        <f t="shared" si="0"/>
        <v>0</v>
      </c>
      <c r="H13" s="11"/>
      <c r="I13" s="4"/>
      <c r="J13" s="4"/>
      <c r="K13" s="4"/>
      <c r="L13" s="4"/>
      <c r="M13" s="4"/>
      <c r="N13" s="4"/>
      <c r="O13" s="4"/>
      <c r="P13" s="4"/>
    </row>
    <row r="14" spans="1:16" ht="33" customHeight="1" x14ac:dyDescent="0.2">
      <c r="A14" s="277"/>
      <c r="B14" s="278"/>
      <c r="C14" s="279"/>
      <c r="D14" s="280"/>
      <c r="E14" s="275"/>
      <c r="F14" s="275"/>
      <c r="G14" s="276">
        <f t="shared" si="0"/>
        <v>0</v>
      </c>
      <c r="H14" s="11"/>
      <c r="I14" s="4"/>
      <c r="J14" s="4"/>
      <c r="K14" s="4"/>
      <c r="L14" s="4"/>
      <c r="M14" s="4"/>
      <c r="N14" s="4"/>
      <c r="O14" s="4"/>
      <c r="P14" s="4"/>
    </row>
    <row r="15" spans="1:16" ht="33" customHeight="1" x14ac:dyDescent="0.2">
      <c r="A15" s="277"/>
      <c r="B15" s="278"/>
      <c r="C15" s="279"/>
      <c r="D15" s="280"/>
      <c r="E15" s="275"/>
      <c r="F15" s="275"/>
      <c r="G15" s="276">
        <f t="shared" si="0"/>
        <v>0</v>
      </c>
      <c r="H15" s="11"/>
      <c r="I15" s="4"/>
      <c r="J15" s="4"/>
      <c r="K15" s="4"/>
      <c r="L15" s="4"/>
      <c r="M15" s="4"/>
      <c r="N15" s="4"/>
      <c r="O15" s="4"/>
      <c r="P15" s="4"/>
    </row>
    <row r="16" spans="1:16" ht="33" customHeight="1" x14ac:dyDescent="0.2">
      <c r="A16" s="277"/>
      <c r="B16" s="278"/>
      <c r="C16" s="279"/>
      <c r="D16" s="280"/>
      <c r="E16" s="275"/>
      <c r="F16" s="275"/>
      <c r="G16" s="276">
        <f t="shared" si="0"/>
        <v>0</v>
      </c>
      <c r="H16" s="11"/>
      <c r="I16" s="4"/>
      <c r="J16" s="4"/>
      <c r="K16" s="4"/>
      <c r="L16" s="4"/>
      <c r="M16" s="4"/>
      <c r="N16" s="4"/>
      <c r="O16" s="4"/>
      <c r="P16" s="4"/>
    </row>
    <row r="17" spans="1:16" ht="33" customHeight="1" x14ac:dyDescent="0.2">
      <c r="A17" s="277"/>
      <c r="B17" s="278"/>
      <c r="C17" s="279"/>
      <c r="D17" s="280"/>
      <c r="E17" s="275"/>
      <c r="F17" s="275"/>
      <c r="G17" s="276">
        <f t="shared" si="0"/>
        <v>0</v>
      </c>
      <c r="H17" s="11"/>
      <c r="I17" s="4"/>
      <c r="J17" s="4"/>
      <c r="K17" s="4"/>
      <c r="L17" s="4"/>
      <c r="M17" s="4"/>
      <c r="N17" s="4"/>
      <c r="O17" s="4"/>
      <c r="P17" s="4"/>
    </row>
    <row r="18" spans="1:16" ht="33" customHeight="1" x14ac:dyDescent="0.2">
      <c r="A18" s="271"/>
      <c r="B18" s="272"/>
      <c r="C18" s="273"/>
      <c r="D18" s="274"/>
      <c r="E18" s="275"/>
      <c r="F18" s="275"/>
      <c r="G18" s="276">
        <f t="shared" si="0"/>
        <v>0</v>
      </c>
      <c r="H18" s="11"/>
      <c r="I18" s="4"/>
      <c r="J18" s="4"/>
      <c r="K18" s="4"/>
      <c r="L18" s="4"/>
      <c r="M18" s="4"/>
      <c r="N18" s="4"/>
      <c r="O18" s="4"/>
      <c r="P18" s="4"/>
    </row>
    <row r="19" spans="1:16" ht="33" customHeight="1" x14ac:dyDescent="0.2">
      <c r="A19" s="277"/>
      <c r="B19" s="278"/>
      <c r="C19" s="279"/>
      <c r="D19" s="280"/>
      <c r="E19" s="275"/>
      <c r="F19" s="275"/>
      <c r="G19" s="276">
        <f t="shared" si="0"/>
        <v>0</v>
      </c>
      <c r="H19" s="11"/>
      <c r="I19" s="4"/>
      <c r="J19" s="4"/>
      <c r="K19" s="4"/>
      <c r="L19" s="4"/>
      <c r="M19" s="4"/>
      <c r="N19" s="4"/>
      <c r="O19" s="4"/>
      <c r="P19" s="4"/>
    </row>
    <row r="20" spans="1:16" ht="28.5" customHeight="1" x14ac:dyDescent="0.2">
      <c r="A20" s="421" t="s">
        <v>132</v>
      </c>
      <c r="B20" s="422"/>
      <c r="C20" s="422"/>
      <c r="D20" s="423"/>
      <c r="E20" s="294">
        <f>SUM(E9:E19)</f>
        <v>0</v>
      </c>
      <c r="F20" s="294">
        <f>SUM(F9:F19)</f>
        <v>0</v>
      </c>
      <c r="G20" s="295">
        <f>SUM(G9:G19)</f>
        <v>0</v>
      </c>
      <c r="H20" s="11"/>
      <c r="I20" s="4"/>
      <c r="J20" s="4"/>
      <c r="K20" s="4"/>
      <c r="L20" s="4"/>
      <c r="M20" s="4"/>
      <c r="N20" s="4"/>
      <c r="O20" s="4"/>
      <c r="P20" s="4"/>
    </row>
    <row r="21" spans="1:16" ht="12" customHeight="1" x14ac:dyDescent="0.2">
      <c r="A21" s="289"/>
      <c r="B21" s="290"/>
      <c r="C21" s="290"/>
      <c r="D21" s="290"/>
      <c r="E21" s="291"/>
      <c r="F21" s="292"/>
      <c r="G21" s="293" t="s">
        <v>167</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13" t="s">
        <v>73</v>
      </c>
      <c r="B24" s="414"/>
      <c r="C24" s="414"/>
      <c r="D24" s="414"/>
      <c r="E24" s="414"/>
      <c r="F24" s="414"/>
      <c r="G24" s="415"/>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tabSelected="1" topLeftCell="A7" workbookViewId="0">
      <selection activeCell="B12" sqref="B12:E12"/>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0" t="s">
        <v>84</v>
      </c>
      <c r="B1" s="431"/>
      <c r="C1" s="431"/>
      <c r="D1" s="431"/>
      <c r="E1" s="431"/>
      <c r="F1" s="431"/>
      <c r="G1" s="431"/>
      <c r="H1" s="431"/>
      <c r="I1" s="431"/>
      <c r="J1" s="431"/>
      <c r="K1" s="93"/>
      <c r="L1" s="93"/>
      <c r="M1" s="93"/>
      <c r="N1" s="93"/>
      <c r="O1" s="93"/>
      <c r="P1" s="93"/>
    </row>
    <row r="2" spans="1:16" ht="18.75" customHeight="1" x14ac:dyDescent="0.25">
      <c r="A2" s="439" t="s">
        <v>0</v>
      </c>
      <c r="B2" s="440"/>
      <c r="C2" s="440"/>
      <c r="D2" s="441" t="str">
        <f>Identification!B5</f>
        <v>R-4153-2021</v>
      </c>
      <c r="E2" s="442"/>
      <c r="F2" s="442"/>
      <c r="G2" s="442"/>
      <c r="H2" s="443"/>
      <c r="I2" s="443"/>
      <c r="J2" s="83"/>
      <c r="K2" s="93"/>
      <c r="L2" s="93"/>
      <c r="M2" s="93"/>
      <c r="N2" s="93"/>
      <c r="O2" s="93"/>
      <c r="P2" s="93"/>
    </row>
    <row r="3" spans="1:16" ht="21.75" customHeight="1" x14ac:dyDescent="0.25">
      <c r="A3" s="82" t="s">
        <v>1</v>
      </c>
      <c r="B3" s="82"/>
      <c r="C3" s="94"/>
      <c r="D3" s="441" t="str">
        <f>Identification!B6</f>
        <v>AQCIE</v>
      </c>
      <c r="E3" s="442"/>
      <c r="F3" s="442"/>
      <c r="G3" s="442"/>
      <c r="H3" s="442"/>
      <c r="I3" s="442"/>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86</v>
      </c>
      <c r="B5" s="82"/>
      <c r="C5" s="433" t="s">
        <v>182</v>
      </c>
      <c r="D5" s="433"/>
      <c r="E5" s="433"/>
      <c r="F5" s="433"/>
      <c r="G5" s="433"/>
      <c r="H5" s="433"/>
      <c r="I5" s="82" t="s">
        <v>109</v>
      </c>
      <c r="J5" s="82"/>
      <c r="K5" s="95"/>
      <c r="L5" s="95"/>
      <c r="M5" s="95"/>
      <c r="N5" s="95"/>
      <c r="O5" s="95"/>
      <c r="P5" s="95"/>
    </row>
    <row r="6" spans="1:16" ht="19.5" customHeight="1" x14ac:dyDescent="0.25">
      <c r="A6" s="94"/>
      <c r="B6" s="94"/>
      <c r="C6" s="444" t="s">
        <v>87</v>
      </c>
      <c r="D6" s="444"/>
      <c r="E6" s="444"/>
      <c r="F6" s="444"/>
      <c r="G6" s="445"/>
      <c r="H6" s="445"/>
      <c r="I6" s="82"/>
      <c r="J6" s="82"/>
      <c r="K6" s="95"/>
      <c r="L6" s="95"/>
      <c r="M6" s="95"/>
      <c r="N6" s="95"/>
      <c r="O6" s="95"/>
      <c r="P6" s="95"/>
    </row>
    <row r="7" spans="1:16" ht="42" customHeight="1" x14ac:dyDescent="0.2">
      <c r="A7" s="77" t="s">
        <v>88</v>
      </c>
      <c r="B7" s="435" t="s">
        <v>89</v>
      </c>
      <c r="C7" s="437"/>
      <c r="D7" s="437"/>
      <c r="E7" s="437"/>
      <c r="F7" s="437"/>
      <c r="G7" s="437"/>
      <c r="H7" s="437"/>
      <c r="I7" s="437"/>
      <c r="J7" s="437"/>
      <c r="K7" s="95"/>
      <c r="L7" s="95"/>
      <c r="M7" s="95"/>
      <c r="N7" s="95"/>
      <c r="O7" s="95"/>
      <c r="P7" s="95"/>
    </row>
    <row r="8" spans="1:16" ht="24" customHeight="1" x14ac:dyDescent="0.2">
      <c r="A8" s="77" t="s">
        <v>90</v>
      </c>
      <c r="B8" s="434" t="s">
        <v>93</v>
      </c>
      <c r="C8" s="435"/>
      <c r="D8" s="435"/>
      <c r="E8" s="435"/>
      <c r="F8" s="435"/>
      <c r="G8" s="435"/>
      <c r="H8" s="435"/>
      <c r="I8" s="435"/>
      <c r="J8" s="435"/>
      <c r="K8" s="97"/>
      <c r="L8" s="95"/>
      <c r="M8" s="95"/>
      <c r="N8" s="95"/>
      <c r="O8" s="95"/>
      <c r="P8" s="95"/>
    </row>
    <row r="9" spans="1:16" ht="24" customHeight="1" x14ac:dyDescent="0.2">
      <c r="A9" s="77" t="s">
        <v>91</v>
      </c>
      <c r="B9" s="434" t="s">
        <v>107</v>
      </c>
      <c r="C9" s="435"/>
      <c r="D9" s="435"/>
      <c r="E9" s="435"/>
      <c r="F9" s="435"/>
      <c r="G9" s="435"/>
      <c r="H9" s="435"/>
      <c r="I9" s="435"/>
      <c r="J9" s="435"/>
      <c r="K9" s="97"/>
      <c r="L9" s="95"/>
      <c r="M9" s="95"/>
      <c r="N9" s="95"/>
      <c r="O9" s="95"/>
      <c r="P9" s="95"/>
    </row>
    <row r="10" spans="1:16" ht="42.75" customHeight="1" x14ac:dyDescent="0.2">
      <c r="A10" s="77" t="s">
        <v>92</v>
      </c>
      <c r="B10" s="434" t="s">
        <v>106</v>
      </c>
      <c r="C10" s="435"/>
      <c r="D10" s="435"/>
      <c r="E10" s="435"/>
      <c r="F10" s="435"/>
      <c r="G10" s="435"/>
      <c r="H10" s="435"/>
      <c r="I10" s="435"/>
      <c r="J10" s="435"/>
      <c r="K10" s="98"/>
      <c r="L10" s="98"/>
      <c r="M10" s="98"/>
      <c r="N10" s="98"/>
      <c r="O10" s="98"/>
      <c r="P10" s="98"/>
    </row>
    <row r="11" spans="1:16" ht="23.25" customHeight="1" x14ac:dyDescent="0.25">
      <c r="A11" s="79" t="s">
        <v>85</v>
      </c>
      <c r="B11" s="99"/>
      <c r="C11" s="85"/>
      <c r="D11" s="85"/>
      <c r="E11" s="85"/>
      <c r="F11" s="86"/>
      <c r="G11" s="82"/>
      <c r="H11" s="82" t="s">
        <v>98</v>
      </c>
      <c r="I11" s="100"/>
      <c r="J11" s="82"/>
      <c r="K11" s="98"/>
      <c r="L11" s="98"/>
      <c r="M11" s="98"/>
      <c r="N11" s="98"/>
      <c r="O11" s="98"/>
      <c r="P11" s="98"/>
    </row>
    <row r="12" spans="1:16" ht="21.75" customHeight="1" x14ac:dyDescent="0.25">
      <c r="A12" s="78" t="s">
        <v>94</v>
      </c>
      <c r="B12" s="436" t="s">
        <v>183</v>
      </c>
      <c r="C12" s="436"/>
      <c r="D12" s="436"/>
      <c r="E12" s="436"/>
      <c r="F12" s="87" t="s">
        <v>95</v>
      </c>
      <c r="G12" s="112"/>
      <c r="H12" s="112"/>
      <c r="I12" s="82"/>
      <c r="J12" s="82"/>
      <c r="K12" s="98"/>
      <c r="L12" s="98"/>
      <c r="M12" s="98"/>
      <c r="N12" s="98"/>
      <c r="O12" s="98"/>
      <c r="P12" s="98"/>
    </row>
    <row r="13" spans="1:16" ht="21" customHeight="1" x14ac:dyDescent="0.25">
      <c r="A13" s="78" t="s">
        <v>96</v>
      </c>
      <c r="B13" s="91">
        <v>8</v>
      </c>
      <c r="C13" s="88" t="s">
        <v>97</v>
      </c>
      <c r="D13" s="113" t="s">
        <v>184</v>
      </c>
      <c r="E13" s="448">
        <v>2021</v>
      </c>
      <c r="F13" s="449"/>
      <c r="G13" s="82"/>
      <c r="H13" s="446"/>
      <c r="I13" s="447"/>
      <c r="J13" s="447"/>
      <c r="K13" s="98"/>
      <c r="L13" s="98"/>
      <c r="M13" s="98"/>
      <c r="N13" s="98"/>
      <c r="O13" s="98"/>
      <c r="P13" s="98"/>
    </row>
    <row r="14" spans="1:16" ht="12.75" customHeight="1" x14ac:dyDescent="0.25">
      <c r="A14" s="100"/>
      <c r="B14" s="125" t="s">
        <v>129</v>
      </c>
      <c r="C14" s="82"/>
      <c r="D14" s="125" t="s">
        <v>127</v>
      </c>
      <c r="E14" s="450" t="s">
        <v>128</v>
      </c>
      <c r="F14" s="451"/>
      <c r="G14" s="82"/>
      <c r="H14" s="444" t="s">
        <v>99</v>
      </c>
      <c r="I14" s="438"/>
      <c r="J14" s="438"/>
      <c r="K14" s="98"/>
      <c r="L14" s="98"/>
      <c r="M14" s="98"/>
      <c r="N14" s="98"/>
      <c r="O14" s="98"/>
      <c r="P14" s="98"/>
    </row>
    <row r="15" spans="1:16" ht="32.25" customHeight="1" x14ac:dyDescent="0.25">
      <c r="A15" s="436" t="s">
        <v>185</v>
      </c>
      <c r="B15" s="436"/>
      <c r="C15" s="436"/>
      <c r="D15" s="436"/>
      <c r="E15" s="436"/>
      <c r="F15" s="87"/>
      <c r="G15" s="82"/>
      <c r="H15" s="82"/>
      <c r="I15" s="82"/>
      <c r="J15" s="82"/>
      <c r="K15" s="98"/>
      <c r="L15" s="98"/>
      <c r="M15" s="98"/>
      <c r="N15" s="98"/>
      <c r="O15" s="98"/>
      <c r="P15" s="98"/>
    </row>
    <row r="16" spans="1:16" ht="17.25" customHeight="1" x14ac:dyDescent="0.25">
      <c r="A16" s="432" t="s">
        <v>100</v>
      </c>
      <c r="B16" s="432"/>
      <c r="C16" s="432"/>
      <c r="D16" s="432"/>
      <c r="E16" s="432"/>
      <c r="F16" s="87"/>
      <c r="G16" s="82"/>
      <c r="H16" s="82"/>
      <c r="I16" s="82"/>
      <c r="J16" s="82"/>
      <c r="K16" s="98"/>
      <c r="L16" s="98"/>
      <c r="M16" s="98"/>
      <c r="N16" s="98"/>
      <c r="O16" s="98"/>
      <c r="P16" s="98"/>
    </row>
    <row r="17" spans="1:16" ht="12.75" customHeight="1" x14ac:dyDescent="0.25">
      <c r="A17" s="101" t="s">
        <v>101</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86</v>
      </c>
      <c r="B20" s="82"/>
      <c r="C20" s="454"/>
      <c r="D20" s="454"/>
      <c r="E20" s="454"/>
      <c r="F20" s="454"/>
      <c r="G20" s="454"/>
      <c r="H20" s="454"/>
      <c r="I20" s="82" t="s">
        <v>109</v>
      </c>
      <c r="J20" s="82"/>
      <c r="K20" s="98"/>
      <c r="L20" s="98"/>
      <c r="M20" s="98"/>
      <c r="N20" s="98"/>
      <c r="O20" s="98"/>
      <c r="P20" s="98"/>
    </row>
    <row r="21" spans="1:16" ht="19.5" customHeight="1" x14ac:dyDescent="0.25">
      <c r="A21" s="94"/>
      <c r="B21" s="94"/>
      <c r="C21" s="444" t="s">
        <v>87</v>
      </c>
      <c r="D21" s="444"/>
      <c r="E21" s="444"/>
      <c r="F21" s="444"/>
      <c r="G21" s="445"/>
      <c r="H21" s="445"/>
      <c r="I21" s="82"/>
      <c r="J21" s="82"/>
      <c r="K21" s="98"/>
      <c r="L21" s="98"/>
      <c r="M21" s="98"/>
      <c r="N21" s="98"/>
      <c r="O21" s="98"/>
      <c r="P21" s="98"/>
    </row>
    <row r="22" spans="1:16" ht="28.5" customHeight="1" x14ac:dyDescent="0.25">
      <c r="A22" s="78" t="s">
        <v>88</v>
      </c>
      <c r="B22" s="82" t="s">
        <v>102</v>
      </c>
      <c r="C22" s="100"/>
      <c r="D22" s="100"/>
      <c r="E22" s="454"/>
      <c r="F22" s="454"/>
      <c r="G22" s="454"/>
      <c r="H22" s="454"/>
      <c r="I22" s="454"/>
      <c r="J22" s="82" t="s">
        <v>103</v>
      </c>
      <c r="K22" s="98"/>
      <c r="L22" s="98"/>
      <c r="M22" s="98"/>
      <c r="N22" s="98"/>
      <c r="O22" s="98"/>
      <c r="P22" s="98"/>
    </row>
    <row r="23" spans="1:16" ht="21.75" customHeight="1" x14ac:dyDescent="0.25">
      <c r="A23" s="100"/>
      <c r="B23" s="80" t="s">
        <v>104</v>
      </c>
      <c r="C23" s="82"/>
      <c r="D23" s="82"/>
      <c r="E23" s="453" t="s">
        <v>108</v>
      </c>
      <c r="F23" s="453"/>
      <c r="G23" s="453"/>
      <c r="H23" s="453"/>
      <c r="I23" s="453"/>
      <c r="J23" s="82"/>
      <c r="K23" s="98"/>
      <c r="L23" s="98"/>
      <c r="M23" s="98"/>
      <c r="N23" s="98"/>
      <c r="O23" s="98"/>
      <c r="P23" s="98"/>
    </row>
    <row r="24" spans="1:16" ht="35.25" customHeight="1" x14ac:dyDescent="0.2">
      <c r="A24" s="92" t="s">
        <v>90</v>
      </c>
      <c r="B24" s="435" t="s">
        <v>105</v>
      </c>
      <c r="C24" s="435"/>
      <c r="D24" s="435"/>
      <c r="E24" s="435"/>
      <c r="F24" s="435"/>
      <c r="G24" s="435"/>
      <c r="H24" s="435"/>
      <c r="I24" s="435"/>
      <c r="J24" s="435"/>
      <c r="K24" s="98"/>
      <c r="L24" s="98"/>
      <c r="M24" s="98"/>
      <c r="N24" s="98"/>
      <c r="O24" s="98"/>
      <c r="P24" s="98"/>
    </row>
    <row r="25" spans="1:16" ht="23.25" customHeight="1" x14ac:dyDescent="0.25">
      <c r="A25" s="79" t="s">
        <v>85</v>
      </c>
      <c r="B25" s="99"/>
      <c r="C25" s="85"/>
      <c r="D25" s="85"/>
      <c r="E25" s="85"/>
      <c r="F25" s="86"/>
      <c r="G25" s="82"/>
      <c r="H25" s="82" t="s">
        <v>98</v>
      </c>
      <c r="I25" s="100"/>
      <c r="J25" s="82"/>
      <c r="K25" s="98"/>
      <c r="L25" s="98"/>
      <c r="M25" s="98"/>
      <c r="N25" s="98"/>
      <c r="O25" s="98"/>
      <c r="P25" s="98"/>
    </row>
    <row r="26" spans="1:16" ht="21.75" customHeight="1" x14ac:dyDescent="0.25">
      <c r="A26" s="78" t="s">
        <v>94</v>
      </c>
      <c r="B26" s="436"/>
      <c r="C26" s="436"/>
      <c r="D26" s="436"/>
      <c r="E26" s="436"/>
      <c r="F26" s="87" t="s">
        <v>95</v>
      </c>
      <c r="G26" s="112"/>
      <c r="H26" s="112"/>
      <c r="I26" s="82"/>
      <c r="J26" s="82"/>
      <c r="K26" s="98"/>
      <c r="L26" s="98"/>
      <c r="M26" s="98"/>
      <c r="N26" s="98"/>
      <c r="O26" s="98"/>
      <c r="P26" s="98"/>
    </row>
    <row r="27" spans="1:16" ht="21" customHeight="1" x14ac:dyDescent="0.25">
      <c r="A27" s="78" t="s">
        <v>96</v>
      </c>
      <c r="B27" s="91"/>
      <c r="C27" s="88" t="s">
        <v>97</v>
      </c>
      <c r="D27" s="113"/>
      <c r="E27" s="448"/>
      <c r="F27" s="449"/>
      <c r="G27" s="82"/>
      <c r="H27" s="455"/>
      <c r="I27" s="456"/>
      <c r="J27" s="456"/>
      <c r="K27" s="98"/>
      <c r="L27" s="98"/>
      <c r="M27" s="98"/>
      <c r="N27" s="98"/>
      <c r="O27" s="98"/>
      <c r="P27" s="98"/>
    </row>
    <row r="28" spans="1:16" ht="12.75" customHeight="1" x14ac:dyDescent="0.25">
      <c r="A28" s="100"/>
      <c r="B28" s="125" t="s">
        <v>129</v>
      </c>
      <c r="C28" s="82"/>
      <c r="D28" s="125" t="s">
        <v>127</v>
      </c>
      <c r="E28" s="450" t="s">
        <v>128</v>
      </c>
      <c r="F28" s="451"/>
      <c r="G28" s="82"/>
      <c r="H28" s="444" t="s">
        <v>99</v>
      </c>
      <c r="I28" s="438"/>
      <c r="J28" s="438"/>
      <c r="K28" s="98"/>
      <c r="L28" s="98"/>
      <c r="M28" s="98"/>
      <c r="N28" s="98"/>
      <c r="O28" s="98"/>
      <c r="P28" s="98"/>
    </row>
    <row r="29" spans="1:16" ht="32.25" customHeight="1" x14ac:dyDescent="0.25">
      <c r="A29" s="452"/>
      <c r="B29" s="452"/>
      <c r="C29" s="452"/>
      <c r="D29" s="452"/>
      <c r="E29" s="452"/>
      <c r="F29" s="87"/>
      <c r="G29" s="82"/>
      <c r="H29" s="82"/>
      <c r="I29" s="82"/>
      <c r="J29" s="82"/>
      <c r="K29" s="98"/>
      <c r="L29" s="98"/>
      <c r="M29" s="98"/>
      <c r="N29" s="98"/>
      <c r="O29" s="98"/>
      <c r="P29" s="98"/>
    </row>
    <row r="30" spans="1:16" ht="17.25" customHeight="1" x14ac:dyDescent="0.25">
      <c r="A30" s="438" t="s">
        <v>100</v>
      </c>
      <c r="B30" s="438"/>
      <c r="C30" s="438"/>
      <c r="D30" s="438"/>
      <c r="E30" s="438"/>
      <c r="F30" s="87"/>
      <c r="G30" s="82"/>
      <c r="H30" s="82"/>
      <c r="I30" s="82"/>
      <c r="J30" s="82"/>
      <c r="K30" s="98"/>
      <c r="L30" s="98"/>
      <c r="M30" s="98"/>
      <c r="N30" s="98"/>
      <c r="O30" s="98"/>
      <c r="P30" s="98"/>
    </row>
    <row r="31" spans="1:16" ht="12.75" customHeight="1" x14ac:dyDescent="0.25">
      <c r="A31" s="101" t="s">
        <v>101</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78D" sheet="1" objects="1" scenarios="1" selectLockedCells="1"/>
  <mergeCells count="29">
    <mergeCell ref="C21:H21"/>
    <mergeCell ref="E22:I22"/>
    <mergeCell ref="H27:J27"/>
    <mergeCell ref="H28:J28"/>
    <mergeCell ref="A30:E30"/>
    <mergeCell ref="A2:C2"/>
    <mergeCell ref="D2:I2"/>
    <mergeCell ref="C6:H6"/>
    <mergeCell ref="D3:I3"/>
    <mergeCell ref="B26:E26"/>
    <mergeCell ref="H13:J13"/>
    <mergeCell ref="E13:F13"/>
    <mergeCell ref="E14:F14"/>
    <mergeCell ref="E27:F27"/>
    <mergeCell ref="A29:E29"/>
    <mergeCell ref="E23:I23"/>
    <mergeCell ref="H14:J14"/>
    <mergeCell ref="E28:F28"/>
    <mergeCell ref="B24:J24"/>
    <mergeCell ref="C20:H20"/>
    <mergeCell ref="A1:J1"/>
    <mergeCell ref="A16:E16"/>
    <mergeCell ref="C5:H5"/>
    <mergeCell ref="B10:J10"/>
    <mergeCell ref="B12:E12"/>
    <mergeCell ref="A15:E15"/>
    <mergeCell ref="B7:J7"/>
    <mergeCell ref="B9:J9"/>
    <mergeCell ref="B8:J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6CCC4ACAA996FE4DA2EAEBB233E84C2F" ma:contentTypeVersion="0" ma:contentTypeDescription="" ma:contentTypeScope="" ma:versionID="784eb980f230f6a21395969bc49f4d61">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de l'AQCIE</Sujet>
    <Confidentiel xmlns="a091097b-8ae3-4832-a2b2-51f9a78aeacd">3</Confidentiel>
    <Projet xmlns="a091097b-8ae3-4832-a2b2-51f9a78aeacd">530</Projet>
    <Provenance xmlns="a091097b-8ae3-4832-a2b2-51f9a78aeacd">1</Provenance>
    <Hidden_UploadedAt xmlns="a091097b-8ae3-4832-a2b2-51f9a78aeacd">2023-01-24T00:51:35+00:00</Hidden_UploadedAt>
    <Accés_x0020_restreint xmlns="a091097b-8ae3-4832-a2b2-51f9a78aeacd">false</Accés_x0020_restreint>
    <Précision_x0020_de_x0020_document xmlns="a091097b-8ae3-4832-a2b2-51f9a78aeacd" xsi:nil="true"/>
    <Déposant xmlns="a091097b-8ae3-4832-a2b2-51f9a78aeacd">13</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102</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2023-01-24T00:51:35+00:00</Hidden_ApprovedAt>
    <Cote_x0020_de_x0020_piéce xmlns="a091097b-8ae3-4832-a2b2-51f9a78aeacd">B-0029</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W2HFWTQUJJY6-1642063211-109</_dlc_DocId>
    <_dlc_DocIdUrl xmlns="a84ed267-86d5-4fa1-a3cb-2fed497fe84f">
      <Url>http://s10mtlweb:8081/530/_layouts/15/DocIdRedir.aspx?ID=W2HFWTQUJJY6-1642063211-109</Url>
      <Description>W2HFWTQUJJY6-1642063211-109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202533-41BD-4D47-BF87-162CFAEB7ECE}"/>
</file>

<file path=customXml/itemProps2.xml><?xml version="1.0" encoding="utf-8"?>
<ds:datastoreItem xmlns:ds="http://schemas.openxmlformats.org/officeDocument/2006/customXml" ds:itemID="{90B640AD-E63A-4B2A-86F7-CF36416F2911}"/>
</file>

<file path=customXml/itemProps3.xml><?xml version="1.0" encoding="utf-8"?>
<ds:datastoreItem xmlns:ds="http://schemas.openxmlformats.org/officeDocument/2006/customXml" ds:itemID="{670FCBD6-8EE3-4840-879B-D6149E0E94C7}"/>
</file>

<file path=customXml/itemProps4.xml><?xml version="1.0" encoding="utf-8"?>
<ds:datastoreItem xmlns:ds="http://schemas.openxmlformats.org/officeDocument/2006/customXml" ds:itemID="{5C0DD33B-0A99-42C3-A559-69E1F8D4F4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l'AQCIE</dc:subject>
  <dc:creator>Bouthillette, Annie</dc:creator>
  <cp:lastModifiedBy>Lanoix, Sylvain</cp:lastModifiedBy>
  <cp:lastPrinted>2021-09-08T16:14:36Z</cp:lastPrinted>
  <dcterms:created xsi:type="dcterms:W3CDTF">2003-06-11T13:22:16Z</dcterms:created>
  <dcterms:modified xsi:type="dcterms:W3CDTF">2021-09-08T17:44:30Z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0x010100F6681E3BDF397F418586AC591ADC81BB006CCC4ACAA996FE4DA2EAEBB233E84C2F</vt:lpwstr>
  </property>
  <property fmtid="{D5CDD505-2E9C-101B-9397-08002B2CF9AE}" pid="4" name="Order">
    <vt:r8>6007400</vt:r8>
  </property>
  <property fmtid="{D5CDD505-2E9C-101B-9397-08002B2CF9AE}" pid="5" name="_dlc_DocIdItemGuid">
    <vt:lpwstr>fe29175c-8a79-4107-afb7-5618c98a5cdd</vt:lpwstr>
  </property>
</Properties>
</file>