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r.sharepoint.com/sites/RGTA-Taux-rendement-echange-externe/Preuve commune/"/>
    </mc:Choice>
  </mc:AlternateContent>
  <xr:revisionPtr revIDLastSave="138" documentId="8_{DEEC1618-037F-443C-843B-9A331CE64064}" xr6:coauthVersionLast="47" xr6:coauthVersionMax="47" xr10:uidLastSave="{2B5C67C4-52B4-4A69-97B2-2CFB920FEFEE}"/>
  <bookViews>
    <workbookView xWindow="28680" yWindow="-120" windowWidth="29040" windowHeight="15840" xr2:uid="{CC2A04DE-18BD-404E-BE3C-5B05B9FD323C}"/>
  </bookViews>
  <sheets>
    <sheet name="EGI-18.1.1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'EGI-18.1.1'!$A$3:$E$21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B18" i="2"/>
  <c r="B20" i="2" s="1"/>
  <c r="E9" i="2"/>
  <c r="E20" i="2" s="1"/>
  <c r="B19" i="2" l="1"/>
  <c r="B21" i="2" s="1"/>
  <c r="D19" i="2"/>
  <c r="D21" i="2" s="1"/>
  <c r="D20" i="2"/>
  <c r="E21" i="2"/>
</calcChain>
</file>

<file path=xl/sharedStrings.xml><?xml version="1.0" encoding="utf-8"?>
<sst xmlns="http://schemas.openxmlformats.org/spreadsheetml/2006/main" count="27" uniqueCount="25">
  <si>
    <t>Numéro de dossier :</t>
  </si>
  <si>
    <t>Ressources</t>
  </si>
  <si>
    <t>Analystes</t>
  </si>
  <si>
    <t>Témoins experts</t>
  </si>
  <si>
    <t>Noms</t>
  </si>
  <si>
    <t>Heures prévues</t>
  </si>
  <si>
    <t>Activités</t>
  </si>
  <si>
    <t>Préparation des DDR</t>
  </si>
  <si>
    <t>Étude des réponses aux DDR</t>
  </si>
  <si>
    <t>Préparation des réponses aux DDR</t>
  </si>
  <si>
    <t>Préparation de l'audience</t>
  </si>
  <si>
    <t>Participation plaidoirie</t>
  </si>
  <si>
    <t>Préparation de la preuve</t>
  </si>
  <si>
    <t>Forfait</t>
  </si>
  <si>
    <t xml:space="preserve">Étude des preuves des intervenants </t>
  </si>
  <si>
    <t>Aviseo</t>
  </si>
  <si>
    <r>
      <t xml:space="preserve">Brattle
</t>
    </r>
    <r>
      <rPr>
        <sz val="8"/>
        <rFont val="Times New Roman"/>
        <family val="1"/>
      </rPr>
      <t>(Taux de conversion USD$ = 1.24)</t>
    </r>
  </si>
  <si>
    <t>Participation à l'audience (5 jours)</t>
  </si>
  <si>
    <t>Participation à l'audience (+3 jours)</t>
  </si>
  <si>
    <t>Total des heures prévues (5 jours)</t>
  </si>
  <si>
    <t>Total des heures prévues (+3 jours)</t>
  </si>
  <si>
    <t>R-4156-2021</t>
  </si>
  <si>
    <t>Total budget de participation (avant taxes) (5 jours)</t>
  </si>
  <si>
    <t>Total budget de participation (avant taxes) (+3 jours)</t>
  </si>
  <si>
    <t>Taux horaire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</si>
</sst>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_$_ ;_ * \(#,##0\)\ _$_ ;_ * &quot;-&quot;_)\ _$_ ;_ @_ "/>
    <numFmt numFmtId="165" formatCode="_ * #,##0_)\ &quot;$&quot;_ ;_ * \(#,##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33339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 applyProtection="1">
      <alignment vertical="center" wrapText="1"/>
    </xf>
    <xf numFmtId="165" fontId="4" fillId="3" borderId="9" xfId="1" applyNumberFormat="1" applyFont="1" applyFill="1" applyBorder="1" applyAlignment="1" applyProtection="1">
      <alignment vertical="center" wrapText="1"/>
    </xf>
    <xf numFmtId="165" fontId="4" fillId="3" borderId="10" xfId="1" applyNumberFormat="1" applyFont="1" applyFill="1" applyBorder="1" applyAlignment="1" applyProtection="1">
      <alignment vertical="center" wrapText="1"/>
    </xf>
    <xf numFmtId="0" fontId="0" fillId="0" borderId="14" xfId="0" applyBorder="1"/>
    <xf numFmtId="0" fontId="0" fillId="0" borderId="15" xfId="0" applyBorder="1"/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6" fillId="0" borderId="0" xfId="0" applyFont="1"/>
    <xf numFmtId="3" fontId="5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165" fontId="4" fillId="2" borderId="23" xfId="1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26" xfId="0" applyFont="1" applyFill="1" applyBorder="1" applyAlignment="1">
      <alignment horizontal="left" vertical="center" wrapText="1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vertical="center"/>
    </xf>
    <xf numFmtId="165" fontId="4" fillId="3" borderId="28" xfId="0" applyNumberFormat="1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 wrapText="1"/>
    </xf>
    <xf numFmtId="165" fontId="4" fillId="3" borderId="32" xfId="0" applyNumberFormat="1" applyFont="1" applyFill="1" applyBorder="1" applyAlignment="1">
      <alignment vertical="center"/>
    </xf>
    <xf numFmtId="165" fontId="4" fillId="3" borderId="33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165" fontId="8" fillId="0" borderId="0" xfId="1" applyNumberFormat="1" applyFont="1"/>
    <xf numFmtId="165" fontId="8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4" fillId="2" borderId="11" xfId="1" applyNumberFormat="1" applyFont="1" applyFill="1" applyBorder="1" applyAlignment="1" applyProtection="1">
      <alignment horizontal="center" vertical="center" wrapText="1"/>
    </xf>
    <xf numFmtId="165" fontId="4" fillId="2" borderId="12" xfId="1" applyNumberFormat="1" applyFont="1" applyFill="1" applyBorder="1" applyAlignment="1" applyProtection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165" fontId="4" fillId="3" borderId="30" xfId="0" applyNumberFormat="1" applyFont="1" applyFill="1" applyBorder="1" applyAlignment="1">
      <alignment horizontal="center" vertical="center"/>
    </xf>
    <xf numFmtId="165" fontId="4" fillId="3" borderId="3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A50B-4E3D-498C-82C6-7041F4E09D9A}">
  <sheetPr>
    <pageSetUpPr fitToPage="1"/>
  </sheetPr>
  <dimension ref="A1:R78"/>
  <sheetViews>
    <sheetView tabSelected="1" view="pageBreakPreview" zoomScale="60" zoomScaleNormal="100" workbookViewId="0">
      <selection activeCell="A2" sqref="A2"/>
    </sheetView>
  </sheetViews>
  <sheetFormatPr baseColWidth="10" defaultRowHeight="12.75" customHeight="1" x14ac:dyDescent="0.3"/>
  <cols>
    <col min="1" max="1" width="47.5546875" customWidth="1"/>
    <col min="2" max="2" width="15.5546875" customWidth="1"/>
    <col min="3" max="3" width="12.88671875" customWidth="1"/>
    <col min="4" max="4" width="15.109375" customWidth="1"/>
    <col min="5" max="6" width="12.88671875" customWidth="1"/>
    <col min="7" max="8" width="10.88671875" style="35"/>
    <col min="9" max="10" width="12.88671875" style="35" bestFit="1" customWidth="1"/>
    <col min="11" max="11" width="11.88671875" style="35" bestFit="1" customWidth="1"/>
    <col min="12" max="12" width="12.88671875" style="35" bestFit="1" customWidth="1"/>
    <col min="13" max="16" width="10.88671875" style="35"/>
    <col min="251" max="251" width="47.5546875" customWidth="1"/>
    <col min="252" max="262" width="12.88671875" customWidth="1"/>
    <col min="507" max="507" width="47.5546875" customWidth="1"/>
    <col min="508" max="518" width="12.88671875" customWidth="1"/>
    <col min="763" max="763" width="47.5546875" customWidth="1"/>
    <col min="764" max="774" width="12.88671875" customWidth="1"/>
    <col min="1019" max="1019" width="47.5546875" customWidth="1"/>
    <col min="1020" max="1030" width="12.88671875" customWidth="1"/>
    <col min="1275" max="1275" width="47.5546875" customWidth="1"/>
    <col min="1276" max="1286" width="12.88671875" customWidth="1"/>
    <col min="1531" max="1531" width="47.5546875" customWidth="1"/>
    <col min="1532" max="1542" width="12.88671875" customWidth="1"/>
    <col min="1787" max="1787" width="47.5546875" customWidth="1"/>
    <col min="1788" max="1798" width="12.88671875" customWidth="1"/>
    <col min="2043" max="2043" width="47.5546875" customWidth="1"/>
    <col min="2044" max="2054" width="12.88671875" customWidth="1"/>
    <col min="2299" max="2299" width="47.5546875" customWidth="1"/>
    <col min="2300" max="2310" width="12.88671875" customWidth="1"/>
    <col min="2555" max="2555" width="47.5546875" customWidth="1"/>
    <col min="2556" max="2566" width="12.88671875" customWidth="1"/>
    <col min="2811" max="2811" width="47.5546875" customWidth="1"/>
    <col min="2812" max="2822" width="12.88671875" customWidth="1"/>
    <col min="3067" max="3067" width="47.5546875" customWidth="1"/>
    <col min="3068" max="3078" width="12.88671875" customWidth="1"/>
    <col min="3323" max="3323" width="47.5546875" customWidth="1"/>
    <col min="3324" max="3334" width="12.88671875" customWidth="1"/>
    <col min="3579" max="3579" width="47.5546875" customWidth="1"/>
    <col min="3580" max="3590" width="12.88671875" customWidth="1"/>
    <col min="3835" max="3835" width="47.5546875" customWidth="1"/>
    <col min="3836" max="3846" width="12.88671875" customWidth="1"/>
    <col min="4091" max="4091" width="47.5546875" customWidth="1"/>
    <col min="4092" max="4102" width="12.88671875" customWidth="1"/>
    <col min="4347" max="4347" width="47.5546875" customWidth="1"/>
    <col min="4348" max="4358" width="12.88671875" customWidth="1"/>
    <col min="4603" max="4603" width="47.5546875" customWidth="1"/>
    <col min="4604" max="4614" width="12.88671875" customWidth="1"/>
    <col min="4859" max="4859" width="47.5546875" customWidth="1"/>
    <col min="4860" max="4870" width="12.88671875" customWidth="1"/>
    <col min="5115" max="5115" width="47.5546875" customWidth="1"/>
    <col min="5116" max="5126" width="12.88671875" customWidth="1"/>
    <col min="5371" max="5371" width="47.5546875" customWidth="1"/>
    <col min="5372" max="5382" width="12.88671875" customWidth="1"/>
    <col min="5627" max="5627" width="47.5546875" customWidth="1"/>
    <col min="5628" max="5638" width="12.88671875" customWidth="1"/>
    <col min="5883" max="5883" width="47.5546875" customWidth="1"/>
    <col min="5884" max="5894" width="12.88671875" customWidth="1"/>
    <col min="6139" max="6139" width="47.5546875" customWidth="1"/>
    <col min="6140" max="6150" width="12.88671875" customWidth="1"/>
    <col min="6395" max="6395" width="47.5546875" customWidth="1"/>
    <col min="6396" max="6406" width="12.88671875" customWidth="1"/>
    <col min="6651" max="6651" width="47.5546875" customWidth="1"/>
    <col min="6652" max="6662" width="12.88671875" customWidth="1"/>
    <col min="6907" max="6907" width="47.5546875" customWidth="1"/>
    <col min="6908" max="6918" width="12.88671875" customWidth="1"/>
    <col min="7163" max="7163" width="47.5546875" customWidth="1"/>
    <col min="7164" max="7174" width="12.88671875" customWidth="1"/>
    <col min="7419" max="7419" width="47.5546875" customWidth="1"/>
    <col min="7420" max="7430" width="12.88671875" customWidth="1"/>
    <col min="7675" max="7675" width="47.5546875" customWidth="1"/>
    <col min="7676" max="7686" width="12.88671875" customWidth="1"/>
    <col min="7931" max="7931" width="47.5546875" customWidth="1"/>
    <col min="7932" max="7942" width="12.88671875" customWidth="1"/>
    <col min="8187" max="8187" width="47.5546875" customWidth="1"/>
    <col min="8188" max="8198" width="12.88671875" customWidth="1"/>
    <col min="8443" max="8443" width="47.5546875" customWidth="1"/>
    <col min="8444" max="8454" width="12.88671875" customWidth="1"/>
    <col min="8699" max="8699" width="47.5546875" customWidth="1"/>
    <col min="8700" max="8710" width="12.88671875" customWidth="1"/>
    <col min="8955" max="8955" width="47.5546875" customWidth="1"/>
    <col min="8956" max="8966" width="12.88671875" customWidth="1"/>
    <col min="9211" max="9211" width="47.5546875" customWidth="1"/>
    <col min="9212" max="9222" width="12.88671875" customWidth="1"/>
    <col min="9467" max="9467" width="47.5546875" customWidth="1"/>
    <col min="9468" max="9478" width="12.88671875" customWidth="1"/>
    <col min="9723" max="9723" width="47.5546875" customWidth="1"/>
    <col min="9724" max="9734" width="12.88671875" customWidth="1"/>
    <col min="9979" max="9979" width="47.5546875" customWidth="1"/>
    <col min="9980" max="9990" width="12.88671875" customWidth="1"/>
    <col min="10235" max="10235" width="47.5546875" customWidth="1"/>
    <col min="10236" max="10246" width="12.88671875" customWidth="1"/>
    <col min="10491" max="10491" width="47.5546875" customWidth="1"/>
    <col min="10492" max="10502" width="12.88671875" customWidth="1"/>
    <col min="10747" max="10747" width="47.5546875" customWidth="1"/>
    <col min="10748" max="10758" width="12.88671875" customWidth="1"/>
    <col min="11003" max="11003" width="47.5546875" customWidth="1"/>
    <col min="11004" max="11014" width="12.88671875" customWidth="1"/>
    <col min="11259" max="11259" width="47.5546875" customWidth="1"/>
    <col min="11260" max="11270" width="12.88671875" customWidth="1"/>
    <col min="11515" max="11515" width="47.5546875" customWidth="1"/>
    <col min="11516" max="11526" width="12.88671875" customWidth="1"/>
    <col min="11771" max="11771" width="47.5546875" customWidth="1"/>
    <col min="11772" max="11782" width="12.88671875" customWidth="1"/>
    <col min="12027" max="12027" width="47.5546875" customWidth="1"/>
    <col min="12028" max="12038" width="12.88671875" customWidth="1"/>
    <col min="12283" max="12283" width="47.5546875" customWidth="1"/>
    <col min="12284" max="12294" width="12.88671875" customWidth="1"/>
    <col min="12539" max="12539" width="47.5546875" customWidth="1"/>
    <col min="12540" max="12550" width="12.88671875" customWidth="1"/>
    <col min="12795" max="12795" width="47.5546875" customWidth="1"/>
    <col min="12796" max="12806" width="12.88671875" customWidth="1"/>
    <col min="13051" max="13051" width="47.5546875" customWidth="1"/>
    <col min="13052" max="13062" width="12.88671875" customWidth="1"/>
    <col min="13307" max="13307" width="47.5546875" customWidth="1"/>
    <col min="13308" max="13318" width="12.88671875" customWidth="1"/>
    <col min="13563" max="13563" width="47.5546875" customWidth="1"/>
    <col min="13564" max="13574" width="12.88671875" customWidth="1"/>
    <col min="13819" max="13819" width="47.5546875" customWidth="1"/>
    <col min="13820" max="13830" width="12.88671875" customWidth="1"/>
    <col min="14075" max="14075" width="47.5546875" customWidth="1"/>
    <col min="14076" max="14086" width="12.88671875" customWidth="1"/>
    <col min="14331" max="14331" width="47.5546875" customWidth="1"/>
    <col min="14332" max="14342" width="12.88671875" customWidth="1"/>
    <col min="14587" max="14587" width="47.5546875" customWidth="1"/>
    <col min="14588" max="14598" width="12.88671875" customWidth="1"/>
    <col min="14843" max="14843" width="47.5546875" customWidth="1"/>
    <col min="14844" max="14854" width="12.88671875" customWidth="1"/>
    <col min="15099" max="15099" width="47.5546875" customWidth="1"/>
    <col min="15100" max="15110" width="12.88671875" customWidth="1"/>
    <col min="15355" max="15355" width="47.5546875" customWidth="1"/>
    <col min="15356" max="15366" width="12.88671875" customWidth="1"/>
    <col min="15611" max="15611" width="47.5546875" customWidth="1"/>
    <col min="15612" max="15622" width="12.88671875" customWidth="1"/>
    <col min="15867" max="15867" width="47.5546875" customWidth="1"/>
    <col min="15868" max="15878" width="12.88671875" customWidth="1"/>
    <col min="16123" max="16123" width="47.5546875" customWidth="1"/>
    <col min="16124" max="16134" width="12.88671875" customWidth="1"/>
  </cols>
  <sheetData>
    <row r="1" spans="1:16" ht="14.4" x14ac:dyDescent="0.3"/>
    <row r="2" spans="1:16" ht="23.1" customHeight="1" thickBot="1" x14ac:dyDescent="0.35"/>
    <row r="3" spans="1:16" ht="23.1" customHeight="1" thickBot="1" x14ac:dyDescent="0.35">
      <c r="A3" s="2" t="s">
        <v>0</v>
      </c>
      <c r="B3" s="3" t="s">
        <v>21</v>
      </c>
      <c r="C3" s="4"/>
      <c r="D3" s="4"/>
      <c r="E3" s="19"/>
      <c r="F3" s="35"/>
      <c r="P3"/>
    </row>
    <row r="4" spans="1:16" ht="23.1" customHeight="1" thickBot="1" x14ac:dyDescent="0.35">
      <c r="A4" s="5" t="s">
        <v>1</v>
      </c>
      <c r="B4" s="47" t="s">
        <v>2</v>
      </c>
      <c r="C4" s="48"/>
      <c r="D4" s="47" t="s">
        <v>3</v>
      </c>
      <c r="E4" s="49"/>
      <c r="F4" s="35"/>
      <c r="P4"/>
    </row>
    <row r="5" spans="1:16" ht="42" customHeight="1" thickBot="1" x14ac:dyDescent="0.35">
      <c r="A5" s="6" t="s">
        <v>4</v>
      </c>
      <c r="B5" s="50" t="s">
        <v>15</v>
      </c>
      <c r="C5" s="51"/>
      <c r="D5" s="50" t="s">
        <v>16</v>
      </c>
      <c r="E5" s="51"/>
      <c r="F5" s="35"/>
      <c r="P5"/>
    </row>
    <row r="6" spans="1:16" ht="24" customHeight="1" thickBot="1" x14ac:dyDescent="0.35">
      <c r="A6" s="5" t="s">
        <v>24</v>
      </c>
      <c r="B6" s="7">
        <v>210</v>
      </c>
      <c r="C6" s="8"/>
      <c r="D6" s="7">
        <v>511</v>
      </c>
      <c r="E6" s="9"/>
      <c r="F6" s="35"/>
      <c r="P6"/>
    </row>
    <row r="7" spans="1:16" ht="24" customHeight="1" x14ac:dyDescent="0.3">
      <c r="A7" s="20"/>
      <c r="B7" s="41" t="s">
        <v>5</v>
      </c>
      <c r="C7" s="42" t="s">
        <v>13</v>
      </c>
      <c r="D7" s="41" t="s">
        <v>5</v>
      </c>
      <c r="E7" s="21" t="s">
        <v>13</v>
      </c>
      <c r="F7" s="35"/>
      <c r="P7"/>
    </row>
    <row r="8" spans="1:16" ht="20.25" customHeight="1" x14ac:dyDescent="0.3">
      <c r="A8" s="22" t="s">
        <v>6</v>
      </c>
      <c r="B8" s="10"/>
      <c r="C8" s="11"/>
      <c r="D8" s="10"/>
      <c r="E8" s="23"/>
      <c r="F8" s="35"/>
      <c r="G8" s="36"/>
      <c r="H8" s="36"/>
      <c r="P8"/>
    </row>
    <row r="9" spans="1:16" ht="28.65" customHeight="1" x14ac:dyDescent="0.3">
      <c r="A9" s="24" t="s">
        <v>12</v>
      </c>
      <c r="B9" s="12"/>
      <c r="C9" s="18">
        <v>85420</v>
      </c>
      <c r="D9" s="12">
        <v>38</v>
      </c>
      <c r="E9" s="25">
        <f>123536+20652</f>
        <v>144188</v>
      </c>
      <c r="F9" s="35"/>
      <c r="G9" s="36"/>
      <c r="H9" s="36"/>
      <c r="P9"/>
    </row>
    <row r="10" spans="1:16" ht="30.75" customHeight="1" x14ac:dyDescent="0.3">
      <c r="A10" s="24" t="s">
        <v>9</v>
      </c>
      <c r="B10" s="13">
        <v>8</v>
      </c>
      <c r="C10" s="14"/>
      <c r="D10" s="13">
        <v>55</v>
      </c>
      <c r="E10" s="26"/>
      <c r="F10" s="35"/>
      <c r="H10" s="37"/>
      <c r="P10"/>
    </row>
    <row r="11" spans="1:16" ht="30.75" customHeight="1" x14ac:dyDescent="0.3">
      <c r="A11" s="24" t="s">
        <v>14</v>
      </c>
      <c r="B11" s="13">
        <v>0</v>
      </c>
      <c r="C11" s="14"/>
      <c r="D11" s="13">
        <v>20</v>
      </c>
      <c r="E11" s="26"/>
      <c r="F11" s="35"/>
      <c r="H11" s="38"/>
      <c r="P11"/>
    </row>
    <row r="12" spans="1:16" ht="30.75" customHeight="1" x14ac:dyDescent="0.3">
      <c r="A12" s="24" t="s">
        <v>7</v>
      </c>
      <c r="B12" s="13">
        <v>0</v>
      </c>
      <c r="C12" s="14"/>
      <c r="D12" s="13">
        <v>20</v>
      </c>
      <c r="E12" s="26"/>
      <c r="F12" s="35"/>
      <c r="P12"/>
    </row>
    <row r="13" spans="1:16" ht="30.75" customHeight="1" x14ac:dyDescent="0.3">
      <c r="A13" s="24" t="s">
        <v>8</v>
      </c>
      <c r="B13" s="13">
        <v>0</v>
      </c>
      <c r="C13" s="14"/>
      <c r="D13" s="13">
        <v>10</v>
      </c>
      <c r="E13" s="26"/>
      <c r="F13" s="35"/>
      <c r="P13"/>
    </row>
    <row r="14" spans="1:16" ht="30.75" customHeight="1" x14ac:dyDescent="0.3">
      <c r="A14" s="24" t="s">
        <v>10</v>
      </c>
      <c r="B14" s="13">
        <v>8</v>
      </c>
      <c r="C14" s="14"/>
      <c r="D14" s="13">
        <v>10</v>
      </c>
      <c r="E14" s="26"/>
      <c r="F14" s="35"/>
      <c r="H14" s="37"/>
      <c r="I14" s="37"/>
      <c r="P14"/>
    </row>
    <row r="15" spans="1:16" ht="30.75" customHeight="1" x14ac:dyDescent="0.3">
      <c r="A15" s="24" t="s">
        <v>17</v>
      </c>
      <c r="B15" s="13">
        <v>8</v>
      </c>
      <c r="C15" s="14"/>
      <c r="D15" s="13">
        <v>64</v>
      </c>
      <c r="E15" s="26"/>
      <c r="F15" s="35"/>
      <c r="H15" s="37"/>
      <c r="I15" s="37"/>
      <c r="P15"/>
    </row>
    <row r="16" spans="1:16" ht="30.75" customHeight="1" x14ac:dyDescent="0.3">
      <c r="A16" s="24" t="s">
        <v>11</v>
      </c>
      <c r="B16" s="13">
        <v>0</v>
      </c>
      <c r="C16" s="14"/>
      <c r="D16" s="13">
        <v>0</v>
      </c>
      <c r="E16" s="26"/>
      <c r="F16" s="35"/>
      <c r="H16" s="38"/>
      <c r="I16" s="38"/>
      <c r="P16"/>
    </row>
    <row r="17" spans="1:16" ht="30.75" customHeight="1" x14ac:dyDescent="0.3">
      <c r="A17" s="24" t="s">
        <v>18</v>
      </c>
      <c r="B17" s="13">
        <v>4.8</v>
      </c>
      <c r="C17" s="14"/>
      <c r="D17" s="13">
        <v>38.4</v>
      </c>
      <c r="E17" s="26"/>
      <c r="F17" s="35"/>
      <c r="G17" s="39"/>
      <c r="H17" s="40"/>
      <c r="I17" s="40"/>
      <c r="J17" s="37"/>
      <c r="K17" s="37"/>
      <c r="P17"/>
    </row>
    <row r="18" spans="1:16" ht="30.75" customHeight="1" x14ac:dyDescent="0.3">
      <c r="A18" s="27" t="s">
        <v>19</v>
      </c>
      <c r="B18" s="16">
        <f>SUM(B10:B16)</f>
        <v>24</v>
      </c>
      <c r="C18" s="16"/>
      <c r="D18" s="16">
        <f>SUM(D9:D16)</f>
        <v>217</v>
      </c>
      <c r="E18" s="28"/>
      <c r="F18" s="35"/>
      <c r="H18" s="38"/>
      <c r="I18" s="38"/>
      <c r="J18" s="38"/>
      <c r="K18" s="38"/>
      <c r="P18"/>
    </row>
    <row r="19" spans="1:16" ht="30.6" customHeight="1" x14ac:dyDescent="0.3">
      <c r="A19" s="27" t="s">
        <v>20</v>
      </c>
      <c r="B19" s="15">
        <f>B18+B17</f>
        <v>28.8</v>
      </c>
      <c r="C19" s="15"/>
      <c r="D19" s="15">
        <f>D18+D17</f>
        <v>255.4</v>
      </c>
      <c r="E19" s="29"/>
      <c r="G19"/>
      <c r="H19"/>
      <c r="I19"/>
      <c r="J19"/>
      <c r="K19"/>
      <c r="L19"/>
      <c r="M19"/>
      <c r="N19"/>
      <c r="O19"/>
      <c r="P19"/>
    </row>
    <row r="20" spans="1:16" ht="30.75" customHeight="1" x14ac:dyDescent="0.3">
      <c r="A20" s="27" t="s">
        <v>22</v>
      </c>
      <c r="B20" s="43">
        <f>B18*B6+SUM(C9:C17)</f>
        <v>90460</v>
      </c>
      <c r="C20" s="44"/>
      <c r="D20" s="30">
        <f>D18*D6</f>
        <v>110887</v>
      </c>
      <c r="E20" s="31">
        <f>SUM(E9:E17)</f>
        <v>144188</v>
      </c>
      <c r="G20"/>
      <c r="H20"/>
      <c r="I20"/>
      <c r="J20"/>
      <c r="K20"/>
      <c r="L20"/>
      <c r="M20"/>
      <c r="N20"/>
      <c r="O20"/>
      <c r="P20"/>
    </row>
    <row r="21" spans="1:16" s="17" customFormat="1" ht="30.75" customHeight="1" thickBot="1" x14ac:dyDescent="0.25">
      <c r="A21" s="32" t="s">
        <v>23</v>
      </c>
      <c r="B21" s="45">
        <f>B19*B6+SUM(C9:C17)</f>
        <v>91468</v>
      </c>
      <c r="C21" s="46"/>
      <c r="D21" s="33">
        <f>D19*D6</f>
        <v>130509.40000000001</v>
      </c>
      <c r="E21" s="34">
        <f>SUM(E9:E17)</f>
        <v>144188</v>
      </c>
    </row>
    <row r="22" spans="1:16" ht="14.4" x14ac:dyDescent="0.3">
      <c r="A22" s="1"/>
      <c r="B22" s="1"/>
      <c r="C22" s="1"/>
      <c r="D22" s="1"/>
      <c r="E22" s="1"/>
      <c r="G22"/>
      <c r="H22"/>
      <c r="I22"/>
      <c r="J22"/>
      <c r="K22"/>
      <c r="L22"/>
      <c r="M22"/>
      <c r="N22"/>
      <c r="O22"/>
      <c r="P22"/>
    </row>
    <row r="23" spans="1:16" ht="14.4" x14ac:dyDescent="0.3">
      <c r="A23" s="1"/>
      <c r="B23" s="1"/>
      <c r="C23" s="1"/>
      <c r="D23" s="1"/>
      <c r="E23" s="1"/>
      <c r="G23"/>
      <c r="H23"/>
      <c r="I23"/>
      <c r="J23"/>
      <c r="K23"/>
      <c r="L23"/>
      <c r="M23"/>
      <c r="N23"/>
      <c r="O23"/>
      <c r="P23"/>
    </row>
    <row r="24" spans="1:16" ht="14.4" x14ac:dyDescent="0.3">
      <c r="A24" s="1"/>
      <c r="B24" s="1"/>
      <c r="C24" s="1"/>
      <c r="D24" s="1"/>
      <c r="E24" s="1"/>
      <c r="G24"/>
      <c r="H24"/>
      <c r="I24"/>
      <c r="J24"/>
      <c r="K24"/>
      <c r="L24"/>
      <c r="M24"/>
      <c r="N24"/>
      <c r="O24"/>
      <c r="P24"/>
    </row>
    <row r="25" spans="1:16" ht="14.4" x14ac:dyDescent="0.3">
      <c r="A25" s="1"/>
      <c r="B25" s="1"/>
      <c r="C25" s="1"/>
      <c r="D25" s="1"/>
      <c r="E25" s="1"/>
      <c r="G25"/>
      <c r="H25"/>
      <c r="I25"/>
      <c r="J25"/>
      <c r="K25"/>
      <c r="L25"/>
      <c r="M25"/>
      <c r="N25"/>
      <c r="O25"/>
      <c r="P25"/>
    </row>
    <row r="26" spans="1:16" ht="14.4" x14ac:dyDescent="0.3">
      <c r="A26" s="1"/>
      <c r="B26" s="1"/>
      <c r="C26" s="1"/>
      <c r="D26" s="1"/>
      <c r="E26" s="1"/>
      <c r="G26"/>
      <c r="H26"/>
      <c r="I26"/>
      <c r="J26"/>
      <c r="K26"/>
      <c r="L26"/>
      <c r="M26"/>
      <c r="N26"/>
      <c r="O26"/>
      <c r="P26"/>
    </row>
    <row r="27" spans="1:16" ht="14.4" x14ac:dyDescent="0.3">
      <c r="A27" s="1"/>
      <c r="B27" s="1"/>
      <c r="C27" s="1"/>
      <c r="D27" s="1"/>
      <c r="E27" s="1"/>
      <c r="G27"/>
      <c r="H27"/>
      <c r="I27"/>
      <c r="J27"/>
      <c r="K27"/>
      <c r="L27"/>
      <c r="M27"/>
      <c r="N27"/>
      <c r="O27"/>
      <c r="P27"/>
    </row>
    <row r="28" spans="1:16" ht="14.4" x14ac:dyDescent="0.3">
      <c r="A28" s="1"/>
      <c r="B28" s="1"/>
      <c r="C28" s="1"/>
      <c r="D28" s="1"/>
      <c r="E28" s="1"/>
      <c r="G28"/>
      <c r="H28"/>
      <c r="I28"/>
      <c r="J28"/>
      <c r="K28"/>
      <c r="L28"/>
      <c r="M28"/>
      <c r="N28"/>
      <c r="O28"/>
      <c r="P28"/>
    </row>
    <row r="29" spans="1:16" ht="14.4" x14ac:dyDescent="0.3">
      <c r="A29" s="1"/>
      <c r="B29" s="1"/>
      <c r="C29" s="1"/>
      <c r="D29" s="1"/>
      <c r="E29" s="1"/>
      <c r="G29"/>
      <c r="H29"/>
      <c r="I29"/>
      <c r="J29"/>
      <c r="K29"/>
      <c r="L29"/>
      <c r="M29"/>
      <c r="N29"/>
      <c r="O29"/>
      <c r="P29"/>
    </row>
    <row r="30" spans="1:16" ht="14.4" x14ac:dyDescent="0.3">
      <c r="A30" s="1"/>
      <c r="B30" s="1"/>
      <c r="C30" s="1"/>
      <c r="D30" s="1"/>
      <c r="E30" s="1"/>
      <c r="G30"/>
      <c r="H30"/>
      <c r="I30"/>
      <c r="J30"/>
      <c r="K30"/>
      <c r="L30"/>
      <c r="M30"/>
      <c r="N30"/>
      <c r="O30"/>
      <c r="P30"/>
    </row>
    <row r="31" spans="1:16" ht="14.4" x14ac:dyDescent="0.3">
      <c r="A31" s="1"/>
      <c r="B31" s="1"/>
      <c r="C31" s="1"/>
      <c r="D31" s="1"/>
      <c r="E31" s="1"/>
      <c r="G31"/>
      <c r="H31"/>
      <c r="I31"/>
      <c r="J31"/>
      <c r="K31"/>
      <c r="L31"/>
      <c r="M31"/>
      <c r="N31"/>
      <c r="O31"/>
      <c r="P31"/>
    </row>
    <row r="32" spans="1:16" ht="14.4" x14ac:dyDescent="0.3">
      <c r="A32" s="1"/>
      <c r="B32" s="1"/>
      <c r="C32" s="1"/>
      <c r="D32" s="1"/>
      <c r="E32" s="1"/>
      <c r="G32"/>
      <c r="H32"/>
      <c r="I32"/>
      <c r="J32"/>
      <c r="K32"/>
      <c r="L32"/>
      <c r="M32"/>
      <c r="N32"/>
      <c r="O32"/>
      <c r="P32"/>
    </row>
    <row r="33" spans="1:18" ht="14.4" x14ac:dyDescent="0.3">
      <c r="A33" s="1"/>
      <c r="B33" s="1"/>
      <c r="C33" s="1"/>
      <c r="D33" s="1"/>
      <c r="E33" s="1"/>
      <c r="F33" s="1"/>
    </row>
    <row r="34" spans="1:18" ht="14.4" x14ac:dyDescent="0.3">
      <c r="A34" s="1"/>
      <c r="B34" s="1"/>
      <c r="C34" s="1"/>
      <c r="D34" s="1"/>
      <c r="E34" s="1"/>
      <c r="F34" s="1"/>
    </row>
    <row r="35" spans="1:18" ht="14.4" x14ac:dyDescent="0.3">
      <c r="A35" s="1"/>
      <c r="B35" s="1"/>
      <c r="C35" s="1"/>
      <c r="D35" s="1"/>
      <c r="E35" s="1"/>
      <c r="F35" s="1"/>
    </row>
    <row r="36" spans="1:18" ht="14.4" x14ac:dyDescent="0.3">
      <c r="A36" s="1"/>
      <c r="B36" s="1"/>
      <c r="C36" s="1"/>
      <c r="D36" s="1"/>
      <c r="E36" s="1"/>
      <c r="F36" s="1"/>
    </row>
    <row r="37" spans="1:18" ht="14.4" x14ac:dyDescent="0.3">
      <c r="A37" s="1"/>
      <c r="B37" s="1"/>
      <c r="C37" s="1"/>
      <c r="D37" s="1"/>
      <c r="E37" s="1"/>
      <c r="F37" s="1"/>
    </row>
    <row r="38" spans="1:18" ht="14.4" x14ac:dyDescent="0.3">
      <c r="A38" s="1"/>
      <c r="B38" s="1"/>
      <c r="C38" s="1"/>
      <c r="D38" s="1"/>
      <c r="E38" s="1"/>
      <c r="F38" s="1"/>
    </row>
    <row r="39" spans="1:18" ht="14.4" x14ac:dyDescent="0.3">
      <c r="A39" s="1"/>
      <c r="B39" s="1"/>
      <c r="C39" s="1"/>
      <c r="D39" s="1"/>
      <c r="E39" s="1"/>
      <c r="F39" s="1"/>
    </row>
    <row r="40" spans="1:18" ht="14.4" x14ac:dyDescent="0.3">
      <c r="A40" s="1"/>
      <c r="B40" s="1"/>
      <c r="C40" s="1"/>
      <c r="D40" s="1"/>
      <c r="E40" s="1"/>
      <c r="F40" s="1"/>
    </row>
    <row r="41" spans="1:18" s="35" customFormat="1" ht="14.4" x14ac:dyDescent="0.3">
      <c r="A41" s="1"/>
      <c r="B41" s="1"/>
      <c r="C41" s="1"/>
      <c r="D41" s="1"/>
      <c r="E41" s="1"/>
      <c r="F41" s="1"/>
      <c r="Q41"/>
      <c r="R41"/>
    </row>
    <row r="42" spans="1:18" s="35" customFormat="1" ht="14.4" x14ac:dyDescent="0.3">
      <c r="A42" s="1"/>
      <c r="B42" s="1"/>
      <c r="C42" s="1"/>
      <c r="D42" s="1"/>
      <c r="E42" s="1"/>
      <c r="F42" s="1"/>
      <c r="Q42"/>
      <c r="R42"/>
    </row>
    <row r="43" spans="1:18" s="35" customFormat="1" ht="14.4" x14ac:dyDescent="0.3">
      <c r="A43" s="1"/>
      <c r="B43" s="1"/>
      <c r="C43" s="1"/>
      <c r="D43" s="1"/>
      <c r="E43" s="1"/>
      <c r="F43" s="1"/>
      <c r="Q43"/>
      <c r="R43"/>
    </row>
    <row r="44" spans="1:18" s="35" customFormat="1" ht="14.4" x14ac:dyDescent="0.3">
      <c r="A44" s="1"/>
      <c r="B44" s="1"/>
      <c r="C44" s="1"/>
      <c r="D44" s="1"/>
      <c r="E44" s="1"/>
      <c r="F44" s="1"/>
      <c r="Q44"/>
      <c r="R44"/>
    </row>
    <row r="45" spans="1:18" s="35" customFormat="1" ht="14.4" x14ac:dyDescent="0.3">
      <c r="A45" s="1"/>
      <c r="B45" s="1"/>
      <c r="C45" s="1"/>
      <c r="D45" s="1"/>
      <c r="E45" s="1"/>
      <c r="F45" s="1"/>
      <c r="Q45"/>
      <c r="R45"/>
    </row>
    <row r="46" spans="1:18" s="35" customFormat="1" ht="14.4" x14ac:dyDescent="0.3">
      <c r="A46" s="1"/>
      <c r="B46" s="1"/>
      <c r="C46" s="1"/>
      <c r="D46" s="1"/>
      <c r="E46" s="1"/>
      <c r="F46" s="1"/>
      <c r="Q46"/>
      <c r="R46"/>
    </row>
    <row r="47" spans="1:18" s="35" customFormat="1" ht="14.4" x14ac:dyDescent="0.3">
      <c r="A47" s="1"/>
      <c r="B47" s="1"/>
      <c r="C47" s="1"/>
      <c r="D47" s="1"/>
      <c r="E47" s="1"/>
      <c r="F47" s="1"/>
      <c r="Q47"/>
      <c r="R47"/>
    </row>
    <row r="48" spans="1:18" s="35" customFormat="1" ht="14.4" x14ac:dyDescent="0.3">
      <c r="A48" s="1"/>
      <c r="B48" s="1"/>
      <c r="C48" s="1"/>
      <c r="D48" s="1"/>
      <c r="E48" s="1"/>
      <c r="F48" s="1"/>
      <c r="Q48"/>
      <c r="R48"/>
    </row>
    <row r="49" spans="1:18" s="35" customFormat="1" ht="14.4" x14ac:dyDescent="0.3">
      <c r="A49" s="1"/>
      <c r="B49" s="1"/>
      <c r="C49" s="1"/>
      <c r="D49" s="1"/>
      <c r="E49" s="1"/>
      <c r="F49" s="1"/>
      <c r="Q49"/>
      <c r="R49"/>
    </row>
    <row r="50" spans="1:18" s="35" customFormat="1" ht="14.4" x14ac:dyDescent="0.3">
      <c r="A50" s="1"/>
      <c r="B50" s="1"/>
      <c r="C50" s="1"/>
      <c r="D50" s="1"/>
      <c r="E50" s="1"/>
      <c r="F50" s="1"/>
      <c r="Q50"/>
      <c r="R50"/>
    </row>
    <row r="51" spans="1:18" s="35" customFormat="1" ht="14.4" x14ac:dyDescent="0.3">
      <c r="A51" s="1"/>
      <c r="B51" s="1"/>
      <c r="C51" s="1"/>
      <c r="D51" s="1"/>
      <c r="E51" s="1"/>
      <c r="F51" s="1"/>
      <c r="Q51"/>
      <c r="R51"/>
    </row>
    <row r="52" spans="1:18" s="35" customFormat="1" ht="14.4" x14ac:dyDescent="0.3">
      <c r="A52" s="1"/>
      <c r="B52" s="1"/>
      <c r="C52" s="1"/>
      <c r="D52" s="1"/>
      <c r="E52" s="1"/>
      <c r="F52" s="1"/>
      <c r="Q52"/>
      <c r="R52"/>
    </row>
    <row r="53" spans="1:18" s="35" customFormat="1" ht="14.4" x14ac:dyDescent="0.3">
      <c r="A53" s="1"/>
      <c r="B53" s="1"/>
      <c r="C53" s="1"/>
      <c r="D53" s="1"/>
      <c r="E53" s="1"/>
      <c r="F53" s="1"/>
      <c r="Q53"/>
      <c r="R53"/>
    </row>
    <row r="54" spans="1:18" s="35" customFormat="1" ht="14.4" x14ac:dyDescent="0.3">
      <c r="A54" s="1"/>
      <c r="B54" s="1"/>
      <c r="C54" s="1"/>
      <c r="D54" s="1"/>
      <c r="E54" s="1"/>
      <c r="F54" s="1"/>
      <c r="Q54"/>
      <c r="R54"/>
    </row>
    <row r="55" spans="1:18" s="35" customFormat="1" ht="14.4" x14ac:dyDescent="0.3">
      <c r="A55" s="1"/>
      <c r="B55" s="1"/>
      <c r="C55" s="1"/>
      <c r="D55" s="1"/>
      <c r="E55" s="1"/>
      <c r="F55" s="1"/>
      <c r="Q55"/>
      <c r="R55"/>
    </row>
    <row r="56" spans="1:18" s="35" customFormat="1" ht="14.4" x14ac:dyDescent="0.3">
      <c r="A56" s="1"/>
      <c r="B56" s="1"/>
      <c r="C56" s="1"/>
      <c r="D56" s="1"/>
      <c r="E56" s="1"/>
      <c r="F56" s="1"/>
      <c r="Q56"/>
      <c r="R56"/>
    </row>
    <row r="57" spans="1:18" s="35" customFormat="1" ht="14.4" x14ac:dyDescent="0.3">
      <c r="A57" s="1"/>
      <c r="B57" s="1"/>
      <c r="C57" s="1"/>
      <c r="D57" s="1"/>
      <c r="E57" s="1"/>
      <c r="F57" s="1"/>
      <c r="Q57"/>
      <c r="R57"/>
    </row>
    <row r="58" spans="1:18" s="35" customFormat="1" ht="14.4" x14ac:dyDescent="0.3">
      <c r="A58" s="1"/>
      <c r="B58" s="1"/>
      <c r="C58" s="1"/>
      <c r="D58" s="1"/>
      <c r="E58" s="1"/>
      <c r="F58" s="1"/>
      <c r="Q58"/>
      <c r="R58"/>
    </row>
    <row r="59" spans="1:18" s="35" customFormat="1" ht="14.4" x14ac:dyDescent="0.3">
      <c r="A59" s="1"/>
      <c r="B59" s="1"/>
      <c r="C59" s="1"/>
      <c r="D59" s="1"/>
      <c r="E59" s="1"/>
      <c r="F59" s="1"/>
      <c r="Q59"/>
      <c r="R59"/>
    </row>
    <row r="60" spans="1:18" s="35" customFormat="1" ht="14.4" x14ac:dyDescent="0.3">
      <c r="A60" s="1"/>
      <c r="B60" s="1"/>
      <c r="C60" s="1"/>
      <c r="D60" s="1"/>
      <c r="E60" s="1"/>
      <c r="F60" s="1"/>
      <c r="Q60"/>
      <c r="R60"/>
    </row>
    <row r="61" spans="1:18" s="35" customFormat="1" ht="14.4" x14ac:dyDescent="0.3">
      <c r="A61" s="1"/>
      <c r="B61" s="1"/>
      <c r="C61" s="1"/>
      <c r="D61" s="1"/>
      <c r="E61" s="1"/>
      <c r="F61" s="1"/>
      <c r="Q61"/>
      <c r="R61"/>
    </row>
    <row r="62" spans="1:18" s="35" customFormat="1" ht="14.4" x14ac:dyDescent="0.3">
      <c r="A62" s="1"/>
      <c r="B62" s="1"/>
      <c r="C62" s="1"/>
      <c r="D62" s="1"/>
      <c r="E62" s="1"/>
      <c r="F62" s="1"/>
      <c r="Q62"/>
      <c r="R62"/>
    </row>
    <row r="63" spans="1:18" s="35" customFormat="1" ht="14.4" x14ac:dyDescent="0.3">
      <c r="A63" s="1"/>
      <c r="B63" s="1"/>
      <c r="C63" s="1"/>
      <c r="D63" s="1"/>
      <c r="E63" s="1"/>
      <c r="F63" s="1"/>
      <c r="Q63"/>
      <c r="R63"/>
    </row>
    <row r="64" spans="1:18" s="35" customFormat="1" ht="14.4" x14ac:dyDescent="0.3">
      <c r="A64" s="1"/>
      <c r="B64" s="1"/>
      <c r="C64" s="1"/>
      <c r="D64" s="1"/>
      <c r="E64" s="1"/>
      <c r="F64" s="1"/>
      <c r="Q64"/>
      <c r="R64"/>
    </row>
    <row r="65" spans="1:18" s="35" customFormat="1" ht="14.4" x14ac:dyDescent="0.3">
      <c r="A65" s="1"/>
      <c r="B65" s="1"/>
      <c r="C65" s="1"/>
      <c r="D65" s="1"/>
      <c r="E65" s="1"/>
      <c r="F65" s="1"/>
      <c r="Q65"/>
      <c r="R65"/>
    </row>
    <row r="66" spans="1:18" s="35" customFormat="1" ht="14.4" x14ac:dyDescent="0.3">
      <c r="A66" s="1"/>
      <c r="B66" s="1"/>
      <c r="C66" s="1"/>
      <c r="D66" s="1"/>
      <c r="E66" s="1"/>
      <c r="F66" s="1"/>
      <c r="Q66"/>
      <c r="R66"/>
    </row>
    <row r="67" spans="1:18" s="35" customFormat="1" ht="14.4" x14ac:dyDescent="0.3">
      <c r="A67" s="1"/>
      <c r="B67" s="1"/>
      <c r="C67" s="1"/>
      <c r="D67" s="1"/>
      <c r="E67" s="1"/>
      <c r="F67" s="1"/>
      <c r="Q67"/>
      <c r="R67"/>
    </row>
    <row r="68" spans="1:18" s="35" customFormat="1" ht="14.4" x14ac:dyDescent="0.3">
      <c r="A68" s="1"/>
      <c r="B68" s="1"/>
      <c r="C68" s="1"/>
      <c r="D68" s="1"/>
      <c r="E68" s="1"/>
      <c r="F68" s="1"/>
      <c r="Q68"/>
      <c r="R68"/>
    </row>
    <row r="69" spans="1:18" s="35" customFormat="1" ht="14.4" x14ac:dyDescent="0.3">
      <c r="A69" s="1"/>
      <c r="B69" s="1"/>
      <c r="C69" s="1"/>
      <c r="D69" s="1"/>
      <c r="E69" s="1"/>
      <c r="F69" s="1"/>
      <c r="Q69"/>
      <c r="R69"/>
    </row>
    <row r="70" spans="1:18" s="35" customFormat="1" ht="14.4" x14ac:dyDescent="0.3">
      <c r="A70" s="1"/>
      <c r="B70" s="1"/>
      <c r="C70" s="1"/>
      <c r="D70" s="1"/>
      <c r="E70" s="1"/>
      <c r="F70" s="1"/>
      <c r="Q70"/>
      <c r="R70"/>
    </row>
    <row r="71" spans="1:18" s="35" customFormat="1" ht="14.4" x14ac:dyDescent="0.3">
      <c r="A71" s="1"/>
      <c r="B71" s="1"/>
      <c r="C71" s="1"/>
      <c r="D71" s="1"/>
      <c r="E71" s="1"/>
      <c r="F71" s="1"/>
      <c r="Q71"/>
      <c r="R71"/>
    </row>
    <row r="72" spans="1:18" s="35" customFormat="1" ht="14.4" x14ac:dyDescent="0.3">
      <c r="A72" s="1"/>
      <c r="B72" s="1"/>
      <c r="C72" s="1"/>
      <c r="D72" s="1"/>
      <c r="E72" s="1"/>
      <c r="F72" s="1"/>
      <c r="Q72"/>
      <c r="R72"/>
    </row>
    <row r="73" spans="1:18" s="35" customFormat="1" ht="14.4" x14ac:dyDescent="0.3">
      <c r="A73" s="1"/>
      <c r="B73" s="1"/>
      <c r="C73" s="1"/>
      <c r="D73" s="1"/>
      <c r="E73" s="1"/>
      <c r="F73" s="1"/>
      <c r="Q73"/>
      <c r="R73"/>
    </row>
    <row r="74" spans="1:18" s="35" customFormat="1" ht="14.4" x14ac:dyDescent="0.3">
      <c r="A74" s="1"/>
      <c r="B74" s="1"/>
      <c r="C74" s="1"/>
      <c r="D74" s="1"/>
      <c r="E74" s="1"/>
      <c r="F74" s="1"/>
      <c r="Q74"/>
      <c r="R74"/>
    </row>
    <row r="75" spans="1:18" s="35" customFormat="1" ht="14.4" x14ac:dyDescent="0.3">
      <c r="A75" s="1"/>
      <c r="B75" s="1"/>
      <c r="C75" s="1"/>
      <c r="D75" s="1"/>
      <c r="E75" s="1"/>
      <c r="F75" s="1"/>
      <c r="Q75"/>
      <c r="R75"/>
    </row>
    <row r="76" spans="1:18" s="35" customFormat="1" ht="14.4" x14ac:dyDescent="0.3">
      <c r="A76" s="1"/>
      <c r="B76" s="1"/>
      <c r="C76" s="1"/>
      <c r="D76" s="1"/>
      <c r="E76" s="1"/>
      <c r="F76" s="1"/>
      <c r="Q76"/>
      <c r="R76"/>
    </row>
    <row r="77" spans="1:18" s="35" customFormat="1" ht="14.4" x14ac:dyDescent="0.3">
      <c r="A77" s="1"/>
      <c r="B77" s="1"/>
      <c r="C77" s="1"/>
      <c r="D77" s="1"/>
      <c r="E77" s="1"/>
      <c r="F77" s="1"/>
      <c r="Q77"/>
      <c r="R77"/>
    </row>
    <row r="78" spans="1:18" s="35" customFormat="1" ht="14.4" x14ac:dyDescent="0.3">
      <c r="A78" s="1"/>
      <c r="B78" s="1"/>
      <c r="C78" s="1"/>
      <c r="D78" s="1"/>
      <c r="E78" s="1"/>
      <c r="F78" s="1"/>
      <c r="Q78"/>
      <c r="R78"/>
    </row>
  </sheetData>
  <protectedRanges>
    <protectedRange password="ED17" sqref="B9:E17" name="Plage1"/>
  </protectedRanges>
  <mergeCells count="6">
    <mergeCell ref="B20:C20"/>
    <mergeCell ref="B21:C21"/>
    <mergeCell ref="B4:C4"/>
    <mergeCell ref="D4:E4"/>
    <mergeCell ref="B5:C5"/>
    <mergeCell ref="D5:E5"/>
  </mergeCells>
  <pageMargins left="0.39370078740157483" right="0.39370078740157483" top="0.98425196850393704" bottom="0.59055118110236227" header="0.19685039370078741" footer="0.19685039370078741"/>
  <pageSetup scale="95" orientation="portrait" r:id="rId1"/>
  <headerFooter>
    <oddHeader xml:space="preserve">&amp;L&amp;"Arial,Gras italique"Énergir, s.e.c
Gazifère Inc.
Intragaz, s.e.c.&amp;"-,Normal"
&amp;R&amp;"Arial,Gras italique"Demande conjointe relative à la fixation de taux de rendement 
et de structures de capital, R-4156-2021
</oddHeader>
    <oddFooter>&amp;L&amp;"Arial,Gras italique"&amp;10Original : 2022.03.23&amp;R&amp;"Arial,Gras italique"&amp;10EGI-18.1.1
Page 1 de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FC1A6B0B3D7C3A4ABCF99B59076A5063" ma:contentTypeVersion="0" ma:contentTypeDescription="" ma:contentTypeScope="" ma:versionID="08cf7831835f1b8d8ac1293f17c3fef7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2</Phase>
    <Sujet xmlns="a091097b-8ae3-4832-a2b2-51f9a78aeacd">EGI-18.1.1 - Budget de participation Experts et analystes</Sujet>
    <Confidentiel xmlns="a091097b-8ae3-4832-a2b2-51f9a78aeacd">3</Confidentiel>
    <Projet xmlns="a091097b-8ae3-4832-a2b2-51f9a78aeacd">501</Projet>
    <Provenance xmlns="a091097b-8ae3-4832-a2b2-51f9a78aeacd">1</Provenance>
    <Hidden_UploadedAt xmlns="a091097b-8ae3-4832-a2b2-51f9a78aeacd">2023-01-23T00:43:25+00:00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171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EGI-18.1.1</Cote_x0020_de_x0020_déposant>
    <Inscrit_x0020_au_x0020_plumitif xmlns="a091097b-8ae3-4832-a2b2-51f9a78aeacd">true</Inscrit_x0020_au_x0020_plumitif>
    <Numéro_x0020_plumitif xmlns="a091097b-8ae3-4832-a2b2-51f9a78aeacd">294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11</Catégorie_x0020_de_x0020_document>
    <Date_x0020_de_x0020_confidentialité_x0020_relevée xmlns="a091097b-8ae3-4832-a2b2-51f9a78aeacd" xsi:nil="true"/>
    <Hidden_ApprovedAt xmlns="a091097b-8ae3-4832-a2b2-51f9a78aeacd">2023-01-23T00:43:25+00:00</Hidden_ApprovedAt>
    <Cote_x0020_de_x0020_piéce xmlns="a091097b-8ae3-4832-a2b2-51f9a78aeacd">B-0210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W2HFWTQUJJY6-1739787349-476</_dlc_DocId>
    <_dlc_DocIdUrl xmlns="a84ed267-86d5-4fa1-a3cb-2fed497fe84f">
      <Url>http://s10mtlweb:8081/501/_layouts/15/DocIdRedir.aspx?ID=W2HFWTQUJJY6-1739787349-476</Url>
      <Description>W2HFWTQUJJY6-1739787349-476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3B3294-3AFA-478F-8535-5B776862FCE7}"/>
</file>

<file path=customXml/itemProps2.xml><?xml version="1.0" encoding="utf-8"?>
<ds:datastoreItem xmlns:ds="http://schemas.openxmlformats.org/officeDocument/2006/customXml" ds:itemID="{186B480C-644E-4F0D-9B2F-26BB5B27969C}"/>
</file>

<file path=customXml/itemProps3.xml><?xml version="1.0" encoding="utf-8"?>
<ds:datastoreItem xmlns:ds="http://schemas.openxmlformats.org/officeDocument/2006/customXml" ds:itemID="{AFDE4788-1184-4E5D-97FF-939DEDB6A3E3}"/>
</file>

<file path=customXml/itemProps4.xml><?xml version="1.0" encoding="utf-8"?>
<ds:datastoreItem xmlns:ds="http://schemas.openxmlformats.org/officeDocument/2006/customXml" ds:itemID="{3B18985B-8694-425B-A224-8125E8B72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EGI-18.1.1</vt:lpstr>
      <vt:lpstr>'EGI-18.1.1'!Zone_d_impression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EGI-18.1.1 - Budget de participation Experts et analystes</dc:subject>
  <dc:creator>Fleury Marc-Antoine</dc:creator>
  <cp:lastModifiedBy>Fliaguine Olga</cp:lastModifiedBy>
  <cp:lastPrinted>2022-03-23T15:20:25Z</cp:lastPrinted>
  <dcterms:created xsi:type="dcterms:W3CDTF">2022-03-15T18:04:00Z</dcterms:created>
  <dcterms:modified xsi:type="dcterms:W3CDTF">2022-03-23T15:21:06Z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0x010100F6681E3BDF397F418586AC591ADC81BB00FC1A6B0B3D7C3A4ABCF99B59076A5063</vt:lpwstr>
  </property>
  <property fmtid="{D5CDD505-2E9C-101B-9397-08002B2CF9AE}" pid="3" name="{A44787D4-0540-4523-9961-78E4036D8C6D}">
    <vt:lpwstr>{BC4372FF-8ECE-4674-A09B-DD63DDE6A4C6}</vt:lpwstr>
  </property>
  <property fmtid="{D5CDD505-2E9C-101B-9397-08002B2CF9AE}" pid="5" name="Order">
    <vt:r8>6427200</vt:r8>
  </property>
  <property fmtid="{D5CDD505-2E9C-101B-9397-08002B2CF9AE}" pid="6" name="_dlc_DocIdItemGuid">
    <vt:lpwstr>41b1035e-b7ad-46fb-a1e6-9cdb68f61bd9</vt:lpwstr>
  </property>
</Properties>
</file>