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2240" windowHeight="9240" activeTab="1"/>
  </bookViews>
  <sheets>
    <sheet name="Sommaire" sheetId="1" r:id="rId1"/>
    <sheet name="Identification" sheetId="2" r:id="rId2"/>
    <sheet name="Répartition" sheetId="3" r:id="rId3"/>
    <sheet name="Justification" sheetId="4" r:id="rId4"/>
  </sheets>
  <definedNames>
    <definedName name="_xlnm.Print_Titles" localSheetId="0">'Sommaire'!$2:$5</definedName>
    <definedName name="_xlnm.Print_Area" localSheetId="3">'Justification'!$A$1:$E$40</definedName>
  </definedNames>
  <calcPr fullCalcOnLoad="1"/>
</workbook>
</file>

<file path=xl/sharedStrings.xml><?xml version="1.0" encoding="utf-8"?>
<sst xmlns="http://schemas.openxmlformats.org/spreadsheetml/2006/main" count="126" uniqueCount="91">
  <si>
    <t>Numéro de dossier :</t>
  </si>
  <si>
    <t>Nom de l'intervenant :</t>
  </si>
  <si>
    <r>
      <t>H</t>
    </r>
    <r>
      <rPr>
        <b/>
        <sz val="10"/>
        <rFont val="Times New Roman"/>
        <family val="1"/>
      </rPr>
      <t xml:space="preserve">ONORAIRES </t>
    </r>
  </si>
  <si>
    <t>Type de ressources</t>
  </si>
  <si>
    <t>Honoraires</t>
  </si>
  <si>
    <t>(incl. TPS/TVQ admissibles)</t>
  </si>
  <si>
    <t>Avocat</t>
  </si>
  <si>
    <t>Analyste</t>
  </si>
  <si>
    <t>Témoin expert</t>
  </si>
  <si>
    <t>Expert conseil</t>
  </si>
  <si>
    <t>n/a</t>
  </si>
  <si>
    <t>Coordonnateur</t>
  </si>
  <si>
    <r>
      <t>T</t>
    </r>
    <r>
      <rPr>
        <b/>
        <sz val="10"/>
        <color indexed="9"/>
        <rFont val="Times New Roman"/>
        <family val="1"/>
      </rPr>
      <t xml:space="preserve">OTAL / TEMPS ET HONORAIRES </t>
    </r>
  </si>
  <si>
    <r>
      <t>D</t>
    </r>
    <r>
      <rPr>
        <b/>
        <sz val="10"/>
        <rFont val="Times New Roman"/>
        <family val="1"/>
      </rPr>
      <t>ÉPENSES</t>
    </r>
  </si>
  <si>
    <t xml:space="preserve">Type de dépenses </t>
  </si>
  <si>
    <r>
      <t xml:space="preserve">Dépenses
</t>
    </r>
    <r>
      <rPr>
        <b/>
        <sz val="8"/>
        <rFont val="Times New Roman"/>
        <family val="1"/>
      </rPr>
      <t>(incl. TPS/TVQ admissibles)</t>
    </r>
  </si>
  <si>
    <r>
      <t xml:space="preserve">Allocation forfaitaire </t>
    </r>
    <r>
      <rPr>
        <sz val="8"/>
        <rFont val="Times New Roman"/>
        <family val="1"/>
      </rPr>
      <t>(3% du total des honoraires)</t>
    </r>
  </si>
  <si>
    <r>
      <t xml:space="preserve">case 19 </t>
    </r>
    <r>
      <rPr>
        <sz val="6"/>
        <color indexed="10"/>
        <rFont val="Times New Roman"/>
        <family val="1"/>
      </rPr>
      <t>(3% de la case 18)</t>
    </r>
  </si>
  <si>
    <r>
      <t xml:space="preserve">Dépenses d'hébergement et de transport </t>
    </r>
    <r>
      <rPr>
        <sz val="8"/>
        <rFont val="Times New Roman"/>
        <family val="1"/>
      </rPr>
      <t>(si déplacement de plus de 100 km)</t>
    </r>
  </si>
  <si>
    <r>
      <t xml:space="preserve">case 20 </t>
    </r>
    <r>
      <rPr>
        <sz val="6"/>
        <color indexed="10"/>
        <rFont val="Times New Roman"/>
        <family val="1"/>
      </rPr>
      <t>(réf. case 54)</t>
    </r>
  </si>
  <si>
    <r>
      <t xml:space="preserve">case 21 </t>
    </r>
    <r>
      <rPr>
        <sz val="6"/>
        <color indexed="10"/>
        <rFont val="Times New Roman"/>
        <family val="1"/>
      </rPr>
      <t>(réf. case 55)</t>
    </r>
  </si>
  <si>
    <r>
      <t>T</t>
    </r>
    <r>
      <rPr>
        <b/>
        <sz val="10"/>
        <color indexed="9"/>
        <rFont val="Times New Roman"/>
        <family val="1"/>
      </rPr>
      <t>OTAL DES DÉPENSES</t>
    </r>
  </si>
  <si>
    <r>
      <t xml:space="preserve">case 22 </t>
    </r>
    <r>
      <rPr>
        <sz val="6"/>
        <color indexed="10"/>
        <rFont val="Times New Roman"/>
        <family val="1"/>
      </rPr>
      <t>(somme des cases 19 à 21)</t>
    </r>
  </si>
  <si>
    <r>
      <t>S</t>
    </r>
    <r>
      <rPr>
        <b/>
        <sz val="10"/>
        <rFont val="Times New Roman"/>
        <family val="1"/>
      </rPr>
      <t>ÉANCES DE TRAVAIL</t>
    </r>
  </si>
  <si>
    <r>
      <t xml:space="preserve">case 23 </t>
    </r>
    <r>
      <rPr>
        <sz val="6"/>
        <color indexed="10"/>
        <rFont val="Times New Roman"/>
        <family val="1"/>
      </rPr>
      <t>(réf. case 56)</t>
    </r>
  </si>
  <si>
    <t>Identification des personnes</t>
  </si>
  <si>
    <r>
      <t xml:space="preserve">S'agit-il d'un regroupement? </t>
    </r>
    <r>
      <rPr>
        <sz val="8"/>
        <rFont val="Times New Roman"/>
        <family val="1"/>
      </rPr>
      <t>(oui/non)</t>
    </r>
  </si>
  <si>
    <t>Nom des avocats</t>
  </si>
  <si>
    <r>
      <t>Expérience</t>
    </r>
    <r>
      <rPr>
        <b/>
        <vertAlign val="superscript"/>
        <sz val="11"/>
        <rFont val="Arial"/>
        <family val="2"/>
      </rPr>
      <t>1</t>
    </r>
  </si>
  <si>
    <r>
      <t>Interne/externe</t>
    </r>
    <r>
      <rPr>
        <b/>
        <vertAlign val="superscript"/>
        <sz val="12"/>
        <rFont val="Times New Roman"/>
        <family val="1"/>
      </rPr>
      <t>2</t>
    </r>
  </si>
  <si>
    <t>Adresse du lieu habituel de travail</t>
  </si>
  <si>
    <t>Nom des analystes</t>
  </si>
  <si>
    <t>Nom des témoins experts</t>
  </si>
  <si>
    <t>Nom des coordonnateurs</t>
  </si>
  <si>
    <r>
      <t>1</t>
    </r>
    <r>
      <rPr>
        <sz val="9"/>
        <rFont val="Times New Roman"/>
        <family val="1"/>
      </rPr>
      <t xml:space="preserve">   Correspond au nombre d'années d'exercice du droit ou de la profession complétées au début du dossier.</t>
    </r>
  </si>
  <si>
    <r>
      <t>2</t>
    </r>
    <r>
      <rPr>
        <sz val="9"/>
        <rFont val="Times New Roman"/>
        <family val="1"/>
      </rPr>
      <t xml:space="preserve">   Une ressource est interne si elle est à l'emploi de l'intervenant.</t>
    </r>
  </si>
  <si>
    <t>Sommaire</t>
  </si>
  <si>
    <t>Heures de préparation et d'audience</t>
  </si>
  <si>
    <t>Signature</t>
  </si>
  <si>
    <t>Date</t>
  </si>
  <si>
    <r>
      <t xml:space="preserve">Taxes remboursées par le gouvernement? </t>
    </r>
    <r>
      <rPr>
        <b/>
        <sz val="8"/>
        <rFont val="Times New Roman"/>
        <family val="1"/>
      </rPr>
      <t>(0%, 50%, 100%)</t>
    </r>
  </si>
  <si>
    <t>Membre responsable du paiement des factures :</t>
  </si>
  <si>
    <t>Avocats</t>
  </si>
  <si>
    <t>Analystes</t>
  </si>
  <si>
    <t>Témoins experts</t>
  </si>
  <si>
    <t>Coordonnateurs</t>
  </si>
  <si>
    <t>Noms</t>
  </si>
  <si>
    <r>
      <t>I</t>
    </r>
    <r>
      <rPr>
        <b/>
        <sz val="10"/>
        <rFont val="Times New Roman"/>
        <family val="1"/>
      </rPr>
      <t>DENTIFICATION DES PERSONNES</t>
    </r>
  </si>
  <si>
    <t>Heures prévues</t>
  </si>
  <si>
    <t>BUDGET DE PARTICIPATION</t>
  </si>
  <si>
    <r>
      <t>T</t>
    </r>
    <r>
      <rPr>
        <b/>
        <sz val="10"/>
        <rFont val="Times New Roman"/>
        <family val="1"/>
      </rPr>
      <t>OTAL DU BUDGET DE PARTICIPATION</t>
    </r>
  </si>
  <si>
    <t>Taux horaire</t>
  </si>
  <si>
    <t xml:space="preserve">Répartition des heures </t>
  </si>
  <si>
    <t>Ressources</t>
  </si>
  <si>
    <t>Activités</t>
  </si>
  <si>
    <t>Total des heures prévues</t>
  </si>
  <si>
    <t>Les cases complétées à la présente page sont reportées automatiquement à la page répartition lorsque requis.</t>
  </si>
  <si>
    <t>Dépenses de traduction et de sténographie</t>
  </si>
  <si>
    <t>Nom des experts-conseils</t>
  </si>
  <si>
    <t>Experts-conseils</t>
  </si>
  <si>
    <t xml:space="preserve">Total budget de participation (avant taxes) </t>
  </si>
  <si>
    <t>TPS / TVQ admissibles ?</t>
  </si>
  <si>
    <t>Total budget de participation</t>
  </si>
  <si>
    <t>Taux horaire $</t>
  </si>
  <si>
    <t>Justification</t>
  </si>
  <si>
    <t xml:space="preserve">Les cases complétées à la présente page sont reportées automatiquement sur la page sommaire </t>
  </si>
  <si>
    <t xml:space="preserve">Détailler la relation entre la partie du budget de participation et les enjeux que vous souhaitez aborder. </t>
  </si>
  <si>
    <t>Oui</t>
  </si>
  <si>
    <t>Stratégies Énergétiques (S.É.)</t>
  </si>
  <si>
    <t>Externe</t>
  </si>
  <si>
    <t>Montréal</t>
  </si>
  <si>
    <t>Plus de 40 ans</t>
  </si>
  <si>
    <t>Me D. Neuman</t>
  </si>
  <si>
    <t>Plus de 25 ans</t>
  </si>
  <si>
    <t>Contingences</t>
  </si>
  <si>
    <t>Étude de la preuve du demandeur et des références et demande d'intervention</t>
  </si>
  <si>
    <t>Demandes de renseignements aux intervenants</t>
  </si>
  <si>
    <t>Réponses aux demandes de renseignement</t>
  </si>
  <si>
    <t>Préparation de l'audience</t>
  </si>
  <si>
    <t>Préparation de la plaidoirie</t>
  </si>
  <si>
    <t>M. A. Bélisle</t>
  </si>
  <si>
    <t>Frampton</t>
  </si>
  <si>
    <t>M. J.Schiettekatte</t>
  </si>
  <si>
    <t>Ste Adèle</t>
  </si>
  <si>
    <t>SÉ-AQLPA</t>
  </si>
  <si>
    <t>Préparation de la preuve de l'intervenant</t>
  </si>
  <si>
    <t>Examen des réponses de Energir</t>
  </si>
  <si>
    <t>Demandes de renseignements à Énergir</t>
  </si>
  <si>
    <t>Voir demande d'intervention et sujets.</t>
  </si>
  <si>
    <t>R-4157-2021</t>
  </si>
  <si>
    <t>Audience (prévision 2 jours)</t>
  </si>
</sst>
</file>

<file path=xl/styles.xml><?xml version="1.0" encoding="utf-8"?>
<styleSheet xmlns="http://schemas.openxmlformats.org/spreadsheetml/2006/main">
  <numFmts count="42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_ * #,##0_)\ _$_ ;_ * \(#,##0\)\ _$_ ;_ * &quot;-&quot;_)\ _$_ ;_ @_ "/>
    <numFmt numFmtId="165" formatCode="_ * #,##0.00_)\ _$_ ;_ * \(#,##0.00\)\ _$_ ;_ * &quot;-&quot;??_)\ _$_ ;_ @_ 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$&quot;_-;#,##0\ &quot;$&quot;\-"/>
    <numFmt numFmtId="175" formatCode="#,##0\ &quot;$&quot;_-;[Red]#,##0\ &quot;$&quot;\-"/>
    <numFmt numFmtId="176" formatCode="#,##0.00\ &quot;$&quot;_-;#,##0.00\ &quot;$&quot;\-"/>
    <numFmt numFmtId="177" formatCode="#,##0.00\ &quot;$&quot;_-;[Red]#,##0.00\ &quot;$&quot;\-"/>
    <numFmt numFmtId="178" formatCode="_-* #,##0\ &quot;$&quot;_-;_-* #,##0\ &quot;$&quot;\-;_-* &quot;-&quot;\ &quot;$&quot;_-;_-@_-"/>
    <numFmt numFmtId="179" formatCode="_-* #,##0\ _$_-;_-* #,##0\ _$\-;_-* &quot;-&quot;\ _$_-;_-@_-"/>
    <numFmt numFmtId="180" formatCode="_-* #,##0.00\ &quot;$&quot;_-;_-* #,##0.00\ &quot;$&quot;\-;_-* &quot;-&quot;??\ &quot;$&quot;_-;_-@_-"/>
    <numFmt numFmtId="181" formatCode="_-* #,##0.00\ _$_-;_-* #,##0.00\ _$\-;_-* &quot;-&quot;??\ _$_-;_-@_-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* #,##0_-;\-* #,##0_-;_-* &quot;-&quot;_-;_-@_-"/>
    <numFmt numFmtId="188" formatCode="_-&quot;$&quot;* #,##0.00_-;\-&quot;$&quot;* #,##0.00_-;_-&quot;$&quot;* &quot;-&quot;??_-;_-@_-"/>
    <numFmt numFmtId="189" formatCode="_-* #,##0.00_-;\-* #,##0.00_-;_-* &quot;-&quot;??_-;_-@_-"/>
    <numFmt numFmtId="190" formatCode="#,##0.0\ _$"/>
    <numFmt numFmtId="191" formatCode="#,##0\ _$"/>
    <numFmt numFmtId="192" formatCode="_ * #,##0.0_)\ &quot;$&quot;_ ;_ * \(#,##0.0\)\ &quot;$&quot;_ ;_ * &quot;-&quot;??_)\ &quot;$&quot;_ ;_ @_ "/>
    <numFmt numFmtId="193" formatCode="_ * #,##0_)\ &quot;$&quot;_ ;_ * \(#,##0\)\ &quot;$&quot;_ ;_ * &quot;-&quot;??_)\ &quot;$&quot;_ ;_ @_ "/>
    <numFmt numFmtId="194" formatCode="#,##0.0"/>
    <numFmt numFmtId="195" formatCode="&quot;Vrai&quot;;&quot;Vrai&quot;;&quot;Faux&quot;"/>
    <numFmt numFmtId="196" formatCode="&quot;Actif&quot;;&quot;Actif&quot;;&quot;Inactif&quot;"/>
    <numFmt numFmtId="197" formatCode="[$€-2]\ #,##0.00_);[Red]\([$€-2]\ #,##0.00\)"/>
  </numFmts>
  <fonts count="70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8"/>
      <color indexed="10"/>
      <name val="Times New Roman"/>
      <family val="1"/>
    </font>
    <font>
      <sz val="6"/>
      <color indexed="10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9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sz val="8"/>
      <name val="Times New Roman"/>
      <family val="1"/>
    </font>
    <font>
      <sz val="10"/>
      <color indexed="9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vertAlign val="superscript"/>
      <sz val="8"/>
      <name val="Arial"/>
      <family val="2"/>
    </font>
    <font>
      <sz val="12"/>
      <name val="Times New Roman"/>
      <family val="1"/>
    </font>
    <font>
      <b/>
      <vertAlign val="superscript"/>
      <sz val="11"/>
      <name val="Arial"/>
      <family val="2"/>
    </font>
    <font>
      <b/>
      <vertAlign val="superscript"/>
      <sz val="12"/>
      <name val="Times New Roman"/>
      <family val="1"/>
    </font>
    <font>
      <vertAlign val="superscript"/>
      <sz val="9"/>
      <name val="Times New Roman"/>
      <family val="1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color indexed="62"/>
      <name val="Times New Roman"/>
      <family val="1"/>
    </font>
    <font>
      <sz val="11"/>
      <color indexed="62"/>
      <name val="Times New Roman"/>
      <family val="1"/>
    </font>
    <font>
      <sz val="12"/>
      <color indexed="62"/>
      <name val="Times New Roman"/>
      <family val="1"/>
    </font>
    <font>
      <b/>
      <sz val="16"/>
      <color indexed="62"/>
      <name val="Times New Roman"/>
      <family val="1"/>
    </font>
    <font>
      <sz val="10"/>
      <color indexed="62"/>
      <name val="Times New Roman"/>
      <family val="1"/>
    </font>
    <font>
      <sz val="10"/>
      <color indexed="62"/>
      <name val="Arial"/>
      <family val="2"/>
    </font>
    <font>
      <b/>
      <sz val="12"/>
      <color indexed="62"/>
      <name val="Times New Roman"/>
      <family val="1"/>
    </font>
    <font>
      <b/>
      <sz val="9"/>
      <color indexed="62"/>
      <name val="Arial"/>
      <family val="2"/>
    </font>
    <font>
      <b/>
      <sz val="9"/>
      <color indexed="62"/>
      <name val="Times New Roman"/>
      <family val="1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gray0625">
        <fgColor indexed="55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thin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1" applyNumberFormat="0" applyAlignment="0" applyProtection="0"/>
    <xf numFmtId="0" fontId="57" fillId="0" borderId="2" applyNumberFormat="0" applyFill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0" fillId="28" borderId="0" applyNumberFormat="0" applyBorder="0" applyAlignment="0" applyProtection="0"/>
    <xf numFmtId="0" fontId="1" fillId="29" borderId="3" applyNumberFormat="0" applyFont="0" applyAlignment="0" applyProtection="0"/>
    <xf numFmtId="9" fontId="0" fillId="0" borderId="0" applyFont="0" applyFill="0" applyBorder="0" applyAlignment="0" applyProtection="0"/>
    <xf numFmtId="0" fontId="61" fillId="30" borderId="0" applyNumberFormat="0" applyBorder="0" applyAlignment="0" applyProtection="0"/>
    <xf numFmtId="0" fontId="62" fillId="25" borderId="4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1" borderId="9" applyNumberFormat="0" applyAlignment="0" applyProtection="0"/>
  </cellStyleXfs>
  <cellXfs count="229">
    <xf numFmtId="0" fontId="0" fillId="0" borderId="0" xfId="0" applyAlignment="1">
      <alignment/>
    </xf>
    <xf numFmtId="0" fontId="27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32" borderId="0" xfId="0" applyFill="1" applyAlignment="1" applyProtection="1">
      <alignment/>
      <protection/>
    </xf>
    <xf numFmtId="0" fontId="0" fillId="32" borderId="0" xfId="0" applyFill="1" applyAlignment="1">
      <alignment/>
    </xf>
    <xf numFmtId="0" fontId="2" fillId="32" borderId="10" xfId="0" applyFont="1" applyFill="1" applyBorder="1" applyAlignment="1" applyProtection="1">
      <alignment vertical="center" wrapText="1"/>
      <protection/>
    </xf>
    <xf numFmtId="0" fontId="2" fillId="32" borderId="11" xfId="0" applyFont="1" applyFill="1" applyBorder="1" applyAlignment="1" applyProtection="1">
      <alignment vertical="center" wrapText="1"/>
      <protection/>
    </xf>
    <xf numFmtId="0" fontId="0" fillId="32" borderId="0" xfId="0" applyFill="1" applyBorder="1" applyAlignment="1">
      <alignment/>
    </xf>
    <xf numFmtId="0" fontId="5" fillId="32" borderId="12" xfId="0" applyFont="1" applyFill="1" applyBorder="1" applyAlignment="1" applyProtection="1">
      <alignment horizontal="center" vertical="center" wrapText="1"/>
      <protection/>
    </xf>
    <xf numFmtId="0" fontId="0" fillId="32" borderId="0" xfId="0" applyFill="1" applyBorder="1" applyAlignment="1" applyProtection="1">
      <alignment/>
      <protection/>
    </xf>
    <xf numFmtId="0" fontId="6" fillId="32" borderId="13" xfId="0" applyFont="1" applyFill="1" applyBorder="1" applyAlignment="1">
      <alignment horizontal="center" vertical="center" wrapText="1"/>
    </xf>
    <xf numFmtId="0" fontId="7" fillId="32" borderId="14" xfId="0" applyFont="1" applyFill="1" applyBorder="1" applyAlignment="1" applyProtection="1">
      <alignment horizontal="left" vertical="center" wrapText="1" indent="1"/>
      <protection/>
    </xf>
    <xf numFmtId="0" fontId="0" fillId="32" borderId="15" xfId="0" applyFill="1" applyBorder="1" applyAlignment="1">
      <alignment horizontal="left" indent="1"/>
    </xf>
    <xf numFmtId="2" fontId="8" fillId="32" borderId="16" xfId="0" applyNumberFormat="1" applyFont="1" applyFill="1" applyBorder="1" applyAlignment="1" applyProtection="1">
      <alignment horizontal="left" wrapText="1"/>
      <protection/>
    </xf>
    <xf numFmtId="2" fontId="8" fillId="32" borderId="13" xfId="0" applyNumberFormat="1" applyFont="1" applyFill="1" applyBorder="1" applyAlignment="1" applyProtection="1">
      <alignment horizontal="left" wrapText="1"/>
      <protection/>
    </xf>
    <xf numFmtId="0" fontId="5" fillId="32" borderId="17" xfId="0" applyFont="1" applyFill="1" applyBorder="1" applyAlignment="1" applyProtection="1">
      <alignment horizontal="center" vertical="center" wrapText="1"/>
      <protection/>
    </xf>
    <xf numFmtId="0" fontId="7" fillId="32" borderId="18" xfId="0" applyFont="1" applyFill="1" applyBorder="1" applyAlignment="1" applyProtection="1">
      <alignment horizontal="left" vertical="center" wrapText="1" indent="1"/>
      <protection/>
    </xf>
    <xf numFmtId="0" fontId="7" fillId="32" borderId="19" xfId="0" applyFont="1" applyFill="1" applyBorder="1" applyAlignment="1" applyProtection="1">
      <alignment horizontal="left" vertical="center" wrapText="1" indent="1"/>
      <protection/>
    </xf>
    <xf numFmtId="0" fontId="7" fillId="32" borderId="20" xfId="0" applyFont="1" applyFill="1" applyBorder="1" applyAlignment="1" applyProtection="1">
      <alignment horizontal="left" vertical="center" wrapText="1" indent="1"/>
      <protection/>
    </xf>
    <xf numFmtId="0" fontId="7" fillId="32" borderId="0" xfId="0" applyFont="1" applyFill="1" applyBorder="1" applyAlignment="1" applyProtection="1">
      <alignment horizontal="left" vertical="center" wrapText="1" indent="1"/>
      <protection/>
    </xf>
    <xf numFmtId="2" fontId="8" fillId="32" borderId="21" xfId="0" applyNumberFormat="1" applyFont="1" applyFill="1" applyBorder="1" applyAlignment="1" applyProtection="1">
      <alignment horizontal="left" wrapText="1"/>
      <protection/>
    </xf>
    <xf numFmtId="44" fontId="13" fillId="33" borderId="22" xfId="0" applyNumberFormat="1" applyFont="1" applyFill="1" applyBorder="1" applyAlignment="1" applyProtection="1">
      <alignment vertical="center" wrapText="1"/>
      <protection/>
    </xf>
    <xf numFmtId="0" fontId="16" fillId="32" borderId="20" xfId="0" applyFont="1" applyFill="1" applyBorder="1" applyAlignment="1" applyProtection="1">
      <alignment horizontal="right" vertical="center" wrapText="1" indent="1"/>
      <protection/>
    </xf>
    <xf numFmtId="0" fontId="16" fillId="32" borderId="0" xfId="0" applyFont="1" applyFill="1" applyBorder="1" applyAlignment="1" applyProtection="1">
      <alignment horizontal="right" vertical="center" wrapText="1" indent="1"/>
      <protection/>
    </xf>
    <xf numFmtId="0" fontId="0" fillId="32" borderId="0" xfId="0" applyFill="1" applyBorder="1" applyAlignment="1" applyProtection="1">
      <alignment/>
      <protection/>
    </xf>
    <xf numFmtId="0" fontId="0" fillId="32" borderId="0" xfId="0" applyFill="1" applyAlignment="1" applyProtection="1">
      <alignment/>
      <protection/>
    </xf>
    <xf numFmtId="2" fontId="8" fillId="32" borderId="23" xfId="0" applyNumberFormat="1" applyFont="1" applyFill="1" applyBorder="1" applyAlignment="1" applyProtection="1">
      <alignment horizontal="left" wrapText="1"/>
      <protection/>
    </xf>
    <xf numFmtId="0" fontId="18" fillId="32" borderId="0" xfId="0" applyFont="1" applyFill="1" applyBorder="1" applyAlignment="1" applyProtection="1">
      <alignment/>
      <protection/>
    </xf>
    <xf numFmtId="0" fontId="19" fillId="32" borderId="0" xfId="0" applyFont="1" applyFill="1" applyBorder="1" applyAlignment="1" applyProtection="1">
      <alignment horizontal="left" vertical="center"/>
      <protection/>
    </xf>
    <xf numFmtId="44" fontId="7" fillId="34" borderId="22" xfId="0" applyNumberFormat="1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/>
      <protection/>
    </xf>
    <xf numFmtId="0" fontId="2" fillId="32" borderId="24" xfId="0" applyFont="1" applyFill="1" applyBorder="1" applyAlignment="1" applyProtection="1">
      <alignment vertical="center" wrapText="1"/>
      <protection/>
    </xf>
    <xf numFmtId="0" fontId="2" fillId="32" borderId="25" xfId="0" applyFont="1" applyFill="1" applyBorder="1" applyAlignment="1" applyProtection="1">
      <alignment horizontal="center" vertical="center" wrapText="1"/>
      <protection/>
    </xf>
    <xf numFmtId="0" fontId="2" fillId="32" borderId="26" xfId="0" applyFont="1" applyFill="1" applyBorder="1" applyAlignment="1" applyProtection="1">
      <alignment horizontal="center" vertical="center" wrapText="1"/>
      <protection/>
    </xf>
    <xf numFmtId="0" fontId="5" fillId="32" borderId="24" xfId="0" applyFont="1" applyFill="1" applyBorder="1" applyAlignment="1">
      <alignment vertical="center"/>
    </xf>
    <xf numFmtId="0" fontId="5" fillId="32" borderId="27" xfId="0" applyFont="1" applyFill="1" applyBorder="1" applyAlignment="1" applyProtection="1">
      <alignment vertical="center" wrapText="1"/>
      <protection/>
    </xf>
    <xf numFmtId="20" fontId="7" fillId="34" borderId="0" xfId="0" applyNumberFormat="1" applyFont="1" applyFill="1" applyBorder="1" applyAlignment="1" applyProtection="1">
      <alignment horizontal="left" vertical="center"/>
      <protection/>
    </xf>
    <xf numFmtId="190" fontId="12" fillId="33" borderId="28" xfId="0" applyNumberFormat="1" applyFont="1" applyFill="1" applyBorder="1" applyAlignment="1" applyProtection="1">
      <alignment horizontal="right" vertical="center" wrapText="1" indent="4"/>
      <protection/>
    </xf>
    <xf numFmtId="0" fontId="0" fillId="0" borderId="29" xfId="0" applyBorder="1" applyAlignment="1">
      <alignment/>
    </xf>
    <xf numFmtId="0" fontId="16" fillId="0" borderId="0" xfId="0" applyFont="1" applyAlignment="1">
      <alignment/>
    </xf>
    <xf numFmtId="190" fontId="7" fillId="0" borderId="30" xfId="0" applyNumberFormat="1" applyFont="1" applyFill="1" applyBorder="1" applyAlignment="1" applyProtection="1">
      <alignment horizontal="right" vertical="center" wrapText="1" indent="4"/>
      <protection locked="0"/>
    </xf>
    <xf numFmtId="44" fontId="7" fillId="0" borderId="22" xfId="0" applyNumberFormat="1" applyFont="1" applyFill="1" applyBorder="1" applyAlignment="1" applyProtection="1">
      <alignment vertical="center" wrapText="1"/>
      <protection locked="0"/>
    </xf>
    <xf numFmtId="44" fontId="7" fillId="34" borderId="22" xfId="0" applyNumberFormat="1" applyFont="1" applyFill="1" applyBorder="1" applyAlignment="1" applyProtection="1">
      <alignment vertical="center" wrapText="1"/>
      <protection locked="0"/>
    </xf>
    <xf numFmtId="44" fontId="13" fillId="33" borderId="22" xfId="0" applyNumberFormat="1" applyFont="1" applyFill="1" applyBorder="1" applyAlignment="1" applyProtection="1">
      <alignment vertical="center" wrapText="1"/>
      <protection locked="0"/>
    </xf>
    <xf numFmtId="0" fontId="0" fillId="32" borderId="31" xfId="0" applyFill="1" applyBorder="1" applyAlignment="1">
      <alignment horizontal="left" indent="1"/>
    </xf>
    <xf numFmtId="2" fontId="8" fillId="32" borderId="32" xfId="0" applyNumberFormat="1" applyFont="1" applyFill="1" applyBorder="1" applyAlignment="1" applyProtection="1">
      <alignment horizontal="left" wrapText="1"/>
      <protection/>
    </xf>
    <xf numFmtId="0" fontId="10" fillId="33" borderId="31" xfId="0" applyFont="1" applyFill="1" applyBorder="1" applyAlignment="1" applyProtection="1">
      <alignment horizontal="left" vertical="center"/>
      <protection/>
    </xf>
    <xf numFmtId="44" fontId="13" fillId="33" borderId="2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" fillId="35" borderId="33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25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16" fillId="0" borderId="0" xfId="0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28" fillId="0" borderId="34" xfId="0" applyFont="1" applyBorder="1" applyAlignment="1" applyProtection="1">
      <alignment vertical="center"/>
      <protection locked="0"/>
    </xf>
    <xf numFmtId="0" fontId="28" fillId="0" borderId="11" xfId="0" applyFont="1" applyBorder="1" applyAlignment="1" applyProtection="1">
      <alignment vertical="center"/>
      <protection locked="0"/>
    </xf>
    <xf numFmtId="0" fontId="28" fillId="0" borderId="35" xfId="0" applyFont="1" applyBorder="1" applyAlignment="1" applyProtection="1">
      <alignment vertical="center"/>
      <protection locked="0"/>
    </xf>
    <xf numFmtId="0" fontId="28" fillId="0" borderId="33" xfId="0" applyFont="1" applyBorder="1" applyAlignment="1" applyProtection="1">
      <alignment vertical="center"/>
      <protection locked="0"/>
    </xf>
    <xf numFmtId="0" fontId="28" fillId="0" borderId="10" xfId="0" applyFont="1" applyBorder="1" applyAlignment="1" applyProtection="1">
      <alignment vertical="center"/>
      <protection locked="0"/>
    </xf>
    <xf numFmtId="0" fontId="28" fillId="0" borderId="36" xfId="0" applyFont="1" applyBorder="1" applyAlignment="1" applyProtection="1">
      <alignment vertical="center"/>
      <protection locked="0"/>
    </xf>
    <xf numFmtId="0" fontId="4" fillId="35" borderId="37" xfId="0" applyFont="1" applyFill="1" applyBorder="1" applyAlignment="1" applyProtection="1">
      <alignment horizontal="center" vertical="center" wrapText="1"/>
      <protection/>
    </xf>
    <xf numFmtId="0" fontId="4" fillId="35" borderId="38" xfId="0" applyFont="1" applyFill="1" applyBorder="1" applyAlignment="1" applyProtection="1">
      <alignment horizontal="center" vertical="center" wrapText="1"/>
      <protection/>
    </xf>
    <xf numFmtId="0" fontId="2" fillId="32" borderId="39" xfId="0" applyFont="1" applyFill="1" applyBorder="1" applyAlignment="1" applyProtection="1">
      <alignment horizontal="center" vertical="center" wrapText="1"/>
      <protection/>
    </xf>
    <xf numFmtId="0" fontId="28" fillId="0" borderId="40" xfId="0" applyFont="1" applyBorder="1" applyAlignment="1" applyProtection="1">
      <alignment vertical="center"/>
      <protection locked="0"/>
    </xf>
    <xf numFmtId="20" fontId="7" fillId="34" borderId="29" xfId="0" applyNumberFormat="1" applyFont="1" applyFill="1" applyBorder="1" applyAlignment="1" applyProtection="1">
      <alignment horizontal="left" vertical="center" wrapText="1"/>
      <protection/>
    </xf>
    <xf numFmtId="0" fontId="16" fillId="32" borderId="41" xfId="0" applyFont="1" applyFill="1" applyBorder="1" applyAlignment="1" applyProtection="1">
      <alignment horizontal="right" vertical="center" wrapText="1" indent="1"/>
      <protection/>
    </xf>
    <xf numFmtId="0" fontId="16" fillId="32" borderId="29" xfId="0" applyFont="1" applyFill="1" applyBorder="1" applyAlignment="1" applyProtection="1">
      <alignment horizontal="right" vertical="center" wrapText="1" indent="1"/>
      <protection/>
    </xf>
    <xf numFmtId="0" fontId="16" fillId="36" borderId="42" xfId="0" applyFont="1" applyFill="1" applyBorder="1" applyAlignment="1" applyProtection="1">
      <alignment horizontal="center" vertical="center" wrapText="1"/>
      <protection/>
    </xf>
    <xf numFmtId="0" fontId="16" fillId="0" borderId="43" xfId="0" applyFont="1" applyFill="1" applyBorder="1" applyAlignment="1" applyProtection="1">
      <alignment horizontal="center" vertical="center" wrapText="1"/>
      <protection/>
    </xf>
    <xf numFmtId="0" fontId="26" fillId="36" borderId="42" xfId="0" applyFont="1" applyFill="1" applyBorder="1" applyAlignment="1" applyProtection="1">
      <alignment horizontal="center" vertical="center" wrapText="1"/>
      <protection/>
    </xf>
    <xf numFmtId="193" fontId="2" fillId="36" borderId="44" xfId="46" applyNumberFormat="1" applyFont="1" applyFill="1" applyBorder="1" applyAlignment="1" applyProtection="1">
      <alignment vertical="center" wrapText="1"/>
      <protection/>
    </xf>
    <xf numFmtId="193" fontId="2" fillId="36" borderId="45" xfId="46" applyNumberFormat="1" applyFont="1" applyFill="1" applyBorder="1" applyAlignment="1" applyProtection="1">
      <alignment vertical="center" wrapText="1"/>
      <protection/>
    </xf>
    <xf numFmtId="193" fontId="2" fillId="36" borderId="46" xfId="46" applyNumberFormat="1" applyFont="1" applyFill="1" applyBorder="1" applyAlignment="1" applyProtection="1">
      <alignment vertical="center" wrapText="1"/>
      <protection/>
    </xf>
    <xf numFmtId="0" fontId="16" fillId="36" borderId="20" xfId="0" applyFont="1" applyFill="1" applyBorder="1" applyAlignment="1" applyProtection="1">
      <alignment horizontal="center" vertical="center" wrapText="1"/>
      <protection/>
    </xf>
    <xf numFmtId="0" fontId="16" fillId="32" borderId="47" xfId="0" applyFont="1" applyFill="1" applyBorder="1" applyAlignment="1" applyProtection="1">
      <alignment horizontal="center" vertical="center" wrapText="1"/>
      <protection/>
    </xf>
    <xf numFmtId="0" fontId="16" fillId="35" borderId="47" xfId="0" applyFont="1" applyFill="1" applyBorder="1" applyAlignment="1" applyProtection="1">
      <alignment horizontal="center" vertical="center" wrapText="1"/>
      <protection/>
    </xf>
    <xf numFmtId="0" fontId="16" fillId="32" borderId="42" xfId="0" applyFont="1" applyFill="1" applyBorder="1" applyAlignment="1" applyProtection="1">
      <alignment horizontal="center" vertical="center" wrapText="1"/>
      <protection/>
    </xf>
    <xf numFmtId="0" fontId="16" fillId="35" borderId="43" xfId="0" applyFont="1" applyFill="1" applyBorder="1" applyAlignment="1" applyProtection="1">
      <alignment horizontal="left" vertical="center" wrapText="1"/>
      <protection/>
    </xf>
    <xf numFmtId="0" fontId="16" fillId="35" borderId="42" xfId="0" applyFont="1" applyFill="1" applyBorder="1" applyAlignment="1" applyProtection="1">
      <alignment horizontal="left" vertical="center" wrapText="1"/>
      <protection/>
    </xf>
    <xf numFmtId="0" fontId="16" fillId="32" borderId="48" xfId="0" applyFont="1" applyFill="1" applyBorder="1" applyAlignment="1" applyProtection="1">
      <alignment horizontal="center" vertical="center" wrapText="1"/>
      <protection/>
    </xf>
    <xf numFmtId="0" fontId="28" fillId="0" borderId="49" xfId="0" applyFont="1" applyBorder="1" applyAlignment="1" applyProtection="1">
      <alignment horizontal="center" vertical="center" wrapText="1"/>
      <protection locked="0"/>
    </xf>
    <xf numFmtId="0" fontId="28" fillId="0" borderId="50" xfId="0" applyFont="1" applyBorder="1" applyAlignment="1" applyProtection="1">
      <alignment horizontal="center" vertical="center" wrapText="1"/>
      <protection locked="0"/>
    </xf>
    <xf numFmtId="0" fontId="28" fillId="0" borderId="51" xfId="0" applyFont="1" applyBorder="1" applyAlignment="1" applyProtection="1">
      <alignment horizontal="center" vertical="center" wrapText="1"/>
      <protection locked="0"/>
    </xf>
    <xf numFmtId="0" fontId="28" fillId="0" borderId="52" xfId="0" applyFont="1" applyBorder="1" applyAlignment="1" applyProtection="1">
      <alignment horizontal="center" vertical="center" wrapText="1"/>
      <protection locked="0"/>
    </xf>
    <xf numFmtId="0" fontId="28" fillId="0" borderId="49" xfId="0" applyFont="1" applyFill="1" applyBorder="1" applyAlignment="1" applyProtection="1">
      <alignment horizontal="center" vertical="center" wrapText="1"/>
      <protection locked="0"/>
    </xf>
    <xf numFmtId="0" fontId="28" fillId="0" borderId="52" xfId="0" applyFont="1" applyFill="1" applyBorder="1" applyAlignment="1" applyProtection="1">
      <alignment horizontal="center" vertical="center" wrapText="1"/>
      <protection locked="0"/>
    </xf>
    <xf numFmtId="0" fontId="28" fillId="0" borderId="53" xfId="0" applyFont="1" applyBorder="1" applyAlignment="1" applyProtection="1">
      <alignment horizontal="center" vertical="center" wrapText="1"/>
      <protection locked="0"/>
    </xf>
    <xf numFmtId="0" fontId="28" fillId="0" borderId="54" xfId="0" applyFont="1" applyBorder="1" applyAlignment="1" applyProtection="1">
      <alignment horizontal="center" vertical="center" wrapText="1"/>
      <protection locked="0"/>
    </xf>
    <xf numFmtId="0" fontId="28" fillId="0" borderId="55" xfId="0" applyFont="1" applyBorder="1" applyAlignment="1" applyProtection="1">
      <alignment horizontal="center" vertical="center" wrapText="1"/>
      <protection locked="0"/>
    </xf>
    <xf numFmtId="0" fontId="28" fillId="0" borderId="56" xfId="0" applyFont="1" applyBorder="1" applyAlignment="1" applyProtection="1">
      <alignment horizontal="center" vertical="center" wrapText="1"/>
      <protection locked="0"/>
    </xf>
    <xf numFmtId="0" fontId="28" fillId="0" borderId="23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32" borderId="20" xfId="0" applyFill="1" applyBorder="1" applyAlignment="1" applyProtection="1">
      <alignment horizontal="left"/>
      <protection/>
    </xf>
    <xf numFmtId="2" fontId="8" fillId="32" borderId="22" xfId="0" applyNumberFormat="1" applyFont="1" applyFill="1" applyBorder="1" applyAlignment="1" applyProtection="1">
      <alignment horizontal="left" vertical="top" wrapText="1"/>
      <protection/>
    </xf>
    <xf numFmtId="2" fontId="8" fillId="32" borderId="0" xfId="0" applyNumberFormat="1" applyFont="1" applyFill="1" applyBorder="1" applyAlignment="1" applyProtection="1">
      <alignment horizontal="left" vertical="top" wrapText="1"/>
      <protection/>
    </xf>
    <xf numFmtId="0" fontId="2" fillId="32" borderId="14" xfId="0" applyFont="1" applyFill="1" applyBorder="1" applyAlignment="1" applyProtection="1">
      <alignment vertical="center" wrapText="1"/>
      <protection/>
    </xf>
    <xf numFmtId="44" fontId="13" fillId="33" borderId="57" xfId="0" applyNumberFormat="1" applyFont="1" applyFill="1" applyBorder="1" applyAlignment="1" applyProtection="1">
      <alignment vertical="center" wrapText="1"/>
      <protection/>
    </xf>
    <xf numFmtId="164" fontId="29" fillId="0" borderId="58" xfId="0" applyNumberFormat="1" applyFont="1" applyFill="1" applyBorder="1" applyAlignment="1" applyProtection="1">
      <alignment horizontal="left" vertical="center" indent="1"/>
      <protection locked="0"/>
    </xf>
    <xf numFmtId="164" fontId="29" fillId="0" borderId="59" xfId="0" applyNumberFormat="1" applyFont="1" applyFill="1" applyBorder="1" applyAlignment="1" applyProtection="1">
      <alignment horizontal="left" vertical="center" indent="1"/>
      <protection locked="0"/>
    </xf>
    <xf numFmtId="9" fontId="29" fillId="0" borderId="58" xfId="50" applyFont="1" applyBorder="1" applyAlignment="1" applyProtection="1">
      <alignment horizontal="left" vertical="center" indent="1"/>
      <protection locked="0"/>
    </xf>
    <xf numFmtId="0" fontId="25" fillId="0" borderId="59" xfId="0" applyFont="1" applyBorder="1" applyAlignment="1">
      <alignment horizontal="left" vertical="center" indent="1"/>
    </xf>
    <xf numFmtId="0" fontId="27" fillId="0" borderId="0" xfId="0" applyFont="1" applyBorder="1" applyAlignment="1" applyProtection="1">
      <alignment horizontal="right"/>
      <protection/>
    </xf>
    <xf numFmtId="20" fontId="7" fillId="34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/>
    </xf>
    <xf numFmtId="0" fontId="30" fillId="0" borderId="0" xfId="0" applyFont="1" applyBorder="1" applyAlignment="1" applyProtection="1">
      <alignment horizontal="right"/>
      <protection/>
    </xf>
    <xf numFmtId="0" fontId="30" fillId="0" borderId="0" xfId="0" applyFont="1" applyAlignment="1" applyProtection="1">
      <alignment horizontal="right"/>
      <protection/>
    </xf>
    <xf numFmtId="0" fontId="30" fillId="0" borderId="0" xfId="0" applyFont="1" applyBorder="1" applyAlignment="1" applyProtection="1">
      <alignment horizontal="right" vertical="top"/>
      <protection/>
    </xf>
    <xf numFmtId="0" fontId="28" fillId="0" borderId="60" xfId="46" applyNumberFormat="1" applyFont="1" applyBorder="1" applyAlignment="1" applyProtection="1">
      <alignment horizontal="center" vertical="center" wrapText="1"/>
      <protection locked="0"/>
    </xf>
    <xf numFmtId="0" fontId="28" fillId="0" borderId="51" xfId="46" applyNumberFormat="1" applyFont="1" applyBorder="1" applyAlignment="1" applyProtection="1">
      <alignment horizontal="center" vertical="center" wrapText="1"/>
      <protection locked="0"/>
    </xf>
    <xf numFmtId="0" fontId="28" fillId="0" borderId="52" xfId="46" applyNumberFormat="1" applyFont="1" applyBorder="1" applyAlignment="1" applyProtection="1">
      <alignment horizontal="center" vertical="center" wrapText="1"/>
      <protection locked="0"/>
    </xf>
    <xf numFmtId="0" fontId="28" fillId="0" borderId="49" xfId="46" applyNumberFormat="1" applyFont="1" applyBorder="1" applyAlignment="1" applyProtection="1">
      <alignment horizontal="center" vertical="center" wrapText="1"/>
      <protection locked="0"/>
    </xf>
    <xf numFmtId="0" fontId="2" fillId="32" borderId="61" xfId="0" applyFont="1" applyFill="1" applyBorder="1" applyAlignment="1" applyProtection="1">
      <alignment vertical="center" wrapText="1"/>
      <protection/>
    </xf>
    <xf numFmtId="0" fontId="2" fillId="32" borderId="62" xfId="0" applyFont="1" applyFill="1" applyBorder="1" applyAlignment="1" applyProtection="1">
      <alignment vertical="center" wrapText="1"/>
      <protection/>
    </xf>
    <xf numFmtId="0" fontId="31" fillId="0" borderId="0" xfId="0" applyFont="1" applyFill="1" applyBorder="1" applyAlignment="1" applyProtection="1">
      <alignment horizontal="left" vertical="center" wrapText="1"/>
      <protection/>
    </xf>
    <xf numFmtId="0" fontId="16" fillId="32" borderId="61" xfId="0" applyFont="1" applyFill="1" applyBorder="1" applyAlignment="1" applyProtection="1">
      <alignment vertical="center" wrapText="1"/>
      <protection/>
    </xf>
    <xf numFmtId="0" fontId="16" fillId="32" borderId="62" xfId="0" applyFont="1" applyFill="1" applyBorder="1" applyAlignment="1" applyProtection="1">
      <alignment vertical="center" wrapText="1"/>
      <protection/>
    </xf>
    <xf numFmtId="0" fontId="32" fillId="0" borderId="0" xfId="0" applyFont="1" applyBorder="1" applyAlignment="1" applyProtection="1">
      <alignment/>
      <protection/>
    </xf>
    <xf numFmtId="0" fontId="7" fillId="0" borderId="33" xfId="0" applyFont="1" applyBorder="1" applyAlignment="1" applyProtection="1">
      <alignment horizontal="center" vertical="center"/>
      <protection/>
    </xf>
    <xf numFmtId="0" fontId="7" fillId="0" borderId="50" xfId="0" applyFont="1" applyBorder="1" applyAlignment="1" applyProtection="1">
      <alignment horizontal="center" vertical="center"/>
      <protection/>
    </xf>
    <xf numFmtId="0" fontId="7" fillId="0" borderId="53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51" xfId="0" applyFont="1" applyBorder="1" applyAlignment="1" applyProtection="1">
      <alignment horizontal="center" vertical="center"/>
      <protection/>
    </xf>
    <xf numFmtId="0" fontId="7" fillId="0" borderId="54" xfId="0" applyFont="1" applyBorder="1" applyAlignment="1" applyProtection="1">
      <alignment horizontal="center" vertical="center"/>
      <protection/>
    </xf>
    <xf numFmtId="0" fontId="7" fillId="0" borderId="63" xfId="0" applyFont="1" applyBorder="1" applyAlignment="1" applyProtection="1">
      <alignment horizontal="center" vertical="center"/>
      <protection/>
    </xf>
    <xf numFmtId="193" fontId="5" fillId="0" borderId="33" xfId="0" applyNumberFormat="1" applyFont="1" applyFill="1" applyBorder="1" applyAlignment="1" applyProtection="1">
      <alignment vertical="center"/>
      <protection/>
    </xf>
    <xf numFmtId="193" fontId="5" fillId="0" borderId="43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164" fontId="33" fillId="0" borderId="64" xfId="0" applyNumberFormat="1" applyFont="1" applyFill="1" applyBorder="1" applyAlignment="1" applyProtection="1">
      <alignment horizontal="left" vertical="center" indent="1"/>
      <protection/>
    </xf>
    <xf numFmtId="164" fontId="33" fillId="0" borderId="65" xfId="0" applyNumberFormat="1" applyFont="1" applyFill="1" applyBorder="1" applyAlignment="1" applyProtection="1">
      <alignment horizontal="left" vertical="center" indent="1"/>
      <protection/>
    </xf>
    <xf numFmtId="0" fontId="16" fillId="0" borderId="65" xfId="0" applyFont="1" applyBorder="1" applyAlignment="1" applyProtection="1">
      <alignment horizontal="left" vertical="center"/>
      <protection/>
    </xf>
    <xf numFmtId="0" fontId="16" fillId="0" borderId="66" xfId="0" applyFont="1" applyBorder="1" applyAlignment="1" applyProtection="1">
      <alignment horizontal="left" vertical="center"/>
      <protection/>
    </xf>
    <xf numFmtId="164" fontId="33" fillId="0" borderId="67" xfId="0" applyNumberFormat="1" applyFont="1" applyFill="1" applyBorder="1" applyAlignment="1" applyProtection="1">
      <alignment horizontal="left" vertical="center" indent="1"/>
      <protection/>
    </xf>
    <xf numFmtId="164" fontId="33" fillId="0" borderId="68" xfId="0" applyNumberFormat="1" applyFont="1" applyFill="1" applyBorder="1" applyAlignment="1" applyProtection="1">
      <alignment horizontal="left" vertical="center" indent="1"/>
      <protection/>
    </xf>
    <xf numFmtId="0" fontId="16" fillId="0" borderId="68" xfId="0" applyFont="1" applyBorder="1" applyAlignment="1" applyProtection="1">
      <alignment horizontal="left" vertical="center"/>
      <protection/>
    </xf>
    <xf numFmtId="0" fontId="16" fillId="0" borderId="69" xfId="0" applyFont="1" applyBorder="1" applyAlignment="1" applyProtection="1">
      <alignment horizontal="left" vertical="center"/>
      <protection/>
    </xf>
    <xf numFmtId="0" fontId="0" fillId="0" borderId="27" xfId="0" applyBorder="1" applyAlignment="1" applyProtection="1">
      <alignment/>
      <protection/>
    </xf>
    <xf numFmtId="0" fontId="0" fillId="0" borderId="70" xfId="0" applyBorder="1" applyAlignment="1" applyProtection="1">
      <alignment/>
      <protection/>
    </xf>
    <xf numFmtId="0" fontId="0" fillId="0" borderId="57" xfId="0" applyBorder="1" applyAlignment="1" applyProtection="1">
      <alignment/>
      <protection/>
    </xf>
    <xf numFmtId="0" fontId="34" fillId="0" borderId="42" xfId="0" applyFont="1" applyFill="1" applyBorder="1" applyAlignment="1" applyProtection="1">
      <alignment horizontal="center" vertical="center" wrapText="1"/>
      <protection/>
    </xf>
    <xf numFmtId="0" fontId="5" fillId="36" borderId="42" xfId="0" applyFont="1" applyFill="1" applyBorder="1" applyAlignment="1" applyProtection="1">
      <alignment horizontal="center" vertical="center"/>
      <protection/>
    </xf>
    <xf numFmtId="193" fontId="5" fillId="36" borderId="42" xfId="0" applyNumberFormat="1" applyFont="1" applyFill="1" applyBorder="1" applyAlignment="1" applyProtection="1">
      <alignment vertical="center"/>
      <protection/>
    </xf>
    <xf numFmtId="193" fontId="35" fillId="0" borderId="34" xfId="0" applyNumberFormat="1" applyFont="1" applyFill="1" applyBorder="1" applyAlignment="1" applyProtection="1">
      <alignment horizontal="center" vertical="center"/>
      <protection/>
    </xf>
    <xf numFmtId="193" fontId="35" fillId="0" borderId="43" xfId="0" applyNumberFormat="1" applyFont="1" applyFill="1" applyBorder="1" applyAlignment="1" applyProtection="1">
      <alignment horizontal="center" vertical="center"/>
      <protection/>
    </xf>
    <xf numFmtId="193" fontId="2" fillId="36" borderId="27" xfId="0" applyNumberFormat="1" applyFont="1" applyFill="1" applyBorder="1" applyAlignment="1" applyProtection="1">
      <alignment vertical="center"/>
      <protection/>
    </xf>
    <xf numFmtId="193" fontId="2" fillId="36" borderId="42" xfId="0" applyNumberFormat="1" applyFont="1" applyFill="1" applyBorder="1" applyAlignment="1" applyProtection="1">
      <alignment vertical="center"/>
      <protection/>
    </xf>
    <xf numFmtId="0" fontId="28" fillId="0" borderId="29" xfId="0" applyFont="1" applyFill="1" applyBorder="1" applyAlignment="1" applyProtection="1">
      <alignment horizontal="left" vertical="center" wrapText="1"/>
      <protection/>
    </xf>
    <xf numFmtId="0" fontId="32" fillId="0" borderId="29" xfId="0" applyFont="1" applyBorder="1" applyAlignment="1" applyProtection="1">
      <alignment/>
      <protection/>
    </xf>
    <xf numFmtId="164" fontId="20" fillId="37" borderId="71" xfId="0" applyNumberFormat="1" applyFont="1" applyFill="1" applyBorder="1" applyAlignment="1" applyProtection="1">
      <alignment vertical="center" wrapText="1"/>
      <protection/>
    </xf>
    <xf numFmtId="0" fontId="20" fillId="37" borderId="72" xfId="0" applyFont="1" applyFill="1" applyBorder="1" applyAlignment="1">
      <alignment vertical="center" wrapText="1"/>
    </xf>
    <xf numFmtId="0" fontId="2" fillId="35" borderId="73" xfId="0" applyFont="1" applyFill="1" applyBorder="1" applyAlignment="1" applyProtection="1">
      <alignment horizontal="left" vertical="center" wrapText="1"/>
      <protection/>
    </xf>
    <xf numFmtId="0" fontId="0" fillId="35" borderId="74" xfId="0" applyFill="1" applyBorder="1" applyAlignment="1" applyProtection="1">
      <alignment horizontal="left"/>
      <protection/>
    </xf>
    <xf numFmtId="0" fontId="0" fillId="35" borderId="59" xfId="0" applyFill="1" applyBorder="1" applyAlignment="1" applyProtection="1">
      <alignment horizontal="left"/>
      <protection/>
    </xf>
    <xf numFmtId="0" fontId="2" fillId="35" borderId="18" xfId="0" applyFont="1" applyFill="1" applyBorder="1" applyAlignment="1" applyProtection="1">
      <alignment horizontal="left" vertical="center" wrapText="1"/>
      <protection/>
    </xf>
    <xf numFmtId="0" fontId="2" fillId="35" borderId="19" xfId="0" applyFont="1" applyFill="1" applyBorder="1" applyAlignment="1" applyProtection="1">
      <alignment horizontal="left" vertical="center" wrapText="1"/>
      <protection/>
    </xf>
    <xf numFmtId="0" fontId="2" fillId="35" borderId="17" xfId="0" applyFont="1" applyFill="1" applyBorder="1" applyAlignment="1" applyProtection="1">
      <alignment horizontal="left" vertical="center" wrapText="1"/>
      <protection/>
    </xf>
    <xf numFmtId="0" fontId="5" fillId="32" borderId="18" xfId="0" applyFont="1" applyFill="1" applyBorder="1" applyAlignment="1" applyProtection="1">
      <alignment horizontal="left" vertical="center" wrapText="1"/>
      <protection/>
    </xf>
    <xf numFmtId="0" fontId="5" fillId="32" borderId="19" xfId="0" applyFont="1" applyFill="1" applyBorder="1" applyAlignment="1" applyProtection="1">
      <alignment horizontal="left" vertical="center" wrapText="1"/>
      <protection/>
    </xf>
    <xf numFmtId="164" fontId="20" fillId="37" borderId="60" xfId="0" applyNumberFormat="1" applyFont="1" applyFill="1" applyBorder="1" applyAlignment="1" applyProtection="1">
      <alignment horizontal="left" vertical="center"/>
      <protection/>
    </xf>
    <xf numFmtId="0" fontId="0" fillId="37" borderId="75" xfId="0" applyFill="1" applyBorder="1" applyAlignment="1">
      <alignment vertical="center"/>
    </xf>
    <xf numFmtId="0" fontId="5" fillId="32" borderId="76" xfId="0" applyFont="1" applyFill="1" applyBorder="1" applyAlignment="1" applyProtection="1">
      <alignment horizontal="center" vertical="center" wrapText="1"/>
      <protection/>
    </xf>
    <xf numFmtId="0" fontId="5" fillId="32" borderId="77" xfId="0" applyFont="1" applyFill="1" applyBorder="1" applyAlignment="1" applyProtection="1">
      <alignment horizontal="center" vertical="center" wrapText="1"/>
      <protection/>
    </xf>
    <xf numFmtId="0" fontId="5" fillId="32" borderId="14" xfId="0" applyFont="1" applyFill="1" applyBorder="1" applyAlignment="1" applyProtection="1">
      <alignment horizontal="left" vertical="center" wrapText="1"/>
      <protection/>
    </xf>
    <xf numFmtId="0" fontId="5" fillId="32" borderId="15" xfId="0" applyFont="1" applyFill="1" applyBorder="1" applyAlignment="1" applyProtection="1">
      <alignment horizontal="left" vertical="center" wrapText="1"/>
      <protection/>
    </xf>
    <xf numFmtId="0" fontId="2" fillId="35" borderId="27" xfId="0" applyFont="1" applyFill="1" applyBorder="1" applyAlignment="1" applyProtection="1">
      <alignment horizontal="left" vertical="center" wrapText="1"/>
      <protection/>
    </xf>
    <xf numFmtId="0" fontId="0" fillId="35" borderId="70" xfId="0" applyFont="1" applyFill="1" applyBorder="1" applyAlignment="1" applyProtection="1">
      <alignment horizontal="left" vertical="center" wrapText="1"/>
      <protection/>
    </xf>
    <xf numFmtId="0" fontId="7" fillId="32" borderId="78" xfId="0" applyFont="1" applyFill="1" applyBorder="1" applyAlignment="1" applyProtection="1">
      <alignment horizontal="left" vertical="center" wrapText="1" indent="1"/>
      <protection/>
    </xf>
    <xf numFmtId="0" fontId="0" fillId="0" borderId="79" xfId="0" applyBorder="1" applyAlignment="1" applyProtection="1">
      <alignment horizontal="left" vertical="center" wrapText="1" indent="1"/>
      <protection/>
    </xf>
    <xf numFmtId="0" fontId="7" fillId="32" borderId="79" xfId="0" applyFont="1" applyFill="1" applyBorder="1" applyAlignment="1" applyProtection="1">
      <alignment horizontal="left" vertical="center" wrapText="1" indent="1"/>
      <protection/>
    </xf>
    <xf numFmtId="0" fontId="7" fillId="32" borderId="20" xfId="0" applyFont="1" applyFill="1" applyBorder="1" applyAlignment="1" applyProtection="1">
      <alignment horizontal="left" vertical="center" wrapText="1" indent="1"/>
      <protection/>
    </xf>
    <xf numFmtId="0" fontId="0" fillId="0" borderId="0" xfId="0" applyBorder="1" applyAlignment="1" applyProtection="1">
      <alignment horizontal="left" vertical="center" wrapText="1" indent="1"/>
      <protection/>
    </xf>
    <xf numFmtId="0" fontId="10" fillId="33" borderId="20" xfId="0" applyFont="1" applyFill="1" applyBorder="1" applyAlignment="1" applyProtection="1">
      <alignment horizontal="left" vertical="center" wrapText="1"/>
      <protection/>
    </xf>
    <xf numFmtId="0" fontId="15" fillId="33" borderId="0" xfId="0" applyFont="1" applyFill="1" applyBorder="1" applyAlignment="1" applyProtection="1">
      <alignment horizontal="left" vertical="center" wrapText="1"/>
      <protection/>
    </xf>
    <xf numFmtId="0" fontId="2" fillId="35" borderId="20" xfId="0" applyFont="1" applyFill="1" applyBorder="1" applyAlignment="1" applyProtection="1">
      <alignment horizontal="left" vertical="center" wrapText="1"/>
      <protection/>
    </xf>
    <xf numFmtId="0" fontId="17" fillId="35" borderId="0" xfId="0" applyFont="1" applyFill="1" applyBorder="1" applyAlignment="1" applyProtection="1">
      <alignment horizontal="left" vertical="center" wrapText="1"/>
      <protection/>
    </xf>
    <xf numFmtId="20" fontId="23" fillId="34" borderId="0" xfId="0" applyNumberFormat="1" applyFont="1" applyFill="1" applyBorder="1" applyAlignment="1" applyProtection="1">
      <alignment horizontal="left" wrapText="1"/>
      <protection/>
    </xf>
    <xf numFmtId="20" fontId="3" fillId="34" borderId="0" xfId="0" applyNumberFormat="1" applyFont="1" applyFill="1" applyBorder="1" applyAlignment="1" applyProtection="1">
      <alignment horizontal="left" wrapText="1"/>
      <protection/>
    </xf>
    <xf numFmtId="0" fontId="2" fillId="35" borderId="27" xfId="0" applyFont="1" applyFill="1" applyBorder="1" applyAlignment="1" applyProtection="1">
      <alignment horizontal="center" vertical="center" wrapText="1"/>
      <protection/>
    </xf>
    <xf numFmtId="0" fontId="0" fillId="35" borderId="70" xfId="0" applyFill="1" applyBorder="1" applyAlignment="1" applyProtection="1">
      <alignment horizontal="center"/>
      <protection/>
    </xf>
    <xf numFmtId="0" fontId="0" fillId="35" borderId="57" xfId="0" applyFill="1" applyBorder="1" applyAlignment="1" applyProtection="1">
      <alignment horizontal="center"/>
      <protection/>
    </xf>
    <xf numFmtId="0" fontId="5" fillId="1" borderId="50" xfId="0" applyFont="1" applyFill="1" applyBorder="1" applyAlignment="1" applyProtection="1">
      <alignment horizontal="center" vertical="center" wrapText="1"/>
      <protection/>
    </xf>
    <xf numFmtId="0" fontId="0" fillId="0" borderId="55" xfId="0" applyBorder="1" applyAlignment="1">
      <alignment horizontal="center" vertical="center" wrapText="1"/>
    </xf>
    <xf numFmtId="0" fontId="2" fillId="32" borderId="73" xfId="0" applyFont="1" applyFill="1" applyBorder="1" applyAlignment="1" applyProtection="1">
      <alignment vertical="center" wrapText="1"/>
      <protection/>
    </xf>
    <xf numFmtId="0" fontId="0" fillId="0" borderId="74" xfId="0" applyBorder="1" applyAlignment="1">
      <alignment vertical="center" wrapText="1"/>
    </xf>
    <xf numFmtId="0" fontId="0" fillId="0" borderId="63" xfId="0" applyBorder="1" applyAlignment="1">
      <alignment vertical="center" wrapText="1"/>
    </xf>
    <xf numFmtId="0" fontId="2" fillId="32" borderId="40" xfId="0" applyFont="1" applyFill="1" applyBorder="1" applyAlignment="1" applyProtection="1">
      <alignment vertical="center" wrapText="1"/>
      <protection/>
    </xf>
    <xf numFmtId="0" fontId="20" fillId="0" borderId="80" xfId="0" applyFont="1" applyBorder="1" applyAlignment="1" applyProtection="1">
      <alignment vertical="center" wrapText="1"/>
      <protection/>
    </xf>
    <xf numFmtId="0" fontId="0" fillId="0" borderId="81" xfId="0" applyBorder="1" applyAlignment="1" applyProtection="1">
      <alignment vertical="center" wrapText="1"/>
      <protection/>
    </xf>
    <xf numFmtId="164" fontId="29" fillId="0" borderId="82" xfId="0" applyNumberFormat="1" applyFont="1" applyFill="1" applyBorder="1" applyAlignment="1" applyProtection="1">
      <alignment horizontal="left" vertical="center" wrapText="1" indent="1"/>
      <protection locked="0"/>
    </xf>
    <xf numFmtId="164" fontId="29" fillId="0" borderId="83" xfId="0" applyNumberFormat="1" applyFont="1" applyFill="1" applyBorder="1" applyAlignment="1" applyProtection="1">
      <alignment horizontal="left" vertical="center" wrapText="1" indent="1"/>
      <protection locked="0"/>
    </xf>
    <xf numFmtId="0" fontId="28" fillId="0" borderId="0" xfId="0" applyFont="1" applyFill="1" applyBorder="1" applyAlignment="1" applyProtection="1">
      <alignment horizontal="left" vertical="center" wrapText="1"/>
      <protection/>
    </xf>
    <xf numFmtId="0" fontId="32" fillId="0" borderId="0" xfId="0" applyFont="1" applyBorder="1" applyAlignment="1" applyProtection="1">
      <alignment/>
      <protection/>
    </xf>
    <xf numFmtId="164" fontId="33" fillId="0" borderId="60" xfId="0" applyNumberFormat="1" applyFont="1" applyFill="1" applyBorder="1" applyAlignment="1" applyProtection="1">
      <alignment horizontal="left" vertical="center" indent="1"/>
      <protection locked="0"/>
    </xf>
    <xf numFmtId="0" fontId="16" fillId="0" borderId="84" xfId="0" applyFont="1" applyBorder="1" applyAlignment="1" applyProtection="1">
      <alignment horizontal="left" vertical="center"/>
      <protection locked="0"/>
    </xf>
    <xf numFmtId="0" fontId="16" fillId="0" borderId="75" xfId="0" applyFont="1" applyBorder="1" applyAlignment="1" applyProtection="1">
      <alignment horizontal="left" vertical="center"/>
      <protection locked="0"/>
    </xf>
    <xf numFmtId="164" fontId="29" fillId="0" borderId="58" xfId="0" applyNumberFormat="1" applyFont="1" applyFill="1" applyBorder="1" applyAlignment="1" applyProtection="1">
      <alignment horizontal="left" vertical="center" wrapText="1" indent="1"/>
      <protection locked="0"/>
    </xf>
    <xf numFmtId="164" fontId="29" fillId="0" borderId="74" xfId="0" applyNumberFormat="1" applyFont="1" applyFill="1" applyBorder="1" applyAlignment="1" applyProtection="1">
      <alignment horizontal="left" vertical="center" wrapText="1" indent="1"/>
      <protection locked="0"/>
    </xf>
    <xf numFmtId="164" fontId="29" fillId="0" borderId="59" xfId="0" applyNumberFormat="1" applyFont="1" applyFill="1" applyBorder="1" applyAlignment="1" applyProtection="1">
      <alignment horizontal="left" vertical="center" wrapText="1" indent="1"/>
      <protection locked="0"/>
    </xf>
    <xf numFmtId="0" fontId="20" fillId="0" borderId="74" xfId="0" applyFont="1" applyBorder="1" applyAlignment="1" applyProtection="1">
      <alignment vertical="center" wrapText="1"/>
      <protection/>
    </xf>
    <xf numFmtId="0" fontId="0" fillId="0" borderId="63" xfId="0" applyBorder="1" applyAlignment="1" applyProtection="1">
      <alignment vertical="center" wrapText="1"/>
      <protection/>
    </xf>
    <xf numFmtId="0" fontId="16" fillId="36" borderId="85" xfId="0" applyFont="1" applyFill="1" applyBorder="1" applyAlignment="1" applyProtection="1">
      <alignment horizontal="center" vertical="center" wrapText="1"/>
      <protection/>
    </xf>
    <xf numFmtId="0" fontId="16" fillId="36" borderId="86" xfId="0" applyFont="1" applyFill="1" applyBorder="1" applyAlignment="1" applyProtection="1">
      <alignment horizontal="center" vertical="center" wrapText="1"/>
      <protection/>
    </xf>
    <xf numFmtId="193" fontId="2" fillId="32" borderId="41" xfId="46" applyNumberFormat="1" applyFont="1" applyFill="1" applyBorder="1" applyAlignment="1" applyProtection="1">
      <alignment horizontal="center" vertical="center" wrapText="1"/>
      <protection/>
    </xf>
    <xf numFmtId="193" fontId="2" fillId="32" borderId="29" xfId="46" applyNumberFormat="1" applyFont="1" applyFill="1" applyBorder="1" applyAlignment="1" applyProtection="1">
      <alignment horizontal="center" vertical="center" wrapText="1"/>
      <protection/>
    </xf>
    <xf numFmtId="193" fontId="2" fillId="32" borderId="87" xfId="46" applyNumberFormat="1" applyFont="1" applyFill="1" applyBorder="1" applyAlignment="1" applyProtection="1">
      <alignment horizontal="center" vertical="center" wrapText="1"/>
      <protection/>
    </xf>
    <xf numFmtId="193" fontId="2" fillId="32" borderId="48" xfId="46" applyNumberFormat="1" applyFont="1" applyFill="1" applyBorder="1" applyAlignment="1" applyProtection="1">
      <alignment horizontal="center" vertical="center" wrapText="1"/>
      <protection/>
    </xf>
    <xf numFmtId="0" fontId="16" fillId="36" borderId="88" xfId="0" applyFont="1" applyFill="1" applyBorder="1" applyAlignment="1" applyProtection="1">
      <alignment horizontal="center" vertical="center" wrapText="1"/>
      <protection/>
    </xf>
    <xf numFmtId="0" fontId="20" fillId="0" borderId="73" xfId="0" applyFont="1" applyFill="1" applyBorder="1" applyAlignment="1" applyProtection="1">
      <alignment horizontal="left" vertical="center"/>
      <protection locked="0"/>
    </xf>
    <xf numFmtId="0" fontId="20" fillId="0" borderId="74" xfId="0" applyFont="1" applyFill="1" applyBorder="1" applyAlignment="1" applyProtection="1">
      <alignment horizontal="left" vertical="center"/>
      <protection locked="0"/>
    </xf>
    <xf numFmtId="0" fontId="20" fillId="0" borderId="59" xfId="0" applyFont="1" applyFill="1" applyBorder="1" applyAlignment="1" applyProtection="1">
      <alignment horizontal="left" vertical="center"/>
      <protection locked="0"/>
    </xf>
    <xf numFmtId="0" fontId="20" fillId="0" borderId="40" xfId="0" applyFont="1" applyFill="1" applyBorder="1" applyAlignment="1" applyProtection="1">
      <alignment horizontal="left" vertical="center"/>
      <protection locked="0"/>
    </xf>
    <xf numFmtId="0" fontId="20" fillId="0" borderId="80" xfId="0" applyFont="1" applyFill="1" applyBorder="1" applyAlignment="1" applyProtection="1">
      <alignment horizontal="left" vertical="center"/>
      <protection locked="0"/>
    </xf>
    <xf numFmtId="0" fontId="20" fillId="0" borderId="83" xfId="0" applyFont="1" applyFill="1" applyBorder="1" applyAlignment="1" applyProtection="1">
      <alignment horizontal="left" vertical="center"/>
      <protection locked="0"/>
    </xf>
    <xf numFmtId="0" fontId="20" fillId="0" borderId="89" xfId="0" applyFont="1" applyFill="1" applyBorder="1" applyAlignment="1" applyProtection="1">
      <alignment horizontal="left" vertical="center"/>
      <protection locked="0"/>
    </xf>
    <xf numFmtId="0" fontId="20" fillId="0" borderId="90" xfId="0" applyFont="1" applyFill="1" applyBorder="1" applyAlignment="1" applyProtection="1">
      <alignment horizontal="left" vertical="center"/>
      <protection locked="0"/>
    </xf>
    <xf numFmtId="0" fontId="20" fillId="0" borderId="91" xfId="0" applyFont="1" applyFill="1" applyBorder="1" applyAlignment="1" applyProtection="1">
      <alignment horizontal="left" vertical="center"/>
      <protection locked="0"/>
    </xf>
    <xf numFmtId="164" fontId="33" fillId="0" borderId="90" xfId="0" applyNumberFormat="1" applyFont="1" applyFill="1" applyBorder="1" applyAlignment="1" applyProtection="1">
      <alignment horizontal="left" vertical="center" indent="1"/>
      <protection/>
    </xf>
    <xf numFmtId="0" fontId="16" fillId="0" borderId="90" xfId="0" applyFont="1" applyBorder="1" applyAlignment="1" applyProtection="1">
      <alignment horizontal="left" vertical="center"/>
      <protection/>
    </xf>
    <xf numFmtId="0" fontId="16" fillId="0" borderId="92" xfId="0" applyFont="1" applyBorder="1" applyAlignment="1" applyProtection="1">
      <alignment horizontal="left" vertical="center"/>
      <protection/>
    </xf>
    <xf numFmtId="164" fontId="29" fillId="0" borderId="93" xfId="0" applyNumberFormat="1" applyFont="1" applyFill="1" applyBorder="1" applyAlignment="1" applyProtection="1">
      <alignment horizontal="left" vertical="center" wrapText="1" indent="1"/>
      <protection/>
    </xf>
    <xf numFmtId="164" fontId="29" fillId="0" borderId="94" xfId="0" applyNumberFormat="1" applyFont="1" applyFill="1" applyBorder="1" applyAlignment="1" applyProtection="1">
      <alignment horizontal="left" vertical="center" wrapText="1" indent="1"/>
      <protection/>
    </xf>
    <xf numFmtId="0" fontId="16" fillId="35" borderId="95" xfId="0" applyFont="1" applyFill="1" applyBorder="1" applyAlignment="1" applyProtection="1">
      <alignment horizontal="left" vertical="center" wrapText="1"/>
      <protection/>
    </xf>
    <xf numFmtId="0" fontId="16" fillId="35" borderId="88" xfId="0" applyFont="1" applyFill="1" applyBorder="1" applyAlignment="1" applyProtection="1">
      <alignment horizontal="left" vertical="center" wrapText="1"/>
      <protection/>
    </xf>
    <xf numFmtId="0" fontId="16" fillId="35" borderId="96" xfId="0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85725</xdr:rowOff>
    </xdr:from>
    <xdr:to>
      <xdr:col>0</xdr:col>
      <xdr:colOff>1781175</xdr:colOff>
      <xdr:row>2</xdr:row>
      <xdr:rowOff>142875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1724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2514600</xdr:colOff>
      <xdr:row>20</xdr:row>
      <xdr:rowOff>47625</xdr:rowOff>
    </xdr:from>
    <xdr:ext cx="180975" cy="266700"/>
    <xdr:sp fLocksText="0">
      <xdr:nvSpPr>
        <xdr:cNvPr id="2" name="ZoneTexte 3"/>
        <xdr:cNvSpPr txBox="1">
          <a:spLocks noChangeArrowheads="1"/>
        </xdr:cNvSpPr>
      </xdr:nvSpPr>
      <xdr:spPr>
        <a:xfrm>
          <a:off x="2514600" y="49339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38100</xdr:rowOff>
    </xdr:from>
    <xdr:to>
      <xdr:col>1</xdr:col>
      <xdr:colOff>561975</xdr:colOff>
      <xdr:row>2</xdr:row>
      <xdr:rowOff>0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24574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66675</xdr:rowOff>
    </xdr:from>
    <xdr:to>
      <xdr:col>0</xdr:col>
      <xdr:colOff>2028825</xdr:colOff>
      <xdr:row>3</xdr:row>
      <xdr:rowOff>19050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66675"/>
          <a:ext cx="20002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638175</xdr:colOff>
      <xdr:row>2</xdr:row>
      <xdr:rowOff>142875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3526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2"/>
  <sheetViews>
    <sheetView showGridLines="0" showRowColHeaders="0" workbookViewId="0" topLeftCell="A7">
      <selection activeCell="A1" sqref="A1:C16384"/>
    </sheetView>
  </sheetViews>
  <sheetFormatPr defaultColWidth="0.13671875" defaultRowHeight="12.75" customHeight="1" zeroHeight="1"/>
  <cols>
    <col min="1" max="1" width="47.140625" style="0" customWidth="1"/>
    <col min="2" max="2" width="23.28125" style="0" customWidth="1"/>
    <col min="3" max="3" width="23.421875" style="0" customWidth="1"/>
    <col min="4" max="4" width="0.2890625" style="0" hidden="1" customWidth="1"/>
    <col min="5" max="253" width="0" style="0" hidden="1" customWidth="1"/>
    <col min="254" max="254" width="1.421875" style="0" hidden="1" customWidth="1"/>
    <col min="255" max="255" width="0.13671875" style="0" hidden="1" customWidth="1"/>
  </cols>
  <sheetData>
    <row r="1" spans="3:15" ht="18.75" customHeight="1">
      <c r="C1" s="1" t="s">
        <v>49</v>
      </c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3:15" ht="22.5" customHeight="1">
      <c r="C2" s="1" t="s">
        <v>36</v>
      </c>
      <c r="D2" s="4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8" customHeight="1">
      <c r="A3" s="151"/>
      <c r="B3" s="152"/>
      <c r="C3" s="152"/>
      <c r="D3" s="4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26.25" customHeight="1">
      <c r="A4" s="5" t="s">
        <v>0</v>
      </c>
      <c r="B4" s="163" t="str">
        <f>Identification!B4</f>
        <v>R-4157-2021</v>
      </c>
      <c r="C4" s="164"/>
      <c r="D4" s="4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26.25" customHeight="1">
      <c r="A5" s="98" t="s">
        <v>1</v>
      </c>
      <c r="B5" s="153" t="str">
        <f>Identification!B5</f>
        <v>SÉ-AQLPA</v>
      </c>
      <c r="C5" s="154"/>
      <c r="D5" s="4"/>
      <c r="E5" s="7"/>
      <c r="F5" s="7"/>
      <c r="G5" s="3"/>
      <c r="H5" s="3"/>
      <c r="I5" s="3"/>
      <c r="J5" s="3"/>
      <c r="K5" s="3"/>
      <c r="L5" s="3"/>
      <c r="M5" s="3"/>
      <c r="N5" s="3"/>
      <c r="O5" s="3"/>
    </row>
    <row r="6" spans="1:15" ht="24.75" customHeight="1">
      <c r="A6" s="155" t="s">
        <v>2</v>
      </c>
      <c r="B6" s="156"/>
      <c r="C6" s="157"/>
      <c r="D6" s="4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4.75" customHeight="1">
      <c r="A7" s="167" t="s">
        <v>3</v>
      </c>
      <c r="B7" s="165" t="s">
        <v>37</v>
      </c>
      <c r="C7" s="8" t="s">
        <v>4</v>
      </c>
      <c r="D7" s="9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21" customHeight="1">
      <c r="A8" s="168"/>
      <c r="B8" s="166"/>
      <c r="C8" s="10" t="s">
        <v>5</v>
      </c>
      <c r="D8" s="9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21.75" customHeight="1">
      <c r="A9" s="11" t="s">
        <v>6</v>
      </c>
      <c r="B9" s="40">
        <f>Répartition!B25+Répartition!C25+Répartition!D25</f>
        <v>47</v>
      </c>
      <c r="C9" s="41">
        <f>Répartition!B30+Répartition!C30+Répartition!D30</f>
        <v>16211.48</v>
      </c>
      <c r="D9" s="9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0.5" customHeight="1">
      <c r="A10" s="12"/>
      <c r="B10" s="13"/>
      <c r="C10" s="14"/>
      <c r="D10" s="9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21.75" customHeight="1">
      <c r="A11" s="11" t="s">
        <v>7</v>
      </c>
      <c r="B11" s="40">
        <f>Répartition!E25+Répartition!F25+Répartition!G25+Répartition!H25</f>
        <v>76</v>
      </c>
      <c r="C11" s="41">
        <f>Répartition!E30+Répartition!F30+Répartition!G30+Répartition!H30</f>
        <v>20971.440000000002</v>
      </c>
      <c r="D11" s="9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0.5" customHeight="1">
      <c r="A12" s="12"/>
      <c r="B12" s="13"/>
      <c r="C12" s="14"/>
      <c r="D12" s="9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21.75" customHeight="1">
      <c r="A13" s="11" t="s">
        <v>8</v>
      </c>
      <c r="B13" s="40">
        <f>Répartition!I25+Répartition!J25</f>
        <v>0</v>
      </c>
      <c r="C13" s="41">
        <f>Répartition!I30+Répartition!J30</f>
        <v>0</v>
      </c>
      <c r="D13" s="9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10.5" customHeight="1">
      <c r="A14" s="12"/>
      <c r="B14" s="13"/>
      <c r="C14" s="14"/>
      <c r="D14" s="9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21.75" customHeight="1">
      <c r="A15" s="11" t="s">
        <v>9</v>
      </c>
      <c r="B15" s="40">
        <f>Répartition!K25+Répartition!L25</f>
        <v>0</v>
      </c>
      <c r="C15" s="41">
        <f>Répartition!K30+Répartition!L30</f>
        <v>0</v>
      </c>
      <c r="D15" s="9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0.5" customHeight="1">
      <c r="A16" s="12"/>
      <c r="B16" s="13"/>
      <c r="C16" s="14"/>
      <c r="D16" s="9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21.75" customHeight="1">
      <c r="A17" s="11" t="s">
        <v>11</v>
      </c>
      <c r="B17" s="40">
        <f>Répartition!M25+Répartition!N25</f>
        <v>0</v>
      </c>
      <c r="C17" s="41">
        <f>Répartition!M30+Répartition!N30</f>
        <v>0</v>
      </c>
      <c r="D17" s="9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0.5" customHeight="1">
      <c r="A18" s="44"/>
      <c r="B18" s="45"/>
      <c r="C18" s="20"/>
      <c r="D18" s="9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24.75" customHeight="1">
      <c r="A19" s="46" t="s">
        <v>12</v>
      </c>
      <c r="B19" s="37">
        <f>B9+B11+B13+B15+B17</f>
        <v>123</v>
      </c>
      <c r="C19" s="47">
        <f>C9+C11+C13+C15+C17</f>
        <v>37182.92</v>
      </c>
      <c r="D19" s="9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16.5" customHeight="1">
      <c r="A20" s="95"/>
      <c r="B20" s="97"/>
      <c r="C20" s="96"/>
      <c r="D20" s="9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24.75" customHeight="1">
      <c r="A21" s="158" t="s">
        <v>13</v>
      </c>
      <c r="B21" s="159"/>
      <c r="C21" s="160"/>
      <c r="D21" s="9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33" customHeight="1">
      <c r="A22" s="161" t="s">
        <v>14</v>
      </c>
      <c r="B22" s="162"/>
      <c r="C22" s="15" t="s">
        <v>15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21.75" customHeight="1">
      <c r="A23" s="171" t="s">
        <v>16</v>
      </c>
      <c r="B23" s="172"/>
      <c r="C23" s="29">
        <f>ROUND(0.03*C19,2)</f>
        <v>1115.49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10.5" customHeight="1">
      <c r="A24" s="16"/>
      <c r="B24" s="17"/>
      <c r="C24" s="14" t="s">
        <v>17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21.75" customHeight="1">
      <c r="A25" s="171" t="s">
        <v>18</v>
      </c>
      <c r="B25" s="173"/>
      <c r="C25" s="42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ht="10.5" customHeight="1">
      <c r="A26" s="16"/>
      <c r="B26" s="17"/>
      <c r="C26" s="14" t="s">
        <v>19</v>
      </c>
      <c r="D26" s="9"/>
      <c r="E26" s="9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21.75" customHeight="1">
      <c r="A27" s="174" t="s">
        <v>57</v>
      </c>
      <c r="B27" s="175"/>
      <c r="C27" s="42"/>
      <c r="D27" s="9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0.5" customHeight="1">
      <c r="A28" s="18"/>
      <c r="B28" s="19"/>
      <c r="C28" s="20" t="s">
        <v>20</v>
      </c>
      <c r="D28" s="9"/>
      <c r="E28" s="9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 ht="24.75" customHeight="1">
      <c r="A29" s="176" t="s">
        <v>21</v>
      </c>
      <c r="B29" s="177"/>
      <c r="C29" s="21">
        <f>C23+C25+C27</f>
        <v>1115.49</v>
      </c>
      <c r="D29" s="9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ht="10.5" customHeight="1">
      <c r="A30" s="22"/>
      <c r="B30" s="23"/>
      <c r="C30" s="20" t="s">
        <v>22</v>
      </c>
      <c r="D30" s="24"/>
      <c r="E30" s="24"/>
      <c r="F30" s="25"/>
      <c r="G30" s="25"/>
      <c r="H30" s="25"/>
      <c r="I30" s="25"/>
      <c r="J30" s="25"/>
      <c r="K30" s="25"/>
      <c r="L30" s="25"/>
      <c r="M30" s="25"/>
      <c r="N30" s="25"/>
      <c r="O30" s="25"/>
    </row>
    <row r="31" spans="1:15" ht="24.75" customHeight="1">
      <c r="A31" s="178" t="s">
        <v>23</v>
      </c>
      <c r="B31" s="179"/>
      <c r="C31" s="43"/>
      <c r="D31" s="24"/>
      <c r="E31" s="24"/>
      <c r="F31" s="25"/>
      <c r="G31" s="25"/>
      <c r="H31" s="25"/>
      <c r="I31" s="25"/>
      <c r="J31" s="25"/>
      <c r="K31" s="25"/>
      <c r="L31" s="25"/>
      <c r="M31" s="25"/>
      <c r="N31" s="25"/>
      <c r="O31" s="25"/>
    </row>
    <row r="32" spans="1:15" ht="10.5" customHeight="1">
      <c r="A32" s="67"/>
      <c r="B32" s="68"/>
      <c r="C32" s="26" t="s">
        <v>24</v>
      </c>
      <c r="D32" s="24"/>
      <c r="E32" s="24"/>
      <c r="F32" s="25"/>
      <c r="G32" s="25"/>
      <c r="H32" s="25"/>
      <c r="I32" s="25"/>
      <c r="J32" s="25"/>
      <c r="K32" s="25"/>
      <c r="L32" s="25"/>
      <c r="M32" s="25"/>
      <c r="N32" s="25"/>
      <c r="O32" s="25"/>
    </row>
    <row r="33" spans="1:15" ht="38.25" customHeight="1">
      <c r="A33" s="169" t="s">
        <v>50</v>
      </c>
      <c r="B33" s="170"/>
      <c r="C33" s="99">
        <f>C19+C29+C31</f>
        <v>38298.409999999996</v>
      </c>
      <c r="D33" s="9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ht="36.75" customHeight="1" hidden="1">
      <c r="A34" s="27"/>
      <c r="B34" s="27"/>
      <c r="C34" s="27"/>
      <c r="D34" s="9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22.5" customHeight="1" hidden="1">
      <c r="A35" s="28"/>
      <c r="B35" s="27"/>
      <c r="C35" s="27"/>
      <c r="D35" s="9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ht="12.75" hidden="1">
      <c r="A36" s="3"/>
      <c r="B36" s="27"/>
      <c r="C36" s="27"/>
      <c r="D36" s="9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12.75" hidden="1">
      <c r="A37" s="27"/>
      <c r="B37" s="27"/>
      <c r="C37" s="27"/>
      <c r="D37" s="9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ht="12.75" hidden="1">
      <c r="A38" s="27"/>
      <c r="B38" s="27"/>
      <c r="C38" s="27"/>
      <c r="D38" s="9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ht="12.75" hidden="1">
      <c r="A39" s="27"/>
      <c r="B39" s="27"/>
      <c r="C39" s="27"/>
      <c r="D39" s="9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12.75" hidden="1">
      <c r="A40" s="27"/>
      <c r="B40" s="27"/>
      <c r="C40" s="27"/>
      <c r="D40" s="9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12.75" hidden="1">
      <c r="A41" s="27"/>
      <c r="B41" s="27"/>
      <c r="C41" s="27"/>
      <c r="D41" s="9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ht="12.75" hidden="1">
      <c r="A42" s="27"/>
      <c r="B42" s="27"/>
      <c r="C42" s="27"/>
      <c r="D42" s="9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ht="12.75" hidden="1">
      <c r="A43" s="27"/>
      <c r="B43" s="27"/>
      <c r="C43" s="27"/>
      <c r="D43" s="9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ht="12.75" hidden="1">
      <c r="A44" s="27"/>
      <c r="B44" s="27"/>
      <c r="C44" s="27"/>
      <c r="D44" s="9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ht="12.75" hidden="1">
      <c r="A45" s="27"/>
      <c r="B45" s="27"/>
      <c r="C45" s="27"/>
      <c r="D45" s="9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ht="12.75" hidden="1">
      <c r="A46" s="27"/>
      <c r="B46" s="27"/>
      <c r="C46" s="27"/>
      <c r="D46" s="9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ht="12.75" hidden="1">
      <c r="A47" s="27"/>
      <c r="B47" s="27"/>
      <c r="C47" s="27"/>
      <c r="D47" s="9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ht="12.75" hidden="1">
      <c r="A48" s="27"/>
      <c r="B48" s="27"/>
      <c r="C48" s="27"/>
      <c r="D48" s="9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ht="12.75" hidden="1">
      <c r="A49" s="27"/>
      <c r="B49" s="27"/>
      <c r="C49" s="27"/>
      <c r="D49" s="9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ht="12.75" hidden="1">
      <c r="A50" s="27"/>
      <c r="B50" s="27"/>
      <c r="C50" s="27"/>
      <c r="D50" s="9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ht="12.75" hidden="1">
      <c r="A51" s="27"/>
      <c r="B51" s="27"/>
      <c r="C51" s="27"/>
      <c r="D51" s="9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ht="12.75" hidden="1">
      <c r="A52" s="27"/>
      <c r="B52" s="27"/>
      <c r="C52" s="27"/>
      <c r="D52" s="9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ht="12.75" hidden="1">
      <c r="A53" s="27"/>
      <c r="B53" s="27"/>
      <c r="C53" s="27"/>
      <c r="D53" s="9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ht="12.75" hidden="1">
      <c r="A54" s="27"/>
      <c r="B54" s="27"/>
      <c r="C54" s="27"/>
      <c r="D54" s="9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ht="12.75" hidden="1">
      <c r="A55" s="27"/>
      <c r="B55" s="27"/>
      <c r="C55" s="27"/>
      <c r="D55" s="9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ht="12.75" hidden="1">
      <c r="A56" s="27"/>
      <c r="B56" s="27"/>
      <c r="C56" s="27"/>
      <c r="D56" s="9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5" ht="12.75" hidden="1">
      <c r="A57" s="27"/>
      <c r="B57" s="27"/>
      <c r="C57" s="27"/>
      <c r="D57" s="9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1:15" ht="12.75" hidden="1">
      <c r="A58" s="27"/>
      <c r="B58" s="27"/>
      <c r="C58" s="27"/>
      <c r="D58" s="9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1:15" ht="12.75" hidden="1">
      <c r="A59" s="27"/>
      <c r="B59" s="27"/>
      <c r="C59" s="27"/>
      <c r="D59" s="9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ht="12.75" hidden="1">
      <c r="A60" s="27"/>
      <c r="B60" s="27"/>
      <c r="C60" s="27"/>
      <c r="D60" s="9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 ht="12.75" hidden="1">
      <c r="A61" s="27"/>
      <c r="B61" s="27"/>
      <c r="C61" s="27"/>
      <c r="D61" s="9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1:15" ht="12.75" hidden="1">
      <c r="A62" s="27"/>
      <c r="B62" s="27"/>
      <c r="C62" s="27"/>
      <c r="D62" s="9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15" ht="12.75" hidden="1">
      <c r="A63" s="27"/>
      <c r="B63" s="27"/>
      <c r="C63" s="27"/>
      <c r="D63" s="9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1:15" ht="12.75" hidden="1">
      <c r="A64" s="27"/>
      <c r="B64" s="27"/>
      <c r="C64" s="27"/>
      <c r="D64" s="9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ht="12.75" hidden="1">
      <c r="A65" s="27"/>
      <c r="B65" s="27"/>
      <c r="C65" s="27"/>
      <c r="D65" s="9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 ht="12.75" hidden="1">
      <c r="A66" s="27"/>
      <c r="B66" s="27"/>
      <c r="C66" s="27"/>
      <c r="D66" s="9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1:15" ht="12.75" hidden="1">
      <c r="A67" s="27"/>
      <c r="B67" s="27"/>
      <c r="C67" s="27"/>
      <c r="D67" s="9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1:15" ht="12.75" hidden="1">
      <c r="A68" s="27"/>
      <c r="B68" s="27"/>
      <c r="C68" s="27"/>
      <c r="D68" s="9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15" ht="12.75" hidden="1">
      <c r="A69" s="27"/>
      <c r="B69" s="27"/>
      <c r="C69" s="27"/>
      <c r="D69" s="9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ht="12.75" hidden="1">
      <c r="A70" s="27"/>
      <c r="B70" s="27"/>
      <c r="C70" s="27"/>
      <c r="D70" s="9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ht="12.75" hidden="1">
      <c r="A71" s="27"/>
      <c r="B71" s="27"/>
      <c r="C71" s="27"/>
      <c r="D71" s="9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5" ht="12.75" hidden="1">
      <c r="A72" s="27"/>
      <c r="B72" s="27"/>
      <c r="C72" s="27"/>
      <c r="D72" s="9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5" ht="12.75" hidden="1">
      <c r="A73" s="27"/>
      <c r="B73" s="27"/>
      <c r="C73" s="27"/>
      <c r="D73" s="9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1:15" ht="12.75" hidden="1">
      <c r="A74" s="27"/>
      <c r="B74" s="27"/>
      <c r="C74" s="27"/>
      <c r="D74" s="9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1:15" ht="12.75" hidden="1">
      <c r="A75" s="27"/>
      <c r="B75" s="27"/>
      <c r="C75" s="27"/>
      <c r="D75" s="9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1:15" ht="12.75" hidden="1">
      <c r="A76" s="27"/>
      <c r="B76" s="27"/>
      <c r="C76" s="27"/>
      <c r="D76" s="9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1:15" ht="12.75" hidden="1">
      <c r="A77" s="27"/>
      <c r="B77" s="27"/>
      <c r="C77" s="27"/>
      <c r="D77" s="9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1:15" ht="12.75" hidden="1">
      <c r="A78" s="27"/>
      <c r="B78" s="27"/>
      <c r="C78" s="27"/>
      <c r="D78" s="9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1:15" ht="12.75" hidden="1">
      <c r="A79" s="27"/>
      <c r="B79" s="27"/>
      <c r="C79" s="27"/>
      <c r="D79" s="9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1:15" ht="12.75" hidden="1">
      <c r="A80" s="27"/>
      <c r="B80" s="27"/>
      <c r="C80" s="27"/>
      <c r="D80" s="9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1:15" ht="12.75" hidden="1">
      <c r="A81" s="27"/>
      <c r="B81" s="27"/>
      <c r="C81" s="27"/>
      <c r="D81" s="9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1:15" ht="12.75" hidden="1">
      <c r="A82" s="27"/>
      <c r="B82" s="27"/>
      <c r="C82" s="27"/>
      <c r="D82" s="9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1:15" ht="12.75" hidden="1">
      <c r="A83" s="27"/>
      <c r="B83" s="27"/>
      <c r="C83" s="27"/>
      <c r="D83" s="9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1:15" ht="12.75" hidden="1">
      <c r="A84" s="27"/>
      <c r="B84" s="27"/>
      <c r="C84" s="27"/>
      <c r="D84" s="9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1:15" ht="12.75" hidden="1">
      <c r="A85" s="27"/>
      <c r="B85" s="27"/>
      <c r="C85" s="27"/>
      <c r="D85" s="9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1:15" ht="12.75" hidden="1">
      <c r="A86" s="27"/>
      <c r="B86" s="27"/>
      <c r="C86" s="27"/>
      <c r="D86" s="9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 ht="12.75" hidden="1">
      <c r="A87" s="27"/>
      <c r="B87" s="27"/>
      <c r="C87" s="27"/>
      <c r="D87" s="9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1:15" ht="12.75" hidden="1">
      <c r="A88" s="27"/>
      <c r="B88" s="27"/>
      <c r="C88" s="27"/>
      <c r="D88" s="9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1:15" ht="12.75" hidden="1">
      <c r="A89" s="27"/>
      <c r="B89" s="27"/>
      <c r="C89" s="27"/>
      <c r="D89" s="9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1:15" ht="12.75" hidden="1">
      <c r="A90" s="27"/>
      <c r="B90" s="27"/>
      <c r="C90" s="27"/>
      <c r="D90" s="9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1:15" ht="12.75" hidden="1">
      <c r="A91" s="27"/>
      <c r="B91" s="27"/>
      <c r="C91" s="27"/>
      <c r="D91" s="9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1:15" ht="12.75" hidden="1">
      <c r="A92" s="27"/>
      <c r="B92" s="27"/>
      <c r="C92" s="27"/>
      <c r="D92" s="9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1:15" ht="12.75" hidden="1">
      <c r="A93" s="27"/>
      <c r="B93" s="27"/>
      <c r="C93" s="27"/>
      <c r="D93" s="9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</row>
    <row r="94" spans="1:15" ht="12.75" hidden="1">
      <c r="A94" s="27"/>
      <c r="B94" s="27"/>
      <c r="C94" s="27"/>
      <c r="D94" s="9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</row>
    <row r="99" ht="12.75" customHeight="1"/>
    <row r="100" ht="12.75" customHeight="1"/>
    <row r="101" spans="1:3" ht="30.75" customHeight="1">
      <c r="A101" s="38"/>
      <c r="B101" s="38"/>
      <c r="C101" s="38"/>
    </row>
    <row r="102" spans="1:3" ht="12.75" customHeight="1">
      <c r="A102" s="39" t="s">
        <v>38</v>
      </c>
      <c r="C102" s="39" t="s">
        <v>39</v>
      </c>
    </row>
    <row r="103" ht="12.75" customHeight="1"/>
    <row r="104" ht="12.75" customHeight="1"/>
  </sheetData>
  <sheetProtection password="ED17" sheet="1" objects="1" scenarios="1" selectLockedCells="1" selectUnlockedCells="1"/>
  <mergeCells count="14">
    <mergeCell ref="A33:B33"/>
    <mergeCell ref="A23:B23"/>
    <mergeCell ref="A25:B25"/>
    <mergeCell ref="A27:B27"/>
    <mergeCell ref="A29:B29"/>
    <mergeCell ref="A31:B31"/>
    <mergeCell ref="A3:C3"/>
    <mergeCell ref="B5:C5"/>
    <mergeCell ref="A6:C6"/>
    <mergeCell ref="A21:C21"/>
    <mergeCell ref="A22:B22"/>
    <mergeCell ref="B4:C4"/>
    <mergeCell ref="B7:B8"/>
    <mergeCell ref="A7:A8"/>
  </mergeCells>
  <printOptions horizontalCentered="1" verticalCentered="1"/>
  <pageMargins left="0.3937007874015748" right="0.2362204724409449" top="0.3937007874015748" bottom="0.6692913385826772" header="0.1968503937007874" footer="0.31496062992125984"/>
  <pageSetup fitToHeight="1" fitToWidth="1" horizontalDpi="600" verticalDpi="600" orientation="portrait" scale="91" r:id="rId2"/>
  <headerFooter alignWithMargins="0">
    <oddFooter>&amp;LLe 2 juin 2021&amp;C&amp;"Times New Roman,Normal"&amp;8&amp;A&amp;R&amp;"Times New Roman,Normal"&amp;8Page 1 de 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showGridLines="0" showRowColHeaders="0" tabSelected="1" zoomScaleSheetLayoutView="100" workbookViewId="0" topLeftCell="A10">
      <selection activeCell="B4" sqref="B4:E4"/>
    </sheetView>
  </sheetViews>
  <sheetFormatPr defaultColWidth="9.140625" defaultRowHeight="12.75"/>
  <cols>
    <col min="1" max="1" width="29.28125" style="0" customWidth="1"/>
    <col min="2" max="2" width="15.421875" style="0" customWidth="1"/>
    <col min="3" max="3" width="18.421875" style="0" customWidth="1"/>
    <col min="4" max="4" width="15.57421875" style="0" customWidth="1"/>
    <col min="5" max="5" width="44.00390625" style="0" customWidth="1"/>
  </cols>
  <sheetData>
    <row r="1" spans="5:6" ht="20.25">
      <c r="E1" s="107" t="s">
        <v>49</v>
      </c>
      <c r="F1" s="106"/>
    </row>
    <row r="2" spans="5:6" ht="56.25" customHeight="1">
      <c r="E2" s="109" t="s">
        <v>25</v>
      </c>
      <c r="F2" s="106"/>
    </row>
    <row r="3" spans="1:6" ht="27.75" customHeight="1">
      <c r="A3" s="195" t="s">
        <v>56</v>
      </c>
      <c r="B3" s="196"/>
      <c r="C3" s="196"/>
      <c r="D3" s="196"/>
      <c r="E3" s="196"/>
      <c r="F3" s="106"/>
    </row>
    <row r="4" spans="1:6" ht="24" customHeight="1">
      <c r="A4" s="5" t="s">
        <v>0</v>
      </c>
      <c r="B4" s="197" t="s">
        <v>89</v>
      </c>
      <c r="C4" s="198"/>
      <c r="D4" s="198"/>
      <c r="E4" s="199"/>
      <c r="F4" s="106"/>
    </row>
    <row r="5" spans="1:6" ht="19.5" customHeight="1">
      <c r="A5" s="6" t="s">
        <v>1</v>
      </c>
      <c r="B5" s="200" t="s">
        <v>84</v>
      </c>
      <c r="C5" s="201"/>
      <c r="D5" s="201"/>
      <c r="E5" s="202"/>
      <c r="F5" s="106"/>
    </row>
    <row r="6" spans="1:6" ht="15.75">
      <c r="A6" s="187" t="s">
        <v>26</v>
      </c>
      <c r="B6" s="203"/>
      <c r="C6" s="204"/>
      <c r="D6" s="100" t="s">
        <v>67</v>
      </c>
      <c r="E6" s="101"/>
      <c r="F6" s="106"/>
    </row>
    <row r="7" spans="1:6" ht="19.5" customHeight="1">
      <c r="A7" s="187" t="s">
        <v>40</v>
      </c>
      <c r="B7" s="188"/>
      <c r="C7" s="189"/>
      <c r="D7" s="102">
        <v>0</v>
      </c>
      <c r="E7" s="103"/>
      <c r="F7" s="106"/>
    </row>
    <row r="8" spans="1:6" ht="21.75" customHeight="1">
      <c r="A8" s="190" t="s">
        <v>41</v>
      </c>
      <c r="B8" s="191"/>
      <c r="C8" s="192"/>
      <c r="D8" s="193" t="s">
        <v>68</v>
      </c>
      <c r="E8" s="194"/>
      <c r="F8" s="106"/>
    </row>
    <row r="9" spans="1:6" ht="22.5" customHeight="1">
      <c r="A9" s="182" t="s">
        <v>47</v>
      </c>
      <c r="B9" s="183"/>
      <c r="C9" s="183"/>
      <c r="D9" s="183"/>
      <c r="E9" s="184"/>
      <c r="F9" s="106"/>
    </row>
    <row r="10" spans="1:6" ht="24" customHeight="1">
      <c r="A10" s="31" t="s">
        <v>27</v>
      </c>
      <c r="B10" s="32" t="s">
        <v>28</v>
      </c>
      <c r="C10" s="32" t="s">
        <v>29</v>
      </c>
      <c r="D10" s="64" t="s">
        <v>63</v>
      </c>
      <c r="E10" s="33" t="s">
        <v>30</v>
      </c>
      <c r="F10" s="106"/>
    </row>
    <row r="11" spans="1:6" ht="30" customHeight="1">
      <c r="A11" s="56" t="s">
        <v>72</v>
      </c>
      <c r="B11" s="83" t="s">
        <v>73</v>
      </c>
      <c r="C11" s="83" t="s">
        <v>69</v>
      </c>
      <c r="D11" s="110">
        <v>300</v>
      </c>
      <c r="E11" s="88" t="s">
        <v>70</v>
      </c>
      <c r="F11" s="106"/>
    </row>
    <row r="12" spans="1:6" ht="30" customHeight="1">
      <c r="A12" s="57"/>
      <c r="B12" s="84"/>
      <c r="C12" s="84"/>
      <c r="D12" s="111"/>
      <c r="E12" s="89"/>
      <c r="F12" s="106"/>
    </row>
    <row r="13" spans="1:6" ht="30" customHeight="1">
      <c r="A13" s="61"/>
      <c r="B13" s="90"/>
      <c r="C13" s="90"/>
      <c r="D13" s="112"/>
      <c r="E13" s="91"/>
      <c r="F13" s="106"/>
    </row>
    <row r="14" spans="1:6" ht="30" customHeight="1">
      <c r="A14" s="34" t="s">
        <v>31</v>
      </c>
      <c r="B14" s="32" t="s">
        <v>28</v>
      </c>
      <c r="C14" s="32" t="s">
        <v>29</v>
      </c>
      <c r="D14" s="64" t="s">
        <v>63</v>
      </c>
      <c r="E14" s="33" t="s">
        <v>30</v>
      </c>
      <c r="F14" s="106"/>
    </row>
    <row r="15" spans="1:6" ht="30" customHeight="1">
      <c r="A15" s="56" t="s">
        <v>80</v>
      </c>
      <c r="B15" s="82" t="s">
        <v>71</v>
      </c>
      <c r="C15" s="82" t="s">
        <v>69</v>
      </c>
      <c r="D15" s="113">
        <v>240</v>
      </c>
      <c r="E15" s="88" t="s">
        <v>81</v>
      </c>
      <c r="F15" s="106"/>
    </row>
    <row r="16" spans="1:6" ht="30" customHeight="1">
      <c r="A16" s="57" t="s">
        <v>82</v>
      </c>
      <c r="B16" s="84" t="s">
        <v>71</v>
      </c>
      <c r="C16" s="84" t="s">
        <v>69</v>
      </c>
      <c r="D16" s="111">
        <v>240</v>
      </c>
      <c r="E16" s="89" t="s">
        <v>83</v>
      </c>
      <c r="F16" s="106"/>
    </row>
    <row r="17" spans="1:6" ht="30" customHeight="1">
      <c r="A17" s="57"/>
      <c r="B17" s="84"/>
      <c r="C17" s="84"/>
      <c r="D17" s="111"/>
      <c r="E17" s="89"/>
      <c r="F17" s="106"/>
    </row>
    <row r="18" spans="1:6" ht="30" customHeight="1">
      <c r="A18" s="58"/>
      <c r="B18" s="85"/>
      <c r="C18" s="85"/>
      <c r="D18" s="112"/>
      <c r="E18" s="92"/>
      <c r="F18" s="106"/>
    </row>
    <row r="19" spans="1:6" ht="30" customHeight="1">
      <c r="A19" s="35" t="s">
        <v>32</v>
      </c>
      <c r="B19" s="32" t="s">
        <v>28</v>
      </c>
      <c r="C19" s="32" t="s">
        <v>29</v>
      </c>
      <c r="D19" s="64" t="s">
        <v>63</v>
      </c>
      <c r="E19" s="33" t="s">
        <v>30</v>
      </c>
      <c r="F19" s="106"/>
    </row>
    <row r="20" spans="1:6" ht="30" customHeight="1">
      <c r="A20" s="59"/>
      <c r="B20" s="185" t="s">
        <v>10</v>
      </c>
      <c r="C20" s="185" t="s">
        <v>10</v>
      </c>
      <c r="D20" s="113"/>
      <c r="E20" s="88"/>
      <c r="F20" s="106"/>
    </row>
    <row r="21" spans="1:6" ht="30" customHeight="1">
      <c r="A21" s="65"/>
      <c r="B21" s="186"/>
      <c r="C21" s="186"/>
      <c r="D21" s="112"/>
      <c r="E21" s="91"/>
      <c r="F21" s="106"/>
    </row>
    <row r="22" spans="1:6" ht="30" customHeight="1">
      <c r="A22" s="35" t="s">
        <v>58</v>
      </c>
      <c r="B22" s="32" t="s">
        <v>28</v>
      </c>
      <c r="C22" s="32" t="s">
        <v>29</v>
      </c>
      <c r="D22" s="64" t="s">
        <v>63</v>
      </c>
      <c r="E22" s="33" t="s">
        <v>30</v>
      </c>
      <c r="F22" s="106"/>
    </row>
    <row r="23" spans="1:6" ht="30" customHeight="1">
      <c r="A23" s="60"/>
      <c r="B23" s="185" t="s">
        <v>10</v>
      </c>
      <c r="C23" s="86"/>
      <c r="D23" s="113"/>
      <c r="E23" s="88"/>
      <c r="F23" s="106"/>
    </row>
    <row r="24" spans="1:6" ht="30" customHeight="1">
      <c r="A24" s="61"/>
      <c r="B24" s="186"/>
      <c r="C24" s="87"/>
      <c r="D24" s="112"/>
      <c r="E24" s="91"/>
      <c r="F24" s="106"/>
    </row>
    <row r="25" spans="1:6" ht="30" customHeight="1">
      <c r="A25" s="35" t="s">
        <v>33</v>
      </c>
      <c r="B25" s="32" t="s">
        <v>28</v>
      </c>
      <c r="C25" s="32" t="s">
        <v>29</v>
      </c>
      <c r="D25" s="64" t="s">
        <v>63</v>
      </c>
      <c r="E25" s="33" t="s">
        <v>30</v>
      </c>
      <c r="F25" s="106"/>
    </row>
    <row r="26" spans="1:6" ht="30" customHeight="1">
      <c r="A26" s="60"/>
      <c r="B26" s="185" t="s">
        <v>10</v>
      </c>
      <c r="C26" s="86"/>
      <c r="D26" s="113"/>
      <c r="E26" s="88"/>
      <c r="F26" s="106"/>
    </row>
    <row r="27" spans="1:6" ht="30" customHeight="1">
      <c r="A27" s="61"/>
      <c r="B27" s="186"/>
      <c r="C27" s="87"/>
      <c r="D27" s="112"/>
      <c r="E27" s="91"/>
      <c r="F27" s="106"/>
    </row>
    <row r="28" spans="1:7" ht="15">
      <c r="A28" s="66"/>
      <c r="B28" s="36"/>
      <c r="C28" s="36"/>
      <c r="D28" s="36"/>
      <c r="E28" s="105"/>
      <c r="F28" s="106"/>
      <c r="G28" s="106"/>
    </row>
    <row r="29" spans="1:7" ht="12.75">
      <c r="A29" s="180" t="s">
        <v>34</v>
      </c>
      <c r="B29" s="181"/>
      <c r="C29" s="181"/>
      <c r="D29" s="181"/>
      <c r="E29" s="181"/>
      <c r="F29" s="106"/>
      <c r="G29" s="106"/>
    </row>
    <row r="30" spans="1:7" ht="12.75">
      <c r="A30" s="180" t="s">
        <v>35</v>
      </c>
      <c r="B30" s="181"/>
      <c r="C30" s="181"/>
      <c r="D30" s="181"/>
      <c r="E30" s="181"/>
      <c r="F30" s="106"/>
      <c r="G30" s="106"/>
    </row>
    <row r="31" ht="12.75">
      <c r="F31" s="106"/>
    </row>
    <row r="32" ht="12.75">
      <c r="F32" s="106"/>
    </row>
    <row r="33" ht="12.75">
      <c r="F33" s="106"/>
    </row>
    <row r="34" ht="12.75">
      <c r="F34" s="106"/>
    </row>
    <row r="35" ht="12.75">
      <c r="F35" s="106"/>
    </row>
    <row r="36" ht="12.75">
      <c r="F36" s="106"/>
    </row>
    <row r="37" ht="12.75">
      <c r="F37" s="106"/>
    </row>
  </sheetData>
  <sheetProtection sheet="1" objects="1" scenarios="1" selectLockedCells="1"/>
  <mergeCells count="14">
    <mergeCell ref="A7:C7"/>
    <mergeCell ref="A8:C8"/>
    <mergeCell ref="D8:E8"/>
    <mergeCell ref="A3:E3"/>
    <mergeCell ref="B4:E4"/>
    <mergeCell ref="B5:E5"/>
    <mergeCell ref="A6:C6"/>
    <mergeCell ref="A30:E30"/>
    <mergeCell ref="A9:E9"/>
    <mergeCell ref="B20:B21"/>
    <mergeCell ref="C20:C21"/>
    <mergeCell ref="B23:B24"/>
    <mergeCell ref="B26:B27"/>
    <mergeCell ref="A29:E29"/>
  </mergeCells>
  <printOptions/>
  <pageMargins left="0.7086614173228347" right="0.7086614173228347" top="0.6299212598425197" bottom="0.7480314960629921" header="0.31496062992125984" footer="0.31496062992125984"/>
  <pageSetup fitToHeight="1" fitToWidth="1" horizontalDpi="600" verticalDpi="600" orientation="portrait" scale="74" r:id="rId2"/>
  <headerFooter>
    <oddFooter>&amp;LLe 2 juin 2021&amp;C&amp;"Times New Roman,Normal"&amp;A&amp;R&amp;"Times New Roman,Normal"Page 2 de 4</oddFooter>
  </headerFooter>
  <colBreaks count="1" manualBreakCount="1">
    <brk id="5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7"/>
  <sheetViews>
    <sheetView showGridLines="0" showRowColHeaders="0" zoomScalePageLayoutView="75" workbookViewId="0" topLeftCell="A16">
      <selection activeCell="G15" sqref="G15"/>
    </sheetView>
  </sheetViews>
  <sheetFormatPr defaultColWidth="9.140625" defaultRowHeight="12.75" customHeight="1"/>
  <cols>
    <col min="1" max="1" width="47.7109375" style="48" customWidth="1"/>
    <col min="2" max="14" width="12.00390625" style="0" customWidth="1"/>
    <col min="15" max="16384" width="9.140625" style="50" customWidth="1"/>
  </cols>
  <sheetData>
    <row r="1" spans="1:14" ht="12.75">
      <c r="A1" s="131"/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30"/>
      <c r="N1" s="30"/>
    </row>
    <row r="2" spans="1:14" ht="18.75" customHeight="1">
      <c r="A2" s="131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08" t="s">
        <v>49</v>
      </c>
    </row>
    <row r="3" spans="1:14" ht="24" customHeight="1">
      <c r="A3" s="131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08" t="s">
        <v>52</v>
      </c>
    </row>
    <row r="4" spans="1:14" ht="49.5" customHeight="1" thickBot="1">
      <c r="A4" s="116" t="s">
        <v>65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</row>
    <row r="5" spans="1:14" ht="22.5" customHeight="1">
      <c r="A5" s="117" t="s">
        <v>0</v>
      </c>
      <c r="B5" s="133" t="str">
        <f>Identification!B4</f>
        <v>R-4157-2021</v>
      </c>
      <c r="C5" s="134"/>
      <c r="D5" s="134"/>
      <c r="E5" s="135"/>
      <c r="F5" s="135"/>
      <c r="G5" s="135"/>
      <c r="H5" s="135"/>
      <c r="I5" s="135"/>
      <c r="J5" s="135"/>
      <c r="K5" s="135"/>
      <c r="L5" s="135"/>
      <c r="M5" s="135"/>
      <c r="N5" s="136"/>
    </row>
    <row r="6" spans="1:14" ht="22.5" customHeight="1" thickBot="1">
      <c r="A6" s="118" t="s">
        <v>1</v>
      </c>
      <c r="B6" s="137" t="str">
        <f>Identification!B5</f>
        <v>SÉ-AQLPA</v>
      </c>
      <c r="C6" s="138"/>
      <c r="D6" s="138"/>
      <c r="E6" s="139"/>
      <c r="F6" s="139"/>
      <c r="G6" s="139"/>
      <c r="H6" s="139"/>
      <c r="I6" s="139"/>
      <c r="J6" s="139"/>
      <c r="K6" s="139"/>
      <c r="L6" s="139"/>
      <c r="M6" s="139"/>
      <c r="N6" s="140"/>
    </row>
    <row r="7" spans="1:14" ht="22.5" customHeight="1" thickBot="1">
      <c r="A7" s="76" t="s">
        <v>53</v>
      </c>
      <c r="B7" s="205" t="s">
        <v>42</v>
      </c>
      <c r="C7" s="211"/>
      <c r="D7" s="206"/>
      <c r="E7" s="205" t="s">
        <v>43</v>
      </c>
      <c r="F7" s="211"/>
      <c r="G7" s="211"/>
      <c r="H7" s="206"/>
      <c r="I7" s="205" t="s">
        <v>44</v>
      </c>
      <c r="J7" s="206"/>
      <c r="K7" s="205" t="s">
        <v>59</v>
      </c>
      <c r="L7" s="206"/>
      <c r="M7" s="205" t="s">
        <v>45</v>
      </c>
      <c r="N7" s="206"/>
    </row>
    <row r="8" spans="1:14" ht="32.25" customHeight="1" thickBot="1">
      <c r="A8" s="77" t="s">
        <v>46</v>
      </c>
      <c r="B8" s="62" t="str">
        <f>Identification!A11</f>
        <v>Me D. Neuman</v>
      </c>
      <c r="C8" s="62">
        <f>Identification!A12</f>
        <v>0</v>
      </c>
      <c r="D8" s="62">
        <f>Identification!A13</f>
        <v>0</v>
      </c>
      <c r="E8" s="62" t="str">
        <f>Identification!A15</f>
        <v>M. A. Bélisle</v>
      </c>
      <c r="F8" s="49" t="str">
        <f>Identification!A16</f>
        <v>M. J.Schiettekatte</v>
      </c>
      <c r="G8" s="49">
        <f>Identification!A17</f>
        <v>0</v>
      </c>
      <c r="H8" s="63">
        <f>Identification!A18</f>
        <v>0</v>
      </c>
      <c r="I8" s="62">
        <f>Identification!A20</f>
        <v>0</v>
      </c>
      <c r="J8" s="63">
        <f>Identification!A21</f>
        <v>0</v>
      </c>
      <c r="K8" s="62">
        <f>Identification!A23</f>
        <v>0</v>
      </c>
      <c r="L8" s="63">
        <f>Identification!A24</f>
        <v>0</v>
      </c>
      <c r="M8" s="62">
        <f>Identification!A26</f>
        <v>0</v>
      </c>
      <c r="N8" s="63">
        <f>Identification!A27</f>
        <v>0</v>
      </c>
    </row>
    <row r="9" spans="1:14" ht="24" customHeight="1" thickBot="1">
      <c r="A9" s="76" t="s">
        <v>51</v>
      </c>
      <c r="B9" s="72">
        <f>Identification!D11</f>
        <v>300</v>
      </c>
      <c r="C9" s="73">
        <f>Identification!D12</f>
        <v>0</v>
      </c>
      <c r="D9" s="74">
        <f>Identification!D13</f>
        <v>0</v>
      </c>
      <c r="E9" s="72">
        <f>Identification!D15</f>
        <v>240</v>
      </c>
      <c r="F9" s="73">
        <f>Identification!D16</f>
        <v>240</v>
      </c>
      <c r="G9" s="73">
        <f>Identification!D17</f>
        <v>0</v>
      </c>
      <c r="H9" s="74">
        <f>Identification!D18</f>
        <v>0</v>
      </c>
      <c r="I9" s="72">
        <f>Identification!D20</f>
        <v>0</v>
      </c>
      <c r="J9" s="74">
        <f>Identification!D21</f>
        <v>0</v>
      </c>
      <c r="K9" s="72">
        <f>Identification!D23</f>
        <v>0</v>
      </c>
      <c r="L9" s="74">
        <f>Identification!D24</f>
        <v>0</v>
      </c>
      <c r="M9" s="72">
        <f>Identification!D26</f>
        <v>0</v>
      </c>
      <c r="N9" s="74">
        <f>Identification!D27</f>
        <v>0</v>
      </c>
    </row>
    <row r="10" spans="1:14" ht="24" customHeight="1">
      <c r="A10" s="81"/>
      <c r="B10" s="207" t="s">
        <v>48</v>
      </c>
      <c r="C10" s="208"/>
      <c r="D10" s="209"/>
      <c r="E10" s="207" t="s">
        <v>48</v>
      </c>
      <c r="F10" s="208"/>
      <c r="G10" s="208"/>
      <c r="H10" s="209"/>
      <c r="I10" s="207" t="s">
        <v>48</v>
      </c>
      <c r="J10" s="208"/>
      <c r="K10" s="210" t="s">
        <v>48</v>
      </c>
      <c r="L10" s="210"/>
      <c r="M10" s="210" t="s">
        <v>48</v>
      </c>
      <c r="N10" s="210"/>
    </row>
    <row r="11" spans="1:14" ht="20.25" customHeight="1">
      <c r="A11" s="78" t="s">
        <v>54</v>
      </c>
      <c r="B11" s="141"/>
      <c r="C11" s="142"/>
      <c r="D11" s="143"/>
      <c r="E11" s="141"/>
      <c r="F11" s="142"/>
      <c r="G11" s="142"/>
      <c r="H11" s="143"/>
      <c r="I11" s="141"/>
      <c r="J11" s="143"/>
      <c r="K11" s="141"/>
      <c r="L11" s="143"/>
      <c r="M11" s="141"/>
      <c r="N11" s="143"/>
    </row>
    <row r="12" spans="1:14" ht="30.75" customHeight="1">
      <c r="A12" s="79" t="s">
        <v>75</v>
      </c>
      <c r="B12" s="120">
        <v>10</v>
      </c>
      <c r="C12" s="121"/>
      <c r="D12" s="122"/>
      <c r="E12" s="123">
        <v>10</v>
      </c>
      <c r="F12" s="124">
        <v>10</v>
      </c>
      <c r="G12" s="124"/>
      <c r="H12" s="122"/>
      <c r="I12" s="123"/>
      <c r="J12" s="122"/>
      <c r="K12" s="123"/>
      <c r="L12" s="122"/>
      <c r="M12" s="123"/>
      <c r="N12" s="122"/>
    </row>
    <row r="13" spans="1:14" ht="30.75" customHeight="1">
      <c r="A13" s="79"/>
      <c r="B13" s="125"/>
      <c r="C13" s="126"/>
      <c r="D13" s="127"/>
      <c r="E13" s="125"/>
      <c r="F13" s="126"/>
      <c r="G13" s="126"/>
      <c r="H13" s="127"/>
      <c r="I13" s="125"/>
      <c r="J13" s="127"/>
      <c r="K13" s="125"/>
      <c r="L13" s="127"/>
      <c r="M13" s="125"/>
      <c r="N13" s="127"/>
    </row>
    <row r="14" spans="1:14" ht="30.75" customHeight="1">
      <c r="A14" s="79" t="s">
        <v>87</v>
      </c>
      <c r="B14" s="125">
        <v>2</v>
      </c>
      <c r="C14" s="126"/>
      <c r="D14" s="127"/>
      <c r="E14" s="125">
        <v>1</v>
      </c>
      <c r="F14" s="126">
        <v>2</v>
      </c>
      <c r="G14" s="126"/>
      <c r="H14" s="127"/>
      <c r="I14" s="125"/>
      <c r="J14" s="127"/>
      <c r="K14" s="125"/>
      <c r="L14" s="127"/>
      <c r="M14" s="125"/>
      <c r="N14" s="127"/>
    </row>
    <row r="15" spans="1:14" ht="30.75" customHeight="1">
      <c r="A15" s="79" t="s">
        <v>86</v>
      </c>
      <c r="B15" s="125">
        <v>1</v>
      </c>
      <c r="C15" s="126"/>
      <c r="D15" s="127"/>
      <c r="E15" s="125">
        <v>1</v>
      </c>
      <c r="F15" s="126">
        <v>2</v>
      </c>
      <c r="G15" s="126"/>
      <c r="H15" s="127"/>
      <c r="I15" s="125"/>
      <c r="J15" s="127"/>
      <c r="K15" s="125"/>
      <c r="L15" s="127"/>
      <c r="M15" s="125"/>
      <c r="N15" s="127"/>
    </row>
    <row r="16" spans="1:14" ht="30.75" customHeight="1">
      <c r="A16" s="79" t="s">
        <v>85</v>
      </c>
      <c r="B16" s="125">
        <v>3</v>
      </c>
      <c r="C16" s="126"/>
      <c r="D16" s="127"/>
      <c r="E16" s="125">
        <v>5</v>
      </c>
      <c r="F16" s="126">
        <v>15</v>
      </c>
      <c r="G16" s="126"/>
      <c r="H16" s="127"/>
      <c r="I16" s="125"/>
      <c r="J16" s="127"/>
      <c r="K16" s="125"/>
      <c r="L16" s="127"/>
      <c r="M16" s="125"/>
      <c r="N16" s="127"/>
    </row>
    <row r="17" spans="1:14" ht="30.75" customHeight="1">
      <c r="A17" s="79" t="s">
        <v>76</v>
      </c>
      <c r="B17" s="125">
        <v>1</v>
      </c>
      <c r="C17" s="126"/>
      <c r="D17" s="127"/>
      <c r="E17" s="125">
        <v>1</v>
      </c>
      <c r="F17" s="126">
        <v>1</v>
      </c>
      <c r="G17" s="126"/>
      <c r="H17" s="127"/>
      <c r="I17" s="125"/>
      <c r="J17" s="127"/>
      <c r="K17" s="125"/>
      <c r="L17" s="127"/>
      <c r="M17" s="125"/>
      <c r="N17" s="127"/>
    </row>
    <row r="18" spans="1:14" ht="30.75" customHeight="1">
      <c r="A18" s="79" t="s">
        <v>77</v>
      </c>
      <c r="B18" s="125">
        <v>1</v>
      </c>
      <c r="C18" s="126"/>
      <c r="D18" s="127"/>
      <c r="E18" s="125">
        <v>1</v>
      </c>
      <c r="F18" s="126">
        <v>1</v>
      </c>
      <c r="G18" s="126"/>
      <c r="H18" s="127"/>
      <c r="I18" s="125"/>
      <c r="J18" s="127"/>
      <c r="K18" s="125"/>
      <c r="L18" s="127"/>
      <c r="M18" s="125"/>
      <c r="N18" s="127"/>
    </row>
    <row r="19" spans="1:14" ht="30.75" customHeight="1">
      <c r="A19" s="79" t="s">
        <v>78</v>
      </c>
      <c r="B19" s="125">
        <v>3</v>
      </c>
      <c r="C19" s="126"/>
      <c r="D19" s="127"/>
      <c r="E19" s="125">
        <v>2</v>
      </c>
      <c r="F19" s="126">
        <v>3</v>
      </c>
      <c r="G19" s="126"/>
      <c r="H19" s="127"/>
      <c r="I19" s="125"/>
      <c r="J19" s="127"/>
      <c r="K19" s="125"/>
      <c r="L19" s="127"/>
      <c r="M19" s="125"/>
      <c r="N19" s="127"/>
    </row>
    <row r="20" spans="1:14" ht="30.75" customHeight="1">
      <c r="A20" s="79" t="s">
        <v>90</v>
      </c>
      <c r="B20" s="125">
        <v>10</v>
      </c>
      <c r="C20" s="126"/>
      <c r="D20" s="127"/>
      <c r="E20" s="125">
        <v>5</v>
      </c>
      <c r="F20" s="126">
        <v>10</v>
      </c>
      <c r="G20" s="126"/>
      <c r="H20" s="127"/>
      <c r="I20" s="125"/>
      <c r="J20" s="127"/>
      <c r="K20" s="125"/>
      <c r="L20" s="127"/>
      <c r="M20" s="125"/>
      <c r="N20" s="127"/>
    </row>
    <row r="21" spans="1:14" ht="30.75" customHeight="1">
      <c r="A21" s="79" t="s">
        <v>79</v>
      </c>
      <c r="B21" s="125">
        <v>15</v>
      </c>
      <c r="C21" s="126"/>
      <c r="D21" s="127"/>
      <c r="E21" s="126">
        <v>2</v>
      </c>
      <c r="F21" s="126">
        <v>2</v>
      </c>
      <c r="G21" s="126"/>
      <c r="H21" s="127"/>
      <c r="I21" s="128"/>
      <c r="J21" s="127"/>
      <c r="K21" s="128"/>
      <c r="L21" s="127"/>
      <c r="M21" s="128"/>
      <c r="N21" s="127"/>
    </row>
    <row r="22" spans="1:14" ht="30.75" customHeight="1">
      <c r="A22" s="79" t="s">
        <v>74</v>
      </c>
      <c r="B22" s="125">
        <v>1</v>
      </c>
      <c r="C22" s="126"/>
      <c r="D22" s="127"/>
      <c r="E22" s="125">
        <v>1</v>
      </c>
      <c r="F22" s="126">
        <v>1</v>
      </c>
      <c r="G22" s="126"/>
      <c r="H22" s="127"/>
      <c r="I22" s="125"/>
      <c r="J22" s="127"/>
      <c r="K22" s="125"/>
      <c r="L22" s="127"/>
      <c r="M22" s="125"/>
      <c r="N22" s="127"/>
    </row>
    <row r="23" spans="1:14" ht="30.75" customHeight="1">
      <c r="A23" s="79"/>
      <c r="B23" s="125"/>
      <c r="C23" s="126"/>
      <c r="D23" s="127"/>
      <c r="E23" s="125"/>
      <c r="F23" s="126"/>
      <c r="G23" s="126"/>
      <c r="H23" s="127"/>
      <c r="I23" s="125"/>
      <c r="J23" s="127"/>
      <c r="K23" s="125"/>
      <c r="L23" s="127"/>
      <c r="M23" s="125"/>
      <c r="N23" s="127"/>
    </row>
    <row r="24" spans="1:14" ht="30.75" customHeight="1">
      <c r="A24" s="80"/>
      <c r="B24" s="125"/>
      <c r="C24" s="126"/>
      <c r="D24" s="127"/>
      <c r="E24" s="125"/>
      <c r="F24" s="126"/>
      <c r="G24" s="126"/>
      <c r="H24" s="127"/>
      <c r="I24" s="125"/>
      <c r="J24" s="127"/>
      <c r="K24" s="125"/>
      <c r="L24" s="127"/>
      <c r="M24" s="125"/>
      <c r="N24" s="127"/>
    </row>
    <row r="25" spans="1:14" ht="30.75" customHeight="1">
      <c r="A25" s="69" t="s">
        <v>55</v>
      </c>
      <c r="B25" s="145">
        <f aca="true" t="shared" si="0" ref="B25:N25">SUM(B12:B24)</f>
        <v>47</v>
      </c>
      <c r="C25" s="145">
        <f t="shared" si="0"/>
        <v>0</v>
      </c>
      <c r="D25" s="145">
        <f>SUM(D12:D24)</f>
        <v>0</v>
      </c>
      <c r="E25" s="145">
        <f t="shared" si="0"/>
        <v>29</v>
      </c>
      <c r="F25" s="145">
        <f t="shared" si="0"/>
        <v>47</v>
      </c>
      <c r="G25" s="145">
        <f t="shared" si="0"/>
        <v>0</v>
      </c>
      <c r="H25" s="145">
        <f t="shared" si="0"/>
        <v>0</v>
      </c>
      <c r="I25" s="145">
        <f t="shared" si="0"/>
        <v>0</v>
      </c>
      <c r="J25" s="145">
        <f t="shared" si="0"/>
        <v>0</v>
      </c>
      <c r="K25" s="145">
        <f t="shared" si="0"/>
        <v>0</v>
      </c>
      <c r="L25" s="145">
        <f>SUM(L12:L24)</f>
        <v>0</v>
      </c>
      <c r="M25" s="145">
        <f>SUM(M12:M24)</f>
        <v>0</v>
      </c>
      <c r="N25" s="145">
        <f t="shared" si="0"/>
        <v>0</v>
      </c>
    </row>
    <row r="26" spans="1:14" ht="30.75" customHeight="1">
      <c r="A26" s="69" t="s">
        <v>60</v>
      </c>
      <c r="B26" s="146">
        <f aca="true" t="shared" si="1" ref="B26:N26">B25*B9</f>
        <v>14100</v>
      </c>
      <c r="C26" s="146">
        <f t="shared" si="1"/>
        <v>0</v>
      </c>
      <c r="D26" s="146">
        <f t="shared" si="1"/>
        <v>0</v>
      </c>
      <c r="E26" s="146">
        <f t="shared" si="1"/>
        <v>6960</v>
      </c>
      <c r="F26" s="146">
        <f t="shared" si="1"/>
        <v>11280</v>
      </c>
      <c r="G26" s="146">
        <f t="shared" si="1"/>
        <v>0</v>
      </c>
      <c r="H26" s="146">
        <f t="shared" si="1"/>
        <v>0</v>
      </c>
      <c r="I26" s="146">
        <f t="shared" si="1"/>
        <v>0</v>
      </c>
      <c r="J26" s="146">
        <f t="shared" si="1"/>
        <v>0</v>
      </c>
      <c r="K26" s="146">
        <f t="shared" si="1"/>
        <v>0</v>
      </c>
      <c r="L26" s="146">
        <f t="shared" si="1"/>
        <v>0</v>
      </c>
      <c r="M26" s="146">
        <f t="shared" si="1"/>
        <v>0</v>
      </c>
      <c r="N26" s="146">
        <f t="shared" si="1"/>
        <v>0</v>
      </c>
    </row>
    <row r="27" spans="1:14" s="52" customFormat="1" ht="30.75" customHeight="1">
      <c r="A27" s="144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8"/>
    </row>
    <row r="28" spans="1:14" ht="30.75" customHeight="1">
      <c r="A28" s="75" t="s">
        <v>61</v>
      </c>
      <c r="B28" s="129">
        <f>ROUNDUP((B26*0.05),2)+ROUNDUP((B26*0.09975),2)</f>
        <v>2111.48</v>
      </c>
      <c r="C28" s="129">
        <f aca="true" t="shared" si="2" ref="C28:N28">ROUNDUP((C26*0.05),2)+ROUNDUP((C26*0.09975),2)</f>
        <v>0</v>
      </c>
      <c r="D28" s="129">
        <f t="shared" si="2"/>
        <v>0</v>
      </c>
      <c r="E28" s="129">
        <f t="shared" si="2"/>
        <v>1042.26</v>
      </c>
      <c r="F28" s="129">
        <f t="shared" si="2"/>
        <v>1689.18</v>
      </c>
      <c r="G28" s="129">
        <f t="shared" si="2"/>
        <v>0</v>
      </c>
      <c r="H28" s="129">
        <f t="shared" si="2"/>
        <v>0</v>
      </c>
      <c r="I28" s="129">
        <f t="shared" si="2"/>
        <v>0</v>
      </c>
      <c r="J28" s="129">
        <f t="shared" si="2"/>
        <v>0</v>
      </c>
      <c r="K28" s="129">
        <f t="shared" si="2"/>
        <v>0</v>
      </c>
      <c r="L28" s="129">
        <f t="shared" si="2"/>
        <v>0</v>
      </c>
      <c r="M28" s="129">
        <f t="shared" si="2"/>
        <v>0</v>
      </c>
      <c r="N28" s="129">
        <f t="shared" si="2"/>
        <v>0</v>
      </c>
    </row>
    <row r="29" spans="1:14" ht="30.75" customHeight="1">
      <c r="A29" s="70"/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30"/>
    </row>
    <row r="30" spans="1:14" s="51" customFormat="1" ht="30.75" customHeight="1">
      <c r="A30" s="71" t="s">
        <v>62</v>
      </c>
      <c r="B30" s="149">
        <f>B26+B28</f>
        <v>16211.48</v>
      </c>
      <c r="C30" s="149">
        <f aca="true" t="shared" si="3" ref="C30:N30">C26+C28</f>
        <v>0</v>
      </c>
      <c r="D30" s="149">
        <f t="shared" si="3"/>
        <v>0</v>
      </c>
      <c r="E30" s="149">
        <f t="shared" si="3"/>
        <v>8002.26</v>
      </c>
      <c r="F30" s="149">
        <f t="shared" si="3"/>
        <v>12969.18</v>
      </c>
      <c r="G30" s="149">
        <f>G26+G28</f>
        <v>0</v>
      </c>
      <c r="H30" s="149">
        <f t="shared" si="3"/>
        <v>0</v>
      </c>
      <c r="I30" s="149">
        <f t="shared" si="3"/>
        <v>0</v>
      </c>
      <c r="J30" s="149">
        <f t="shared" si="3"/>
        <v>0</v>
      </c>
      <c r="K30" s="149">
        <f t="shared" si="3"/>
        <v>0</v>
      </c>
      <c r="L30" s="149">
        <f t="shared" si="3"/>
        <v>0</v>
      </c>
      <c r="M30" s="149">
        <f t="shared" si="3"/>
        <v>0</v>
      </c>
      <c r="N30" s="150">
        <f t="shared" si="3"/>
        <v>0</v>
      </c>
    </row>
    <row r="31" spans="1:14" ht="12.75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</row>
    <row r="32" spans="1:14" ht="12.75">
      <c r="A32" s="53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</row>
    <row r="33" spans="1:14" ht="12.75">
      <c r="A33" s="53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</row>
    <row r="34" spans="1:14" ht="12.75">
      <c r="A34" s="53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</row>
    <row r="35" spans="1:14" ht="12.75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</row>
    <row r="36" spans="1:14" ht="12.75">
      <c r="A36" s="53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</row>
    <row r="37" spans="1:14" ht="12.75">
      <c r="A37" s="53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</row>
    <row r="38" spans="1:14" ht="12.75">
      <c r="A38" s="53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</row>
    <row r="39" spans="1:14" ht="12.75">
      <c r="A39" s="53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</row>
    <row r="40" spans="1:14" ht="12.75">
      <c r="A40" s="53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</row>
    <row r="41" spans="1:14" ht="12.75">
      <c r="A41" s="53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</row>
    <row r="42" spans="1:14" ht="12.75">
      <c r="A42" s="53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</row>
    <row r="43" spans="1:14" ht="12.75">
      <c r="A43" s="53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</row>
    <row r="44" spans="1:14" ht="12.75">
      <c r="A44" s="53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</row>
    <row r="45" spans="1:14" ht="12.75">
      <c r="A45" s="53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</row>
    <row r="46" spans="1:14" ht="12.75">
      <c r="A46" s="53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</row>
    <row r="47" spans="1:14" ht="12.75">
      <c r="A47" s="53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</row>
    <row r="48" spans="1:14" ht="12.75">
      <c r="A48" s="53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</row>
    <row r="49" spans="1:14" ht="12.75">
      <c r="A49" s="53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</row>
    <row r="50" spans="1:14" ht="12.75">
      <c r="A50" s="53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</row>
    <row r="51" spans="1:14" ht="12.75">
      <c r="A51" s="53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</row>
    <row r="52" spans="1:14" ht="12.75">
      <c r="A52" s="53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</row>
    <row r="53" spans="1:14" ht="12.75">
      <c r="A53" s="53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</row>
    <row r="54" spans="1:14" ht="12.75">
      <c r="A54" s="53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</row>
    <row r="55" spans="1:14" ht="12.75">
      <c r="A55" s="53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</row>
    <row r="56" spans="1:14" ht="12.75">
      <c r="A56" s="53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</row>
    <row r="57" spans="1:14" ht="12.75">
      <c r="A57" s="53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</row>
    <row r="58" spans="1:14" ht="12.75">
      <c r="A58" s="53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</row>
    <row r="59" spans="1:14" ht="12.75">
      <c r="A59" s="53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</row>
    <row r="60" spans="1:14" ht="12.75">
      <c r="A60" s="53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</row>
    <row r="61" spans="1:14" ht="12.75">
      <c r="A61" s="53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</row>
    <row r="62" spans="1:14" ht="12.75">
      <c r="A62" s="53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</row>
    <row r="63" spans="1:14" ht="12.75">
      <c r="A63" s="53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</row>
    <row r="64" spans="1:14" ht="12.75">
      <c r="A64" s="53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</row>
    <row r="65" spans="1:14" ht="12.75">
      <c r="A65" s="53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</row>
    <row r="66" spans="1:14" ht="12.75">
      <c r="A66" s="53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</row>
    <row r="67" spans="1:14" ht="12.75">
      <c r="A67" s="53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</row>
    <row r="68" spans="1:14" ht="12.75">
      <c r="A68" s="53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</row>
    <row r="69" spans="1:14" ht="12.75">
      <c r="A69" s="53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</row>
    <row r="70" spans="1:14" ht="12.75">
      <c r="A70" s="53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</row>
    <row r="71" spans="1:14" ht="12.75">
      <c r="A71" s="53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</row>
    <row r="72" spans="1:14" ht="12.75">
      <c r="A72" s="53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</row>
    <row r="73" spans="1:14" ht="12.75">
      <c r="A73" s="53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</row>
    <row r="74" spans="1:14" ht="12.75">
      <c r="A74" s="53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</row>
    <row r="75" spans="1:14" ht="12.75">
      <c r="A75" s="53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</row>
    <row r="76" spans="1:14" ht="12.75">
      <c r="A76" s="53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</row>
    <row r="77" spans="1:14" ht="12.75">
      <c r="A77" s="53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</row>
    <row r="78" spans="1:14" ht="12.75">
      <c r="A78" s="53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</row>
    <row r="79" spans="1:14" ht="12.75">
      <c r="A79" s="53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</row>
    <row r="80" spans="1:14" ht="12.75">
      <c r="A80" s="53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</row>
    <row r="81" spans="1:14" ht="12.75">
      <c r="A81" s="53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</row>
    <row r="82" spans="1:14" ht="12.75">
      <c r="A82" s="53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</row>
    <row r="83" spans="1:14" ht="12.75">
      <c r="A83" s="53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</row>
    <row r="84" spans="1:14" ht="12.75">
      <c r="A84" s="53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</row>
    <row r="85" spans="1:14" ht="12.75">
      <c r="A85" s="53"/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</row>
    <row r="86" spans="1:14" ht="12.75">
      <c r="A86" s="53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</row>
    <row r="87" spans="1:14" ht="12.75">
      <c r="A87" s="53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</row>
    <row r="88" spans="1:14" ht="12.75">
      <c r="A88" s="53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</row>
    <row r="89" spans="1:14" ht="12.75">
      <c r="A89" s="53"/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</row>
    <row r="90" spans="1:14" ht="12.75">
      <c r="A90" s="53"/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</row>
    <row r="91" spans="1:14" ht="12.75">
      <c r="A91" s="53"/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</row>
    <row r="92" spans="1:14" ht="12.75">
      <c r="A92" s="53"/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</row>
    <row r="93" spans="1:14" ht="12.75">
      <c r="A93" s="53"/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</row>
    <row r="94" spans="1:14" ht="12.75">
      <c r="A94" s="53"/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</row>
    <row r="95" spans="1:14" ht="12.75">
      <c r="A95" s="53"/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</row>
    <row r="96" spans="1:14" ht="12.75" customHeight="1">
      <c r="A96" s="55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</row>
    <row r="97" spans="1:14" ht="12.75" customHeight="1">
      <c r="A97" s="55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</row>
    <row r="98" spans="1:14" ht="12.75" customHeight="1">
      <c r="A98" s="55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</row>
    <row r="99" spans="1:14" ht="12.75" customHeight="1">
      <c r="A99" s="55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</row>
    <row r="100" spans="1:14" ht="12.75" customHeight="1">
      <c r="A100" s="55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</row>
    <row r="101" spans="1:14" ht="12.75" customHeight="1">
      <c r="A101" s="55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</row>
    <row r="102" spans="1:14" ht="12.75" customHeight="1">
      <c r="A102" s="55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</row>
    <row r="103" spans="1:14" ht="12.75" customHeight="1">
      <c r="A103" s="55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</row>
    <row r="104" spans="1:14" ht="12.75" customHeight="1">
      <c r="A104" s="55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</row>
    <row r="105" spans="1:14" ht="12.75" customHeight="1">
      <c r="A105" s="55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</row>
    <row r="106" spans="1:14" ht="12.75" customHeight="1">
      <c r="A106" s="55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</row>
    <row r="107" spans="1:14" ht="12.75" customHeight="1">
      <c r="A107" s="55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</row>
    <row r="108" spans="1:14" ht="12.75" customHeight="1">
      <c r="A108" s="55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</row>
    <row r="109" spans="1:14" ht="12.75" customHeight="1">
      <c r="A109" s="55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</row>
    <row r="110" spans="1:14" ht="12.75" customHeight="1">
      <c r="A110" s="55"/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</row>
    <row r="111" spans="1:14" ht="12.75" customHeight="1">
      <c r="A111" s="55"/>
      <c r="B111" s="50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</row>
    <row r="112" spans="1:14" ht="12.75" customHeight="1">
      <c r="A112" s="55"/>
      <c r="B112" s="50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</row>
    <row r="113" spans="1:14" ht="12.75" customHeight="1">
      <c r="A113" s="55"/>
      <c r="B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</row>
    <row r="114" spans="1:14" ht="12.75" customHeight="1">
      <c r="A114" s="55"/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</row>
    <row r="115" spans="1:14" ht="12.75" customHeight="1">
      <c r="A115" s="55"/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</row>
    <row r="116" spans="1:14" ht="12.75" customHeight="1">
      <c r="A116" s="55"/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</row>
    <row r="117" spans="1:14" ht="12.75" customHeight="1">
      <c r="A117" s="55"/>
      <c r="B117" s="50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</row>
    <row r="118" spans="1:14" ht="12.75" customHeight="1">
      <c r="A118" s="55"/>
      <c r="B118" s="50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</row>
    <row r="119" spans="1:14" ht="12.75" customHeight="1">
      <c r="A119" s="55"/>
      <c r="B119" s="50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</row>
    <row r="120" spans="1:14" ht="12.75" customHeight="1">
      <c r="A120" s="55"/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</row>
    <row r="121" spans="1:14" ht="12.75" customHeight="1">
      <c r="A121" s="55"/>
      <c r="B121" s="50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</row>
    <row r="122" spans="1:14" ht="12.75" customHeight="1">
      <c r="A122" s="55"/>
      <c r="B122" s="50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</row>
    <row r="123" spans="1:14" ht="12.75" customHeight="1">
      <c r="A123" s="55"/>
      <c r="B123" s="50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</row>
    <row r="124" spans="1:14" ht="12.75" customHeight="1">
      <c r="A124" s="55"/>
      <c r="B124" s="50"/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</row>
    <row r="125" spans="1:14" ht="12.75" customHeight="1">
      <c r="A125" s="55"/>
      <c r="B125" s="50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</row>
    <row r="126" spans="1:14" ht="12.75" customHeight="1">
      <c r="A126" s="55"/>
      <c r="B126" s="50"/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</row>
    <row r="127" spans="1:14" ht="12.75" customHeight="1">
      <c r="A127" s="55"/>
      <c r="B127" s="50"/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</row>
    <row r="128" spans="1:14" ht="12.75" customHeight="1">
      <c r="A128" s="55"/>
      <c r="B128" s="50"/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</row>
    <row r="129" spans="1:14" ht="12.75" customHeight="1">
      <c r="A129" s="55"/>
      <c r="B129" s="50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</row>
    <row r="130" spans="1:14" ht="12.75" customHeight="1">
      <c r="A130" s="55"/>
      <c r="B130" s="50"/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</row>
    <row r="131" spans="1:14" ht="12.75" customHeight="1">
      <c r="A131" s="55"/>
      <c r="B131" s="50"/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</row>
    <row r="132" spans="1:14" ht="12.75" customHeight="1">
      <c r="A132" s="55"/>
      <c r="B132" s="50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</row>
    <row r="133" spans="1:14" ht="12.75" customHeight="1">
      <c r="A133" s="55"/>
      <c r="B133" s="50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</row>
    <row r="134" spans="1:14" ht="12.75" customHeight="1">
      <c r="A134" s="55"/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</row>
    <row r="135" spans="1:14" ht="12.75" customHeight="1">
      <c r="A135" s="55"/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</row>
    <row r="136" spans="1:14" ht="12.75" customHeight="1">
      <c r="A136" s="55"/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</row>
    <row r="137" spans="1:14" ht="12.75" customHeight="1">
      <c r="A137" s="55"/>
      <c r="B137" s="50"/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</row>
    <row r="138" spans="1:14" ht="12.75" customHeight="1">
      <c r="A138" s="55"/>
      <c r="B138" s="50"/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</row>
    <row r="139" spans="1:14" ht="12.75" customHeight="1">
      <c r="A139" s="55"/>
      <c r="B139" s="50"/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</row>
    <row r="140" spans="1:14" ht="12.75" customHeight="1">
      <c r="A140" s="55"/>
      <c r="B140" s="50"/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</row>
    <row r="141" spans="1:14" ht="12.75" customHeight="1">
      <c r="A141" s="55"/>
      <c r="B141" s="50"/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</row>
    <row r="142" spans="1:14" ht="12.75" customHeight="1">
      <c r="A142" s="55"/>
      <c r="B142" s="50"/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</row>
    <row r="143" spans="1:14" ht="12.75" customHeight="1">
      <c r="A143" s="55"/>
      <c r="B143" s="50"/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</row>
    <row r="144" spans="1:14" ht="12.75" customHeight="1">
      <c r="A144" s="55"/>
      <c r="B144" s="50"/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</row>
    <row r="145" spans="1:14" ht="12.75" customHeight="1">
      <c r="A145" s="55"/>
      <c r="B145" s="50"/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</row>
    <row r="146" spans="1:14" ht="12.75" customHeight="1">
      <c r="A146" s="55"/>
      <c r="B146" s="50"/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</row>
    <row r="147" spans="1:14" ht="12.75" customHeight="1">
      <c r="A147" s="55"/>
      <c r="B147" s="50"/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</row>
  </sheetData>
  <sheetProtection/>
  <protectedRanges>
    <protectedRange password="ED17" sqref="B12:N24" name="Plage1"/>
    <protectedRange sqref="B28:N28" name="Plage2"/>
  </protectedRanges>
  <mergeCells count="10">
    <mergeCell ref="M7:N7"/>
    <mergeCell ref="B10:D10"/>
    <mergeCell ref="E10:H10"/>
    <mergeCell ref="I10:J10"/>
    <mergeCell ref="K10:L10"/>
    <mergeCell ref="M10:N10"/>
    <mergeCell ref="B7:D7"/>
    <mergeCell ref="E7:H7"/>
    <mergeCell ref="I7:J7"/>
    <mergeCell ref="K7:L7"/>
  </mergeCells>
  <printOptions horizontalCentered="1" verticalCentered="1"/>
  <pageMargins left="0.2755905511811024" right="0.1968503937007874" top="0.31496062992125984" bottom="0.4330708661417323" header="0.1968503937007874" footer="0.31496062992125984"/>
  <pageSetup fitToHeight="1" fitToWidth="1" horizontalDpi="600" verticalDpi="600" orientation="landscape" scale="64" r:id="rId2"/>
  <headerFooter alignWithMargins="0">
    <oddFooter>&amp;LLe 2 juin 2021&amp;C&amp;"Times New Roman,Normal"&amp;A&amp;R&amp;"Times New Roman,Normal"Page 3 de 4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showGridLines="0" showRowColHeaders="0" zoomScaleSheetLayoutView="100" workbookViewId="0" topLeftCell="A4">
      <selection activeCell="A9" sqref="A9:E9"/>
    </sheetView>
  </sheetViews>
  <sheetFormatPr defaultColWidth="9.140625" defaultRowHeight="12.75"/>
  <cols>
    <col min="1" max="1" width="25.8515625" style="93" customWidth="1"/>
    <col min="2" max="2" width="13.421875" style="93" customWidth="1"/>
    <col min="3" max="3" width="16.28125" style="93" customWidth="1"/>
    <col min="4" max="4" width="13.140625" style="93" customWidth="1"/>
    <col min="5" max="5" width="37.421875" style="94" customWidth="1"/>
  </cols>
  <sheetData>
    <row r="1" spans="1:5" ht="18.75">
      <c r="A1" s="132"/>
      <c r="B1" s="132"/>
      <c r="C1" s="132"/>
      <c r="D1" s="132"/>
      <c r="E1" s="104" t="s">
        <v>49</v>
      </c>
    </row>
    <row r="2" spans="1:5" ht="18.75">
      <c r="A2" s="132"/>
      <c r="B2" s="132"/>
      <c r="C2" s="132"/>
      <c r="D2" s="132"/>
      <c r="E2" s="104" t="s">
        <v>64</v>
      </c>
    </row>
    <row r="3" spans="1:5" ht="15.75" thickBot="1">
      <c r="A3" s="195"/>
      <c r="B3" s="196"/>
      <c r="C3" s="196"/>
      <c r="D3" s="196"/>
      <c r="E3" s="196"/>
    </row>
    <row r="4" spans="1:5" ht="18" customHeight="1">
      <c r="A4" s="114" t="s">
        <v>0</v>
      </c>
      <c r="B4" s="221" t="str">
        <f>Identification!B4</f>
        <v>R-4157-2021</v>
      </c>
      <c r="C4" s="222"/>
      <c r="D4" s="222"/>
      <c r="E4" s="223"/>
    </row>
    <row r="5" spans="1:5" ht="18" customHeight="1" thickBot="1">
      <c r="A5" s="115" t="s">
        <v>1</v>
      </c>
      <c r="B5" s="224" t="str">
        <f>Identification!B5</f>
        <v>SÉ-AQLPA</v>
      </c>
      <c r="C5" s="224"/>
      <c r="D5" s="224"/>
      <c r="E5" s="225"/>
    </row>
    <row r="6" spans="1:5" ht="25.5" customHeight="1" thickBot="1">
      <c r="A6" s="226" t="s">
        <v>66</v>
      </c>
      <c r="B6" s="227"/>
      <c r="C6" s="227"/>
      <c r="D6" s="227"/>
      <c r="E6" s="228"/>
    </row>
    <row r="7" spans="1:5" ht="19.5" customHeight="1">
      <c r="A7" s="218"/>
      <c r="B7" s="219"/>
      <c r="C7" s="219"/>
      <c r="D7" s="219"/>
      <c r="E7" s="220"/>
    </row>
    <row r="8" spans="1:5" ht="19.5" customHeight="1">
      <c r="A8" s="212" t="s">
        <v>88</v>
      </c>
      <c r="B8" s="213"/>
      <c r="C8" s="213"/>
      <c r="D8" s="213"/>
      <c r="E8" s="214"/>
    </row>
    <row r="9" spans="1:5" ht="19.5" customHeight="1">
      <c r="A9" s="212"/>
      <c r="B9" s="213"/>
      <c r="C9" s="213"/>
      <c r="D9" s="213"/>
      <c r="E9" s="214"/>
    </row>
    <row r="10" spans="1:5" ht="19.5" customHeight="1">
      <c r="A10" s="212"/>
      <c r="B10" s="213"/>
      <c r="C10" s="213"/>
      <c r="D10" s="213"/>
      <c r="E10" s="214"/>
    </row>
    <row r="11" spans="1:5" ht="19.5" customHeight="1">
      <c r="A11" s="212"/>
      <c r="B11" s="213"/>
      <c r="C11" s="213"/>
      <c r="D11" s="213"/>
      <c r="E11" s="214"/>
    </row>
    <row r="12" spans="1:5" ht="19.5" customHeight="1">
      <c r="A12" s="212"/>
      <c r="B12" s="213"/>
      <c r="C12" s="213"/>
      <c r="D12" s="213"/>
      <c r="E12" s="214"/>
    </row>
    <row r="13" spans="1:5" ht="19.5" customHeight="1">
      <c r="A13" s="212"/>
      <c r="B13" s="213"/>
      <c r="C13" s="213"/>
      <c r="D13" s="213"/>
      <c r="E13" s="214"/>
    </row>
    <row r="14" spans="1:5" ht="19.5" customHeight="1">
      <c r="A14" s="212"/>
      <c r="B14" s="213"/>
      <c r="C14" s="213"/>
      <c r="D14" s="213"/>
      <c r="E14" s="214"/>
    </row>
    <row r="15" spans="1:5" ht="19.5" customHeight="1">
      <c r="A15" s="212"/>
      <c r="B15" s="213"/>
      <c r="C15" s="213"/>
      <c r="D15" s="213"/>
      <c r="E15" s="214"/>
    </row>
    <row r="16" spans="1:5" ht="19.5" customHeight="1">
      <c r="A16" s="212"/>
      <c r="B16" s="213"/>
      <c r="C16" s="213"/>
      <c r="D16" s="213"/>
      <c r="E16" s="214"/>
    </row>
    <row r="17" spans="1:5" ht="19.5" customHeight="1">
      <c r="A17" s="212"/>
      <c r="B17" s="213"/>
      <c r="C17" s="213"/>
      <c r="D17" s="213"/>
      <c r="E17" s="214"/>
    </row>
    <row r="18" spans="1:5" ht="19.5" customHeight="1">
      <c r="A18" s="212"/>
      <c r="B18" s="213"/>
      <c r="C18" s="213"/>
      <c r="D18" s="213"/>
      <c r="E18" s="214"/>
    </row>
    <row r="19" spans="1:5" ht="19.5" customHeight="1">
      <c r="A19" s="212"/>
      <c r="B19" s="213"/>
      <c r="C19" s="213"/>
      <c r="D19" s="213"/>
      <c r="E19" s="214"/>
    </row>
    <row r="20" spans="1:5" ht="19.5" customHeight="1">
      <c r="A20" s="212"/>
      <c r="B20" s="213"/>
      <c r="C20" s="213"/>
      <c r="D20" s="213"/>
      <c r="E20" s="214"/>
    </row>
    <row r="21" spans="1:5" ht="19.5" customHeight="1">
      <c r="A21" s="212"/>
      <c r="B21" s="213"/>
      <c r="C21" s="213"/>
      <c r="D21" s="213"/>
      <c r="E21" s="214"/>
    </row>
    <row r="22" spans="1:5" ht="19.5" customHeight="1">
      <c r="A22" s="212"/>
      <c r="B22" s="213"/>
      <c r="C22" s="213"/>
      <c r="D22" s="213"/>
      <c r="E22" s="214"/>
    </row>
    <row r="23" spans="1:5" ht="19.5" customHeight="1">
      <c r="A23" s="212"/>
      <c r="B23" s="213"/>
      <c r="C23" s="213"/>
      <c r="D23" s="213"/>
      <c r="E23" s="214"/>
    </row>
    <row r="24" spans="1:5" ht="19.5" customHeight="1">
      <c r="A24" s="212"/>
      <c r="B24" s="213"/>
      <c r="C24" s="213"/>
      <c r="D24" s="213"/>
      <c r="E24" s="214"/>
    </row>
    <row r="25" spans="1:5" ht="19.5" customHeight="1">
      <c r="A25" s="212"/>
      <c r="B25" s="213"/>
      <c r="C25" s="213"/>
      <c r="D25" s="213"/>
      <c r="E25" s="214"/>
    </row>
    <row r="26" spans="1:5" ht="19.5" customHeight="1">
      <c r="A26" s="212"/>
      <c r="B26" s="213"/>
      <c r="C26" s="213"/>
      <c r="D26" s="213"/>
      <c r="E26" s="214"/>
    </row>
    <row r="27" spans="1:5" ht="19.5" customHeight="1">
      <c r="A27" s="212"/>
      <c r="B27" s="213"/>
      <c r="C27" s="213"/>
      <c r="D27" s="213"/>
      <c r="E27" s="214"/>
    </row>
    <row r="28" spans="1:5" ht="19.5" customHeight="1">
      <c r="A28" s="212"/>
      <c r="B28" s="213"/>
      <c r="C28" s="213"/>
      <c r="D28" s="213"/>
      <c r="E28" s="214"/>
    </row>
    <row r="29" spans="1:5" ht="19.5" customHeight="1">
      <c r="A29" s="212"/>
      <c r="B29" s="213"/>
      <c r="C29" s="213"/>
      <c r="D29" s="213"/>
      <c r="E29" s="214"/>
    </row>
    <row r="30" spans="1:5" ht="19.5" customHeight="1">
      <c r="A30" s="212"/>
      <c r="B30" s="213"/>
      <c r="C30" s="213"/>
      <c r="D30" s="213"/>
      <c r="E30" s="214"/>
    </row>
    <row r="31" spans="1:5" ht="19.5" customHeight="1">
      <c r="A31" s="212"/>
      <c r="B31" s="213"/>
      <c r="C31" s="213"/>
      <c r="D31" s="213"/>
      <c r="E31" s="214"/>
    </row>
    <row r="32" spans="1:5" ht="19.5" customHeight="1">
      <c r="A32" s="212"/>
      <c r="B32" s="213"/>
      <c r="C32" s="213"/>
      <c r="D32" s="213"/>
      <c r="E32" s="214"/>
    </row>
    <row r="33" spans="1:5" ht="19.5" customHeight="1">
      <c r="A33" s="212"/>
      <c r="B33" s="213"/>
      <c r="C33" s="213"/>
      <c r="D33" s="213"/>
      <c r="E33" s="214"/>
    </row>
    <row r="34" spans="1:5" ht="19.5" customHeight="1">
      <c r="A34" s="212"/>
      <c r="B34" s="213"/>
      <c r="C34" s="213"/>
      <c r="D34" s="213"/>
      <c r="E34" s="214"/>
    </row>
    <row r="35" spans="1:5" ht="19.5" customHeight="1">
      <c r="A35" s="212"/>
      <c r="B35" s="213"/>
      <c r="C35" s="213"/>
      <c r="D35" s="213"/>
      <c r="E35" s="214"/>
    </row>
    <row r="36" spans="1:5" ht="19.5" customHeight="1">
      <c r="A36" s="212"/>
      <c r="B36" s="213"/>
      <c r="C36" s="213"/>
      <c r="D36" s="213"/>
      <c r="E36" s="214"/>
    </row>
    <row r="37" spans="1:5" ht="19.5" customHeight="1">
      <c r="A37" s="212"/>
      <c r="B37" s="213"/>
      <c r="C37" s="213"/>
      <c r="D37" s="213"/>
      <c r="E37" s="214"/>
    </row>
    <row r="38" spans="1:5" ht="19.5" customHeight="1">
      <c r="A38" s="212"/>
      <c r="B38" s="213"/>
      <c r="C38" s="213"/>
      <c r="D38" s="213"/>
      <c r="E38" s="214"/>
    </row>
    <row r="39" spans="1:5" ht="19.5" customHeight="1">
      <c r="A39" s="212"/>
      <c r="B39" s="213"/>
      <c r="C39" s="213"/>
      <c r="D39" s="213"/>
      <c r="E39" s="214"/>
    </row>
    <row r="40" spans="1:5" ht="19.5" customHeight="1">
      <c r="A40" s="215"/>
      <c r="B40" s="216"/>
      <c r="C40" s="216"/>
      <c r="D40" s="216"/>
      <c r="E40" s="217"/>
    </row>
  </sheetData>
  <sheetProtection sheet="1" objects="1" scenarios="1" selectLockedCells="1"/>
  <mergeCells count="38">
    <mergeCell ref="A13:E13"/>
    <mergeCell ref="A14:E14"/>
    <mergeCell ref="A3:E3"/>
    <mergeCell ref="B4:E4"/>
    <mergeCell ref="B5:E5"/>
    <mergeCell ref="A6:E6"/>
    <mergeCell ref="A23:E23"/>
    <mergeCell ref="A24:E24"/>
    <mergeCell ref="A7:E7"/>
    <mergeCell ref="A8:E8"/>
    <mergeCell ref="A11:E11"/>
    <mergeCell ref="A12:E12"/>
    <mergeCell ref="A15:E15"/>
    <mergeCell ref="A16:E16"/>
    <mergeCell ref="A9:E9"/>
    <mergeCell ref="A10:E10"/>
    <mergeCell ref="A17:E17"/>
    <mergeCell ref="A18:E18"/>
    <mergeCell ref="A21:E21"/>
    <mergeCell ref="A22:E22"/>
    <mergeCell ref="A19:E19"/>
    <mergeCell ref="A20:E20"/>
    <mergeCell ref="A40:E40"/>
    <mergeCell ref="A32:E32"/>
    <mergeCell ref="A33:E33"/>
    <mergeCell ref="A34:E34"/>
    <mergeCell ref="A35:E35"/>
    <mergeCell ref="A36:E36"/>
    <mergeCell ref="A37:E37"/>
    <mergeCell ref="A38:E38"/>
    <mergeCell ref="A25:E25"/>
    <mergeCell ref="A26:E26"/>
    <mergeCell ref="A39:E39"/>
    <mergeCell ref="A27:E27"/>
    <mergeCell ref="A28:E28"/>
    <mergeCell ref="A31:E31"/>
    <mergeCell ref="A29:E29"/>
    <mergeCell ref="A30:E30"/>
  </mergeCells>
  <printOptions/>
  <pageMargins left="0.5118110236220472" right="0.4724409448818898" top="0.6299212598425197" bottom="0.7480314960629921" header="0.31496062992125984" footer="0.31496062992125984"/>
  <pageSetup fitToHeight="1" fitToWidth="1" horizontalDpi="600" verticalDpi="600" orientation="portrait" scale="90" r:id="rId2"/>
  <headerFooter scaleWithDoc="0">
    <oddFooter>&amp;L:Le 2 juin 2021&amp;C&amp;"Times New Roman,Normal"&amp;A&amp;R&amp;"Times New Roman,Normal"Page 4 de 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</dc:title>
  <dc:subject>Budget prévisionnel de SÉ-AQLPA</dc:subject>
  <dc:creator>Me Dominique Neuman, pour SÉ-AQLPA</dc:creator>
  <cp:keywords/>
  <dc:description/>
  <cp:lastModifiedBy>Webmestre Webmestre</cp:lastModifiedBy>
  <cp:lastPrinted>2016-05-20T00:41:11Z</cp:lastPrinted>
  <dcterms:created xsi:type="dcterms:W3CDTF">2009-06-30T18:48:08Z</dcterms:created>
  <dcterms:modified xsi:type="dcterms:W3CDTF">2021-06-02T16:10:47Z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3084</vt:i4>
  </property>
  <property fmtid="{D5CDD505-2E9C-101B-9397-08002B2CF9AE}" pid="3" name="Confidenti">
    <vt:lpwstr>3</vt:lpwstr>
  </property>
  <property fmtid="{D5CDD505-2E9C-101B-9397-08002B2CF9AE}" pid="4" name="Provenan">
    <vt:lpwstr>2</vt:lpwstr>
  </property>
  <property fmtid="{D5CDD505-2E9C-101B-9397-08002B2CF9AE}" pid="5" name="Pha">
    <vt:lpwstr>1</vt:lpwstr>
  </property>
  <property fmtid="{D5CDD505-2E9C-101B-9397-08002B2CF9AE}" pid="6" name="Accèsrestrei">
    <vt:lpwstr>0</vt:lpwstr>
  </property>
  <property fmtid="{D5CDD505-2E9C-101B-9397-08002B2CF9AE}" pid="7" name="Catégoriededocume">
    <vt:lpwstr>4</vt:lpwstr>
  </property>
  <property fmtid="{D5CDD505-2E9C-101B-9397-08002B2CF9AE}" pid="8" name="Sous-catégor">
    <vt:lpwstr>24</vt:lpwstr>
  </property>
  <property fmtid="{D5CDD505-2E9C-101B-9397-08002B2CF9AE}" pid="9" name="Copiepapierreç">
    <vt:lpwstr>0</vt:lpwstr>
  </property>
  <property fmtid="{D5CDD505-2E9C-101B-9397-08002B2CF9AE}" pid="10" name="Proj">
    <vt:lpwstr>523</vt:lpwstr>
  </property>
  <property fmtid="{D5CDD505-2E9C-101B-9397-08002B2CF9AE}" pid="11" name="Deposa">
    <vt:lpwstr>100</vt:lpwstr>
  </property>
  <property fmtid="{D5CDD505-2E9C-101B-9397-08002B2CF9AE}" pid="12" name="Cotedeposa">
    <vt:lpwstr/>
  </property>
  <property fmtid="{D5CDD505-2E9C-101B-9397-08002B2CF9AE}" pid="13" name="Inscritauplumit">
    <vt:lpwstr>1</vt:lpwstr>
  </property>
  <property fmtid="{D5CDD505-2E9C-101B-9397-08002B2CF9AE}" pid="14" name="DiffusablesurleW">
    <vt:lpwstr>1</vt:lpwstr>
  </property>
  <property fmtid="{D5CDD505-2E9C-101B-9397-08002B2CF9AE}" pid="15" name="Ord">
    <vt:lpwstr>5819900.00000000</vt:lpwstr>
  </property>
  <property fmtid="{D5CDD505-2E9C-101B-9397-08002B2CF9AE}" pid="16" name="Nombredephaseauproj">
    <vt:lpwstr>1.00000000000000</vt:lpwstr>
  </property>
  <property fmtid="{D5CDD505-2E9C-101B-9397-08002B2CF9AE}" pid="17" name="NonenvoiAler">
    <vt:lpwstr>1</vt:lpwstr>
  </property>
  <property fmtid="{D5CDD505-2E9C-101B-9397-08002B2CF9AE}" pid="18" name="Déposa">
    <vt:lpwstr>133</vt:lpwstr>
  </property>
  <property fmtid="{D5CDD505-2E9C-101B-9397-08002B2CF9AE}" pid="19" name="Suj">
    <vt:lpwstr>Budget prévisionnel de SÉ-AQLPA</vt:lpwstr>
  </property>
  <property fmtid="{D5CDD505-2E9C-101B-9397-08002B2CF9AE}" pid="20" name="Numéroplumit">
    <vt:lpwstr>0033</vt:lpwstr>
  </property>
  <property fmtid="{D5CDD505-2E9C-101B-9397-08002B2CF9AE}" pid="21" name="Cotedepiè">
    <vt:lpwstr>C-SÉ-AQLPA-0005</vt:lpwstr>
  </property>
  <property fmtid="{D5CDD505-2E9C-101B-9397-08002B2CF9AE}" pid="22" name="Anciennomdudocume">
    <vt:lpwstr>RDE R4157-2021 IG PdL StF-SÉ-AQLPA-FRAIS 2021 06 02 0005 Budget TR.xls</vt:lpwstr>
  </property>
  <property fmtid="{D5CDD505-2E9C-101B-9397-08002B2CF9AE}" pid="23" name="_dlc_Doc">
    <vt:lpwstr>W2HFWTQUJJY6-1026100550-37</vt:lpwstr>
  </property>
  <property fmtid="{D5CDD505-2E9C-101B-9397-08002B2CF9AE}" pid="24" name="_dlc_DocIdItemGu">
    <vt:lpwstr>42c2b9ae-7fe1-4df6-8ef8-f325e398b00c</vt:lpwstr>
  </property>
  <property fmtid="{D5CDD505-2E9C-101B-9397-08002B2CF9AE}" pid="25" name="_dlc_DocIdU">
    <vt:lpwstr>http://s10mtlweb:8081/523/_layouts/15/DocIdRedir.aspx?ID=W2HFWTQUJJY6-1026100550-37, W2HFWTQUJJY6-1026100550-37</vt:lpwstr>
  </property>
  <property fmtid="{D5CDD505-2E9C-101B-9397-08002B2CF9AE}" pid="26" name="display_urn:schemas-microsoft-com:office:office#Edit">
    <vt:lpwstr>Eccles, Natalie</vt:lpwstr>
  </property>
  <property fmtid="{D5CDD505-2E9C-101B-9397-08002B2CF9AE}" pid="27" name="Cote de pié">
    <vt:lpwstr>C-SÉ-AQLPA-0005</vt:lpwstr>
  </property>
  <property fmtid="{D5CDD505-2E9C-101B-9397-08002B2CF9AE}" pid="28" name="Inscrit au plumit">
    <vt:lpwstr>1</vt:lpwstr>
  </property>
  <property fmtid="{D5CDD505-2E9C-101B-9397-08002B2CF9AE}" pid="29" name="Ne pas envoyer d'aler">
    <vt:lpwstr>1</vt:lpwstr>
  </property>
  <property fmtid="{D5CDD505-2E9C-101B-9397-08002B2CF9AE}" pid="30" name="Numéro plumit">
    <vt:lpwstr>33.0000000000000</vt:lpwstr>
  </property>
  <property fmtid="{D5CDD505-2E9C-101B-9397-08002B2CF9AE}" pid="31" name="display_urn:schemas-microsoft-com:office:office#Auth">
    <vt:lpwstr>Compte système</vt:lpwstr>
  </property>
  <property fmtid="{D5CDD505-2E9C-101B-9397-08002B2CF9AE}" pid="32" name="Diffusable sur le W">
    <vt:lpwstr>1</vt:lpwstr>
  </property>
  <property fmtid="{D5CDD505-2E9C-101B-9397-08002B2CF9AE}" pid="33" name="Copie papier reç">
    <vt:lpwstr>0</vt:lpwstr>
  </property>
  <property fmtid="{D5CDD505-2E9C-101B-9397-08002B2CF9AE}" pid="34" name="Catégorie de docume">
    <vt:lpwstr>17</vt:lpwstr>
  </property>
  <property fmtid="{D5CDD505-2E9C-101B-9397-08002B2CF9AE}" pid="35" name="Cote de déposa">
    <vt:lpwstr/>
  </property>
</Properties>
</file>