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activeX/activeX9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1.bin" ContentType="application/vnd.ms-office.activeX"/>
  <Override PartName="/xl/activeX/activeX87.bin" ContentType="application/vnd.ms-office.activeX"/>
  <Override PartName="/xl/activeX/activeX2.xml" ContentType="application/vnd.ms-office.activeX+xml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87.xml" ContentType="application/vnd.ms-office.activeX+xml"/>
  <Override PartName="/xl/activeX/activeX2.bin" ContentType="application/vnd.ms-office.activeX"/>
  <Override PartName="/xl/activeX/activeX86.bin" ContentType="application/vnd.ms-office.activeX"/>
  <Override PartName="/xl/activeX/activeX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3.xml" ContentType="application/vnd.ms-office.activeX+xml"/>
  <Override PartName="/xl/activeX/activeX86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96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83.bin" ContentType="application/vnd.ms-office.activeX"/>
  <Override PartName="/xl/activeX/activeX83.xml" ContentType="application/vnd.ms-office.activeX+xml"/>
  <Override PartName="/xl/activeX/activeX82.bin" ContentType="application/vnd.ms-office.activeX"/>
  <Override PartName="/xl/activeX/activeX33.bin" ContentType="application/vnd.ms-office.activeX"/>
  <Override PartName="/xl/activeX/activeX7.xml" ContentType="application/vnd.ms-office.activeX+xml"/>
  <Override PartName="/xl/activeX/activeX34.xml" ContentType="application/vnd.ms-office.activeX+xml"/>
  <Override PartName="/xl/activeX/activeX34.bin" ContentType="application/vnd.ms-office.activeX"/>
  <Override PartName="/xl/activeX/activeX6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3.xml" ContentType="application/vnd.ms-office.activeX+xml"/>
  <Override PartName="/xl/activeX/activeX7.bin" ContentType="application/vnd.ms-office.activeX"/>
  <Override PartName="/xl/activeX/activeX32.bin" ContentType="application/vnd.ms-office.activeX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8.xml" ContentType="application/vnd.ms-office.activeX+xml"/>
  <Override PartName="/xl/activeX/activeX32.xml" ContentType="application/vnd.ms-office.activeX+xml"/>
  <Override PartName="/xl/activeX/activeX6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39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2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4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4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7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7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2.bin" ContentType="application/vnd.ms-office.activeX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49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.bin" ContentType="application/vnd.ms-office.activeX"/>
  <Override PartName="/xl/activeX/activeX4.xml" ContentType="application/vnd.ms-office.activeX+xml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7.bin" ContentType="application/vnd.ms-office.activeX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8.bin" ContentType="application/vnd.ms-office.activeX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8680" yWindow="-48" windowWidth="23256" windowHeight="13176" activeTab="1"/>
  </bookViews>
  <sheets>
    <sheet name="ECI2019" sheetId="16" r:id="rId1"/>
    <sheet name="Salaries and Wages" sheetId="11" r:id="rId2"/>
    <sheet name="Total  Compensation" sheetId="10" r:id="rId3"/>
    <sheet name="rawECI2019" sheetId="24" r:id="rId4"/>
    <sheet name="2017" sheetId="23" r:id="rId5"/>
    <sheet name="2016" sheetId="17" r:id="rId6"/>
    <sheet name="SIC EGS" sheetId="18" r:id="rId7"/>
    <sheet name="SIC Wage Regional" sheetId="19" r:id="rId8"/>
    <sheet name="SIC Comp Regional" sheetId="20" r:id="rId9"/>
    <sheet name="national" sheetId="22" r:id="rId1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4" i="10" l="1"/>
  <c r="AC44" i="10"/>
  <c r="AD44" i="10"/>
  <c r="AE44" i="10"/>
  <c r="AF44" i="10"/>
  <c r="AT44" i="10" s="1"/>
  <c r="BH44" i="10" s="1"/>
  <c r="AG44" i="10"/>
  <c r="AU44" i="10" s="1"/>
  <c r="BI44" i="10" s="1"/>
  <c r="AR44" i="10"/>
  <c r="BF44" i="10" s="1"/>
  <c r="AS44" i="10"/>
  <c r="BG44" i="10" s="1"/>
  <c r="AB45" i="10"/>
  <c r="AT45" i="10" s="1"/>
  <c r="AC45" i="10"/>
  <c r="AU45" i="10" s="1"/>
  <c r="AD45" i="10"/>
  <c r="AE45" i="10"/>
  <c r="AF45" i="10"/>
  <c r="AG45" i="10"/>
  <c r="AB46" i="10"/>
  <c r="AR46" i="10" s="1"/>
  <c r="AC46" i="10"/>
  <c r="AD46" i="10"/>
  <c r="AE46" i="10"/>
  <c r="AF46" i="10"/>
  <c r="AG46" i="10"/>
  <c r="AU46" i="10"/>
  <c r="E44" i="10"/>
  <c r="E45" i="10"/>
  <c r="E46" i="10"/>
  <c r="J33" i="16" s="1"/>
  <c r="E44" i="11"/>
  <c r="E49" i="11"/>
  <c r="S49" i="11" s="1"/>
  <c r="AC49" i="11" s="1"/>
  <c r="AH49" i="11" s="1"/>
  <c r="E50" i="11"/>
  <c r="K33" i="16" s="1"/>
  <c r="T49" i="11"/>
  <c r="U49" i="11"/>
  <c r="V49" i="11"/>
  <c r="W49" i="11"/>
  <c r="X49" i="11"/>
  <c r="T50" i="11"/>
  <c r="U50" i="11"/>
  <c r="V50" i="11"/>
  <c r="W50" i="11"/>
  <c r="X50" i="11"/>
  <c r="F31" i="16"/>
  <c r="G31" i="16"/>
  <c r="H31" i="16"/>
  <c r="I31" i="16"/>
  <c r="J31" i="16"/>
  <c r="K31" i="16"/>
  <c r="J32" i="16"/>
  <c r="B31" i="16" l="1"/>
  <c r="E31" i="16"/>
  <c r="BI45" i="10"/>
  <c r="C31" i="16"/>
  <c r="D31" i="16"/>
  <c r="BH45" i="10"/>
  <c r="AT46" i="10"/>
  <c r="AS46" i="10"/>
  <c r="AS45" i="10"/>
  <c r="BG45" i="10" s="1"/>
  <c r="AR45" i="10"/>
  <c r="BF45" i="10" s="1"/>
  <c r="S50" i="11"/>
  <c r="Z50" i="11" s="1"/>
  <c r="K32" i="16"/>
  <c r="Z49" i="11"/>
  <c r="AE49" i="11" s="1"/>
  <c r="AB49" i="11"/>
  <c r="AG49" i="11" s="1"/>
  <c r="I32" i="16"/>
  <c r="H32" i="16"/>
  <c r="AC50" i="11"/>
  <c r="AH50" i="11" s="1"/>
  <c r="I33" i="16" s="1"/>
  <c r="AA49" i="11"/>
  <c r="AF49" i="11" s="1"/>
  <c r="AC43" i="10"/>
  <c r="AB43" i="10"/>
  <c r="Q595" i="24"/>
  <c r="Q50" i="11"/>
  <c r="Q591" i="24"/>
  <c r="Q49" i="11"/>
  <c r="G595" i="24"/>
  <c r="Q46" i="10"/>
  <c r="G591" i="24"/>
  <c r="Q45" i="10"/>
  <c r="G587" i="24"/>
  <c r="Q44" i="10"/>
  <c r="Q495" i="24"/>
  <c r="P50" i="11"/>
  <c r="Q491" i="24"/>
  <c r="P49" i="11"/>
  <c r="G495" i="24"/>
  <c r="P46" i="10"/>
  <c r="G491" i="24"/>
  <c r="P45" i="10"/>
  <c r="G487" i="24"/>
  <c r="P44" i="10"/>
  <c r="Q395" i="24"/>
  <c r="O50" i="11"/>
  <c r="Q391" i="24"/>
  <c r="O49" i="11"/>
  <c r="G395" i="24"/>
  <c r="O46" i="10"/>
  <c r="G391" i="24"/>
  <c r="O45" i="10"/>
  <c r="G387" i="24"/>
  <c r="O44" i="10"/>
  <c r="Q295" i="24"/>
  <c r="N50" i="11"/>
  <c r="Q291" i="24"/>
  <c r="N49" i="11"/>
  <c r="G295" i="24"/>
  <c r="N46" i="10"/>
  <c r="G291" i="24"/>
  <c r="N45" i="10"/>
  <c r="G287" i="24"/>
  <c r="N44" i="10"/>
  <c r="Q195" i="24"/>
  <c r="M50" i="11"/>
  <c r="Q191" i="24"/>
  <c r="M49" i="11"/>
  <c r="G195" i="24"/>
  <c r="M46" i="10"/>
  <c r="G191" i="24"/>
  <c r="M45" i="10"/>
  <c r="G187" i="24"/>
  <c r="M44" i="10"/>
  <c r="G99" i="24"/>
  <c r="D46" i="10"/>
  <c r="G95" i="24"/>
  <c r="D45" i="10"/>
  <c r="G91" i="24"/>
  <c r="D44" i="10"/>
  <c r="Q99" i="24"/>
  <c r="D50" i="11"/>
  <c r="Q95" i="24"/>
  <c r="D49" i="11"/>
  <c r="D47" i="11"/>
  <c r="D32" i="11"/>
  <c r="E47" i="11"/>
  <c r="D37" i="11"/>
  <c r="E37" i="11"/>
  <c r="Q2284" i="24"/>
  <c r="Q2061" i="24"/>
  <c r="Q2045" i="24"/>
  <c r="Q2141" i="24"/>
  <c r="Q675" i="24"/>
  <c r="Q91" i="24"/>
  <c r="Q87" i="24"/>
  <c r="Q83" i="24"/>
  <c r="Q755" i="24"/>
  <c r="Q751" i="24"/>
  <c r="Q747" i="24"/>
  <c r="Q743" i="24"/>
  <c r="Q739" i="24"/>
  <c r="Q671" i="24"/>
  <c r="Q667" i="24"/>
  <c r="Q663" i="24"/>
  <c r="Q659" i="24"/>
  <c r="Q587" i="24"/>
  <c r="Q583" i="24"/>
  <c r="Q579" i="24"/>
  <c r="Q2538" i="24"/>
  <c r="Q2534" i="24"/>
  <c r="Q2530" i="24"/>
  <c r="Q2526" i="24"/>
  <c r="Q2522" i="24"/>
  <c r="Q2460" i="24"/>
  <c r="Q2456" i="24"/>
  <c r="Q2452" i="24"/>
  <c r="Q2448" i="24"/>
  <c r="Q2444" i="24"/>
  <c r="Q487" i="24"/>
  <c r="Q483" i="24"/>
  <c r="Q479" i="24"/>
  <c r="Q2380" i="24"/>
  <c r="Q2376" i="24"/>
  <c r="Q2372" i="24"/>
  <c r="Q2368" i="24"/>
  <c r="Q2364" i="24"/>
  <c r="Q2300" i="24"/>
  <c r="Q2296" i="24"/>
  <c r="Q2292" i="24"/>
  <c r="Q2288" i="24"/>
  <c r="Q2220" i="24"/>
  <c r="Q2216" i="24"/>
  <c r="Q2212" i="24"/>
  <c r="Q2208" i="24"/>
  <c r="Q2204" i="24"/>
  <c r="Q387" i="24"/>
  <c r="Q383" i="24"/>
  <c r="Q379" i="24"/>
  <c r="Q2137" i="24"/>
  <c r="Q2133" i="24"/>
  <c r="Q2129" i="24"/>
  <c r="Q2125" i="24"/>
  <c r="Q2057" i="24"/>
  <c r="Q2053" i="24"/>
  <c r="Q2049" i="24"/>
  <c r="Q287" i="24"/>
  <c r="Q283" i="24"/>
  <c r="Q279" i="24"/>
  <c r="Q187" i="24"/>
  <c r="Q183" i="24"/>
  <c r="Q179" i="24"/>
  <c r="G87" i="24"/>
  <c r="G83" i="24"/>
  <c r="G755" i="24"/>
  <c r="G751" i="24"/>
  <c r="G747" i="24"/>
  <c r="G743" i="24"/>
  <c r="G739" i="24"/>
  <c r="G675" i="24"/>
  <c r="G671" i="24"/>
  <c r="G667" i="24"/>
  <c r="G663" i="24"/>
  <c r="G659" i="24"/>
  <c r="G583" i="24"/>
  <c r="G579" i="24"/>
  <c r="G2540" i="24"/>
  <c r="G2536" i="24"/>
  <c r="G2532" i="24"/>
  <c r="G2528" i="24"/>
  <c r="G2524" i="24"/>
  <c r="G2460" i="24"/>
  <c r="G2456" i="24"/>
  <c r="G2452" i="24"/>
  <c r="G2448" i="24"/>
  <c r="G2444" i="24"/>
  <c r="G483" i="24"/>
  <c r="G479" i="24"/>
  <c r="G2380" i="24"/>
  <c r="G2376" i="24"/>
  <c r="G2372" i="24"/>
  <c r="G2368" i="24"/>
  <c r="G2364" i="24"/>
  <c r="G2300" i="24"/>
  <c r="G2296" i="24"/>
  <c r="G2292" i="24"/>
  <c r="G2288" i="24"/>
  <c r="G2284" i="24"/>
  <c r="G2220" i="24"/>
  <c r="G2216" i="24"/>
  <c r="G2212" i="24"/>
  <c r="G2208" i="24"/>
  <c r="G2204" i="24"/>
  <c r="G383" i="24"/>
  <c r="G379" i="24"/>
  <c r="G2141" i="24"/>
  <c r="G2137" i="24"/>
  <c r="G2133" i="24"/>
  <c r="G2129" i="24"/>
  <c r="G2125" i="24"/>
  <c r="G2061" i="24"/>
  <c r="G2057" i="24"/>
  <c r="G2053" i="24"/>
  <c r="G2049" i="24"/>
  <c r="G2045" i="24"/>
  <c r="G283" i="24"/>
  <c r="G279" i="24"/>
  <c r="G179" i="24"/>
  <c r="F506" i="19"/>
  <c r="G183" i="24"/>
  <c r="D43" i="10"/>
  <c r="D30" i="10"/>
  <c r="E43" i="10"/>
  <c r="D38" i="10"/>
  <c r="E38" i="10"/>
  <c r="D42" i="11"/>
  <c r="E42" i="11"/>
  <c r="D33" i="10"/>
  <c r="E33" i="10"/>
  <c r="P37" i="23"/>
  <c r="F38" i="23"/>
  <c r="M47" i="11"/>
  <c r="P237" i="23"/>
  <c r="P197" i="23"/>
  <c r="Q47" i="11"/>
  <c r="P157" i="23"/>
  <c r="P47" i="11"/>
  <c r="P117" i="23"/>
  <c r="O47" i="11"/>
  <c r="O48" i="11"/>
  <c r="V48" i="11"/>
  <c r="P77" i="23"/>
  <c r="N47" i="11"/>
  <c r="P48" i="11"/>
  <c r="N48" i="11"/>
  <c r="M48" i="11"/>
  <c r="D48" i="11"/>
  <c r="P238" i="23"/>
  <c r="P198" i="23"/>
  <c r="Q48" i="11"/>
  <c r="P158" i="23"/>
  <c r="P118" i="23"/>
  <c r="P78" i="23"/>
  <c r="P38" i="23"/>
  <c r="F243" i="23"/>
  <c r="F202" i="23"/>
  <c r="F161" i="23"/>
  <c r="F120" i="23"/>
  <c r="F79" i="23"/>
  <c r="X48" i="11"/>
  <c r="W48" i="11"/>
  <c r="U48" i="11"/>
  <c r="T48" i="11"/>
  <c r="C2" i="16"/>
  <c r="D2" i="16"/>
  <c r="E2" i="16"/>
  <c r="B2" i="16"/>
  <c r="N33" i="10"/>
  <c r="N39" i="10"/>
  <c r="D39" i="10"/>
  <c r="D40" i="10"/>
  <c r="G2" i="16"/>
  <c r="H2" i="16"/>
  <c r="I2" i="16"/>
  <c r="F2" i="16"/>
  <c r="P35" i="11"/>
  <c r="D38" i="11"/>
  <c r="Z43" i="22"/>
  <c r="Z42" i="22"/>
  <c r="Z41" i="22"/>
  <c r="Z40" i="22"/>
  <c r="Z39" i="22"/>
  <c r="Z38" i="22"/>
  <c r="Z37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F19" i="22"/>
  <c r="G8" i="11"/>
  <c r="F20" i="22"/>
  <c r="G9" i="11"/>
  <c r="F21" i="22"/>
  <c r="G10" i="11"/>
  <c r="F22" i="22"/>
  <c r="G11" i="11"/>
  <c r="G12" i="11"/>
  <c r="T12" i="11"/>
  <c r="F23" i="22"/>
  <c r="F24" i="22"/>
  <c r="G13" i="11"/>
  <c r="F25" i="22"/>
  <c r="G14" i="11"/>
  <c r="F26" i="22"/>
  <c r="G15" i="11"/>
  <c r="F27" i="22"/>
  <c r="G16" i="11"/>
  <c r="T16" i="11"/>
  <c r="F28" i="22"/>
  <c r="G17" i="11"/>
  <c r="F29" i="22"/>
  <c r="G18" i="11"/>
  <c r="G19" i="11"/>
  <c r="T19" i="11"/>
  <c r="F30" i="22"/>
  <c r="F31" i="22"/>
  <c r="G20" i="11"/>
  <c r="F32" i="22"/>
  <c r="G21" i="11"/>
  <c r="F33" i="22"/>
  <c r="G22" i="11"/>
  <c r="F34" i="22"/>
  <c r="G23" i="11"/>
  <c r="F35" i="22"/>
  <c r="G24" i="11"/>
  <c r="F36" i="22"/>
  <c r="G25" i="11"/>
  <c r="F37" i="22"/>
  <c r="G26" i="11"/>
  <c r="F38" i="22"/>
  <c r="G27" i="11"/>
  <c r="F39" i="22"/>
  <c r="G28" i="11"/>
  <c r="F40" i="22"/>
  <c r="G29" i="11"/>
  <c r="T29" i="11"/>
  <c r="F41" i="22"/>
  <c r="G30" i="11"/>
  <c r="F42" i="22"/>
  <c r="G31" i="11"/>
  <c r="F43" i="22"/>
  <c r="G32" i="11"/>
  <c r="F44" i="22"/>
  <c r="G33" i="11"/>
  <c r="F45" i="22"/>
  <c r="G34" i="11"/>
  <c r="F46" i="22"/>
  <c r="G35" i="11"/>
  <c r="F47" i="22"/>
  <c r="G36" i="11"/>
  <c r="F18" i="22"/>
  <c r="G7" i="11"/>
  <c r="T8" i="11"/>
  <c r="K27" i="11"/>
  <c r="K31" i="11"/>
  <c r="K35" i="11"/>
  <c r="I24" i="11"/>
  <c r="F634" i="19"/>
  <c r="K36" i="11"/>
  <c r="F633" i="19"/>
  <c r="F632" i="19"/>
  <c r="K34" i="11"/>
  <c r="F631" i="19"/>
  <c r="K33" i="11"/>
  <c r="F630" i="19"/>
  <c r="K32" i="11"/>
  <c r="F629" i="19"/>
  <c r="F628" i="19"/>
  <c r="K30" i="11"/>
  <c r="K29" i="11"/>
  <c r="X30" i="11"/>
  <c r="F627" i="19"/>
  <c r="F626" i="19"/>
  <c r="K28" i="11"/>
  <c r="F625" i="19"/>
  <c r="F624" i="19"/>
  <c r="K26" i="11"/>
  <c r="F623" i="19"/>
  <c r="K25" i="11"/>
  <c r="F622" i="19"/>
  <c r="K24" i="11"/>
  <c r="F621" i="19"/>
  <c r="K23" i="11"/>
  <c r="K22" i="11"/>
  <c r="X23" i="11"/>
  <c r="F620" i="19"/>
  <c r="F619" i="19"/>
  <c r="K21" i="11"/>
  <c r="F618" i="19"/>
  <c r="K20" i="11"/>
  <c r="F617" i="19"/>
  <c r="K19" i="11"/>
  <c r="F616" i="19"/>
  <c r="K18" i="11"/>
  <c r="F615" i="19"/>
  <c r="K17" i="11"/>
  <c r="X18" i="11"/>
  <c r="F614" i="19"/>
  <c r="K16" i="11"/>
  <c r="F613" i="19"/>
  <c r="K15" i="11"/>
  <c r="F612" i="19"/>
  <c r="K14" i="11"/>
  <c r="F611" i="19"/>
  <c r="K13" i="11"/>
  <c r="F610" i="19"/>
  <c r="K12" i="11"/>
  <c r="F609" i="19"/>
  <c r="K11" i="11"/>
  <c r="K10" i="11"/>
  <c r="X11" i="11"/>
  <c r="F608" i="19"/>
  <c r="F607" i="19"/>
  <c r="K9" i="11"/>
  <c r="F606" i="19"/>
  <c r="K8" i="11"/>
  <c r="F605" i="19"/>
  <c r="K7" i="11"/>
  <c r="X8" i="11"/>
  <c r="F601" i="19"/>
  <c r="J36" i="11"/>
  <c r="F600" i="19"/>
  <c r="J35" i="11"/>
  <c r="F599" i="19"/>
  <c r="J34" i="11"/>
  <c r="F598" i="19"/>
  <c r="J33" i="11"/>
  <c r="F597" i="19"/>
  <c r="J32" i="11"/>
  <c r="F596" i="19"/>
  <c r="J31" i="11"/>
  <c r="F595" i="19"/>
  <c r="J30" i="11"/>
  <c r="F594" i="19"/>
  <c r="J29" i="11"/>
  <c r="F593" i="19"/>
  <c r="J28" i="11"/>
  <c r="F592" i="19"/>
  <c r="J27" i="11"/>
  <c r="F591" i="19"/>
  <c r="J26" i="11"/>
  <c r="J25" i="11"/>
  <c r="W26" i="11"/>
  <c r="F590" i="19"/>
  <c r="F589" i="19"/>
  <c r="J24" i="11"/>
  <c r="F588" i="19"/>
  <c r="J23" i="11"/>
  <c r="F587" i="19"/>
  <c r="J22" i="11"/>
  <c r="F586" i="19"/>
  <c r="J21" i="11"/>
  <c r="F585" i="19"/>
  <c r="J20" i="11"/>
  <c r="J19" i="11"/>
  <c r="W20" i="11"/>
  <c r="F584" i="19"/>
  <c r="F583" i="19"/>
  <c r="J18" i="11"/>
  <c r="F582" i="19"/>
  <c r="J17" i="11"/>
  <c r="F581" i="19"/>
  <c r="J16" i="11"/>
  <c r="J15" i="11"/>
  <c r="W16" i="11"/>
  <c r="F580" i="19"/>
  <c r="F579" i="19"/>
  <c r="J14" i="11"/>
  <c r="F578" i="19"/>
  <c r="J13" i="11"/>
  <c r="F577" i="19"/>
  <c r="J12" i="11"/>
  <c r="F576" i="19"/>
  <c r="J11" i="11"/>
  <c r="J10" i="11"/>
  <c r="W11" i="11"/>
  <c r="F575" i="19"/>
  <c r="J9" i="11"/>
  <c r="W10" i="11"/>
  <c r="F574" i="19"/>
  <c r="F573" i="19"/>
  <c r="J8" i="11"/>
  <c r="F572" i="19"/>
  <c r="J7" i="11"/>
  <c r="F568" i="19"/>
  <c r="I36" i="11"/>
  <c r="F567" i="19"/>
  <c r="I35" i="11"/>
  <c r="F566" i="19"/>
  <c r="I34" i="11"/>
  <c r="F565" i="19"/>
  <c r="I33" i="11"/>
  <c r="F564" i="19"/>
  <c r="I32" i="11"/>
  <c r="F563" i="19"/>
  <c r="I31" i="11"/>
  <c r="F562" i="19"/>
  <c r="I30" i="11"/>
  <c r="F561" i="19"/>
  <c r="I29" i="11"/>
  <c r="F560" i="19"/>
  <c r="I28" i="11"/>
  <c r="F559" i="19"/>
  <c r="I27" i="11"/>
  <c r="F558" i="19"/>
  <c r="I26" i="11"/>
  <c r="I25" i="11"/>
  <c r="V26" i="11"/>
  <c r="F557" i="19"/>
  <c r="V25" i="11"/>
  <c r="F556" i="19"/>
  <c r="F555" i="19"/>
  <c r="I23" i="11"/>
  <c r="F554" i="19"/>
  <c r="I22" i="11"/>
  <c r="F553" i="19"/>
  <c r="I21" i="11"/>
  <c r="F552" i="19"/>
  <c r="I20" i="11"/>
  <c r="F551" i="19"/>
  <c r="I19" i="11"/>
  <c r="F550" i="19"/>
  <c r="I18" i="11"/>
  <c r="F549" i="19"/>
  <c r="I17" i="11"/>
  <c r="F548" i="19"/>
  <c r="I16" i="11"/>
  <c r="F547" i="19"/>
  <c r="I15" i="11"/>
  <c r="V16" i="11"/>
  <c r="F546" i="19"/>
  <c r="I14" i="11"/>
  <c r="F545" i="19"/>
  <c r="I13" i="11"/>
  <c r="I12" i="11"/>
  <c r="V13" i="11"/>
  <c r="F544" i="19"/>
  <c r="F543" i="19"/>
  <c r="I11" i="11"/>
  <c r="F542" i="19"/>
  <c r="I10" i="11"/>
  <c r="F541" i="19"/>
  <c r="I9" i="11"/>
  <c r="I8" i="11"/>
  <c r="V9" i="11"/>
  <c r="F540" i="19"/>
  <c r="F539" i="19"/>
  <c r="I7" i="11"/>
  <c r="F507" i="19"/>
  <c r="H8" i="11"/>
  <c r="F508" i="19"/>
  <c r="H9" i="11"/>
  <c r="F509" i="19"/>
  <c r="H10" i="11"/>
  <c r="F510" i="19"/>
  <c r="H11" i="11"/>
  <c r="F511" i="19"/>
  <c r="H12" i="11"/>
  <c r="F512" i="19"/>
  <c r="H13" i="11"/>
  <c r="U13" i="11"/>
  <c r="F513" i="19"/>
  <c r="H14" i="11"/>
  <c r="F514" i="19"/>
  <c r="H15" i="11"/>
  <c r="F515" i="19"/>
  <c r="H16" i="11"/>
  <c r="F516" i="19"/>
  <c r="H17" i="11"/>
  <c r="F517" i="19"/>
  <c r="H18" i="11"/>
  <c r="F518" i="19"/>
  <c r="H19" i="11"/>
  <c r="F519" i="19"/>
  <c r="H20" i="11"/>
  <c r="F520" i="19"/>
  <c r="H21" i="11"/>
  <c r="F521" i="19"/>
  <c r="H22" i="11"/>
  <c r="F522" i="19"/>
  <c r="H23" i="11"/>
  <c r="F523" i="19"/>
  <c r="H24" i="11"/>
  <c r="F524" i="19"/>
  <c r="H25" i="11"/>
  <c r="F525" i="19"/>
  <c r="H26" i="11"/>
  <c r="F526" i="19"/>
  <c r="H27" i="11"/>
  <c r="F527" i="19"/>
  <c r="H28" i="11"/>
  <c r="F528" i="19"/>
  <c r="H29" i="11"/>
  <c r="F529" i="19"/>
  <c r="H30" i="11"/>
  <c r="F530" i="19"/>
  <c r="H31" i="11"/>
  <c r="F531" i="19"/>
  <c r="H32" i="11"/>
  <c r="F532" i="19"/>
  <c r="H33" i="11"/>
  <c r="F533" i="19"/>
  <c r="H34" i="11"/>
  <c r="F534" i="19"/>
  <c r="H35" i="11"/>
  <c r="F535" i="19"/>
  <c r="H36" i="11"/>
  <c r="H7" i="11"/>
  <c r="U8" i="11"/>
  <c r="F57" i="18"/>
  <c r="C34" i="11"/>
  <c r="F58" i="18"/>
  <c r="C35" i="11"/>
  <c r="F59" i="18"/>
  <c r="C36" i="11"/>
  <c r="F45" i="18"/>
  <c r="C22" i="11"/>
  <c r="F46" i="18"/>
  <c r="C23" i="11"/>
  <c r="F47" i="18"/>
  <c r="C24" i="11"/>
  <c r="F48" i="18"/>
  <c r="C25" i="11"/>
  <c r="F49" i="18"/>
  <c r="C26" i="11"/>
  <c r="C32" i="11"/>
  <c r="E26" i="11"/>
  <c r="K9" i="16"/>
  <c r="F50" i="18"/>
  <c r="C27" i="11"/>
  <c r="F51" i="18"/>
  <c r="C28" i="11"/>
  <c r="F52" i="18"/>
  <c r="C29" i="11"/>
  <c r="F53" i="18"/>
  <c r="C30" i="11"/>
  <c r="F54" i="18"/>
  <c r="C31" i="11"/>
  <c r="F55" i="18"/>
  <c r="F56" i="18"/>
  <c r="C33" i="11"/>
  <c r="F44" i="18"/>
  <c r="C21" i="11"/>
  <c r="F43" i="18"/>
  <c r="C20" i="11"/>
  <c r="F42" i="18"/>
  <c r="C19" i="11"/>
  <c r="G8" i="18"/>
  <c r="C16" i="10"/>
  <c r="C30" i="10"/>
  <c r="E16" i="10"/>
  <c r="J3" i="16"/>
  <c r="G9" i="18"/>
  <c r="C17" i="10"/>
  <c r="G10" i="18"/>
  <c r="C18" i="10"/>
  <c r="E18" i="10"/>
  <c r="J5" i="16"/>
  <c r="G11" i="18"/>
  <c r="C19" i="10"/>
  <c r="G12" i="18"/>
  <c r="C20" i="10"/>
  <c r="G13" i="18"/>
  <c r="C21" i="10"/>
  <c r="G14" i="18"/>
  <c r="C22" i="10"/>
  <c r="G15" i="18"/>
  <c r="C23" i="10"/>
  <c r="G16" i="18"/>
  <c r="C24" i="10"/>
  <c r="G17" i="18"/>
  <c r="C25" i="10"/>
  <c r="E25" i="10"/>
  <c r="J12" i="16"/>
  <c r="G18" i="18"/>
  <c r="C26" i="10"/>
  <c r="E26" i="10"/>
  <c r="G19" i="18"/>
  <c r="C27" i="10"/>
  <c r="G20" i="18"/>
  <c r="C28" i="10"/>
  <c r="G21" i="18"/>
  <c r="C29" i="10"/>
  <c r="G22" i="18"/>
  <c r="G23" i="18"/>
  <c r="C31" i="10"/>
  <c r="G24" i="18"/>
  <c r="C32" i="10"/>
  <c r="G7" i="18"/>
  <c r="C15" i="10"/>
  <c r="E15" i="10"/>
  <c r="R604" i="17"/>
  <c r="R603" i="17"/>
  <c r="D46" i="11"/>
  <c r="R602" i="17"/>
  <c r="D45" i="11"/>
  <c r="R601" i="17"/>
  <c r="D44" i="11"/>
  <c r="R600" i="17"/>
  <c r="D43" i="11"/>
  <c r="R599" i="17"/>
  <c r="R598" i="17"/>
  <c r="D41" i="11"/>
  <c r="E41" i="11"/>
  <c r="K24" i="16"/>
  <c r="R597" i="17"/>
  <c r="D40" i="11"/>
  <c r="R596" i="17"/>
  <c r="D39" i="11"/>
  <c r="R595" i="17"/>
  <c r="R594" i="17"/>
  <c r="R593" i="17"/>
  <c r="D36" i="11"/>
  <c r="E36" i="11"/>
  <c r="K19" i="16"/>
  <c r="R592" i="17"/>
  <c r="D35" i="11"/>
  <c r="E35" i="11"/>
  <c r="K18" i="16"/>
  <c r="R591" i="17"/>
  <c r="D34" i="11"/>
  <c r="E34" i="11"/>
  <c r="R590" i="17"/>
  <c r="D33" i="11"/>
  <c r="R589" i="17"/>
  <c r="E48" i="11"/>
  <c r="R550" i="17"/>
  <c r="R549" i="17"/>
  <c r="R548" i="17"/>
  <c r="R547" i="17"/>
  <c r="R546" i="17"/>
  <c r="R545" i="17"/>
  <c r="R544" i="17"/>
  <c r="R543" i="17"/>
  <c r="R542" i="17"/>
  <c r="R541" i="17"/>
  <c r="R540" i="17"/>
  <c r="R539" i="17"/>
  <c r="R538" i="17"/>
  <c r="R537" i="17"/>
  <c r="R536" i="17"/>
  <c r="R535" i="17"/>
  <c r="R516" i="17"/>
  <c r="R515" i="17"/>
  <c r="R514" i="17"/>
  <c r="R513" i="17"/>
  <c r="R512" i="17"/>
  <c r="R511" i="17"/>
  <c r="R510" i="17"/>
  <c r="R509" i="17"/>
  <c r="R508" i="17"/>
  <c r="R507" i="17"/>
  <c r="R506" i="17"/>
  <c r="R505" i="17"/>
  <c r="R504" i="17"/>
  <c r="R503" i="17"/>
  <c r="R502" i="17"/>
  <c r="R501" i="17"/>
  <c r="R482" i="17"/>
  <c r="R481" i="17"/>
  <c r="R480" i="17"/>
  <c r="R479" i="17"/>
  <c r="R478" i="17"/>
  <c r="R477" i="17"/>
  <c r="R476" i="17"/>
  <c r="R475" i="17"/>
  <c r="R474" i="17"/>
  <c r="R473" i="17"/>
  <c r="R472" i="17"/>
  <c r="R471" i="17"/>
  <c r="R470" i="17"/>
  <c r="R469" i="17"/>
  <c r="R468" i="17"/>
  <c r="R467" i="17"/>
  <c r="R443" i="17"/>
  <c r="R442" i="17"/>
  <c r="Q46" i="11"/>
  <c r="R441" i="17"/>
  <c r="Q45" i="11"/>
  <c r="R440" i="17"/>
  <c r="Q44" i="11"/>
  <c r="R439" i="17"/>
  <c r="Q43" i="11"/>
  <c r="X44" i="11"/>
  <c r="R438" i="17"/>
  <c r="Q42" i="11"/>
  <c r="R437" i="17"/>
  <c r="Q41" i="11"/>
  <c r="R436" i="17"/>
  <c r="Q40" i="11"/>
  <c r="R435" i="17"/>
  <c r="Q39" i="11"/>
  <c r="R434" i="17"/>
  <c r="Q38" i="11"/>
  <c r="R433" i="17"/>
  <c r="Q37" i="11"/>
  <c r="R432" i="17"/>
  <c r="Q36" i="11"/>
  <c r="R431" i="17"/>
  <c r="Q35" i="11"/>
  <c r="R430" i="17"/>
  <c r="Q34" i="11"/>
  <c r="R429" i="17"/>
  <c r="Q33" i="11"/>
  <c r="R428" i="17"/>
  <c r="Q32" i="11"/>
  <c r="X33" i="11"/>
  <c r="R409" i="17"/>
  <c r="R408" i="17"/>
  <c r="R407" i="17"/>
  <c r="R406" i="17"/>
  <c r="R405" i="17"/>
  <c r="R404" i="17"/>
  <c r="R403" i="17"/>
  <c r="R402" i="17"/>
  <c r="R401" i="17"/>
  <c r="R400" i="17"/>
  <c r="R399" i="17"/>
  <c r="R398" i="17"/>
  <c r="R397" i="17"/>
  <c r="R396" i="17"/>
  <c r="R395" i="17"/>
  <c r="R394" i="17"/>
  <c r="R375" i="17"/>
  <c r="R374" i="17"/>
  <c r="R373" i="17"/>
  <c r="R372" i="17"/>
  <c r="R371" i="17"/>
  <c r="R370" i="17"/>
  <c r="R369" i="17"/>
  <c r="R368" i="17"/>
  <c r="R367" i="17"/>
  <c r="R366" i="17"/>
  <c r="R365" i="17"/>
  <c r="R364" i="17"/>
  <c r="R363" i="17"/>
  <c r="R362" i="17"/>
  <c r="R361" i="17"/>
  <c r="R360" i="17"/>
  <c r="R336" i="17"/>
  <c r="R335" i="17"/>
  <c r="P46" i="11"/>
  <c r="W47" i="11"/>
  <c r="R334" i="17"/>
  <c r="P45" i="11"/>
  <c r="R333" i="17"/>
  <c r="P44" i="11"/>
  <c r="P43" i="11"/>
  <c r="W44" i="11"/>
  <c r="R332" i="17"/>
  <c r="R331" i="17"/>
  <c r="P42" i="11"/>
  <c r="R330" i="17"/>
  <c r="P41" i="11"/>
  <c r="R329" i="17"/>
  <c r="P40" i="11"/>
  <c r="W41" i="11"/>
  <c r="E40" i="11"/>
  <c r="S41" i="11"/>
  <c r="M41" i="11"/>
  <c r="M40" i="11"/>
  <c r="T41" i="11"/>
  <c r="AB41" i="11"/>
  <c r="R328" i="17"/>
  <c r="P39" i="11"/>
  <c r="R327" i="17"/>
  <c r="P38" i="11"/>
  <c r="P37" i="11"/>
  <c r="W38" i="11"/>
  <c r="R326" i="17"/>
  <c r="R325" i="17"/>
  <c r="P36" i="11"/>
  <c r="R324" i="17"/>
  <c r="R323" i="17"/>
  <c r="P34" i="11"/>
  <c r="R322" i="17"/>
  <c r="P33" i="11"/>
  <c r="R321" i="17"/>
  <c r="P32" i="11"/>
  <c r="W33" i="11"/>
  <c r="R302" i="17"/>
  <c r="R301" i="17"/>
  <c r="R300" i="17"/>
  <c r="R299" i="17"/>
  <c r="R298" i="17"/>
  <c r="R297" i="17"/>
  <c r="R296" i="17"/>
  <c r="R295" i="17"/>
  <c r="R294" i="17"/>
  <c r="R293" i="17"/>
  <c r="R292" i="17"/>
  <c r="R291" i="17"/>
  <c r="R290" i="17"/>
  <c r="R289" i="17"/>
  <c r="R288" i="17"/>
  <c r="R287" i="17"/>
  <c r="R268" i="17"/>
  <c r="R267" i="17"/>
  <c r="R266" i="17"/>
  <c r="R265" i="17"/>
  <c r="R264" i="17"/>
  <c r="R263" i="17"/>
  <c r="R262" i="17"/>
  <c r="R261" i="17"/>
  <c r="R260" i="17"/>
  <c r="R259" i="17"/>
  <c r="R258" i="17"/>
  <c r="R257" i="17"/>
  <c r="R256" i="17"/>
  <c r="R255" i="17"/>
  <c r="R254" i="17"/>
  <c r="R253" i="17"/>
  <c r="R234" i="17"/>
  <c r="R233" i="17"/>
  <c r="R232" i="17"/>
  <c r="R231" i="17"/>
  <c r="R230" i="17"/>
  <c r="R229" i="17"/>
  <c r="R228" i="17"/>
  <c r="R227" i="17"/>
  <c r="R226" i="17"/>
  <c r="R225" i="17"/>
  <c r="R224" i="17"/>
  <c r="R223" i="17"/>
  <c r="R222" i="17"/>
  <c r="R221" i="17"/>
  <c r="R220" i="17"/>
  <c r="R219" i="17"/>
  <c r="R195" i="17"/>
  <c r="R194" i="17"/>
  <c r="O46" i="11"/>
  <c r="R193" i="17"/>
  <c r="O45" i="11"/>
  <c r="R192" i="17"/>
  <c r="O44" i="11"/>
  <c r="R191" i="17"/>
  <c r="O43" i="11"/>
  <c r="R190" i="17"/>
  <c r="O42" i="11"/>
  <c r="V43" i="11"/>
  <c r="R189" i="17"/>
  <c r="O41" i="11"/>
  <c r="R188" i="17"/>
  <c r="O40" i="11"/>
  <c r="O39" i="11"/>
  <c r="V40" i="11"/>
  <c r="R187" i="17"/>
  <c r="O38" i="11"/>
  <c r="V39" i="11"/>
  <c r="R186" i="17"/>
  <c r="R185" i="17"/>
  <c r="O37" i="11"/>
  <c r="V38" i="11"/>
  <c r="R184" i="17"/>
  <c r="O36" i="11"/>
  <c r="R183" i="17"/>
  <c r="O35" i="11"/>
  <c r="O34" i="11"/>
  <c r="V35" i="11"/>
  <c r="R182" i="17"/>
  <c r="R181" i="17"/>
  <c r="O33" i="11"/>
  <c r="R180" i="17"/>
  <c r="O32" i="11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27" i="17"/>
  <c r="R126" i="17"/>
  <c r="R125" i="17"/>
  <c r="R124" i="17"/>
  <c r="R123" i="17"/>
  <c r="R122" i="17"/>
  <c r="R121" i="17"/>
  <c r="R120" i="17"/>
  <c r="R119" i="17"/>
  <c r="R118" i="17"/>
  <c r="R117" i="17"/>
  <c r="R116" i="17"/>
  <c r="R115" i="17"/>
  <c r="R114" i="17"/>
  <c r="R113" i="17"/>
  <c r="R112" i="17"/>
  <c r="R88" i="17"/>
  <c r="R87" i="17"/>
  <c r="N46" i="11"/>
  <c r="R86" i="17"/>
  <c r="N45" i="11"/>
  <c r="U46" i="11"/>
  <c r="R85" i="17"/>
  <c r="N44" i="11"/>
  <c r="R84" i="17"/>
  <c r="N43" i="11"/>
  <c r="R83" i="17"/>
  <c r="N42" i="11"/>
  <c r="R82" i="17"/>
  <c r="N41" i="11"/>
  <c r="R81" i="17"/>
  <c r="N40" i="11"/>
  <c r="U41" i="11"/>
  <c r="Z41" i="11"/>
  <c r="R80" i="17"/>
  <c r="N39" i="11"/>
  <c r="R79" i="17"/>
  <c r="N38" i="11"/>
  <c r="R78" i="17"/>
  <c r="N37" i="11"/>
  <c r="R77" i="17"/>
  <c r="N36" i="11"/>
  <c r="N35" i="11"/>
  <c r="U36" i="11"/>
  <c r="R76" i="17"/>
  <c r="R75" i="17"/>
  <c r="N34" i="11"/>
  <c r="N33" i="11"/>
  <c r="U34" i="11"/>
  <c r="R74" i="17"/>
  <c r="R73" i="17"/>
  <c r="N32" i="11"/>
  <c r="R49" i="17"/>
  <c r="R48" i="17"/>
  <c r="M46" i="11"/>
  <c r="R47" i="17"/>
  <c r="M45" i="11"/>
  <c r="T46" i="11"/>
  <c r="R46" i="17"/>
  <c r="M44" i="11"/>
  <c r="R45" i="17"/>
  <c r="M43" i="11"/>
  <c r="M42" i="11"/>
  <c r="T43" i="11"/>
  <c r="R44" i="17"/>
  <c r="R43" i="17"/>
  <c r="R42" i="17"/>
  <c r="M39" i="11"/>
  <c r="T40" i="11"/>
  <c r="R41" i="17"/>
  <c r="R40" i="17"/>
  <c r="M38" i="11"/>
  <c r="R39" i="17"/>
  <c r="M37" i="11"/>
  <c r="R38" i="17"/>
  <c r="M36" i="11"/>
  <c r="M35" i="11"/>
  <c r="T36" i="11"/>
  <c r="R37" i="17"/>
  <c r="M34" i="11"/>
  <c r="T35" i="11"/>
  <c r="R36" i="17"/>
  <c r="R35" i="17"/>
  <c r="M33" i="11"/>
  <c r="T34" i="11"/>
  <c r="R34" i="17"/>
  <c r="M32" i="11"/>
  <c r="F620" i="17"/>
  <c r="F619" i="17"/>
  <c r="D42" i="10"/>
  <c r="F618" i="17"/>
  <c r="D41" i="10"/>
  <c r="F617" i="17"/>
  <c r="F616" i="17"/>
  <c r="F615" i="17"/>
  <c r="F614" i="17"/>
  <c r="D37" i="10"/>
  <c r="F613" i="17"/>
  <c r="D36" i="10"/>
  <c r="F612" i="17"/>
  <c r="D35" i="10"/>
  <c r="F611" i="17"/>
  <c r="D34" i="10"/>
  <c r="F610" i="17"/>
  <c r="F609" i="17"/>
  <c r="D32" i="10"/>
  <c r="F608" i="17"/>
  <c r="D31" i="10"/>
  <c r="F607" i="17"/>
  <c r="E32" i="10"/>
  <c r="F606" i="17"/>
  <c r="F605" i="17"/>
  <c r="F529" i="17"/>
  <c r="F528" i="17"/>
  <c r="F527" i="17"/>
  <c r="F526" i="17"/>
  <c r="F525" i="17"/>
  <c r="F524" i="17"/>
  <c r="F523" i="17"/>
  <c r="F522" i="17"/>
  <c r="F521" i="17"/>
  <c r="F520" i="17"/>
  <c r="F519" i="17"/>
  <c r="F518" i="17"/>
  <c r="F517" i="17"/>
  <c r="F516" i="17"/>
  <c r="F515" i="17"/>
  <c r="F514" i="17"/>
  <c r="F494" i="17"/>
  <c r="F493" i="17"/>
  <c r="F492" i="17"/>
  <c r="F491" i="17"/>
  <c r="F490" i="17"/>
  <c r="F489" i="17"/>
  <c r="F488" i="17"/>
  <c r="F487" i="17"/>
  <c r="F486" i="17"/>
  <c r="F485" i="17"/>
  <c r="F484" i="17"/>
  <c r="F483" i="17"/>
  <c r="F482" i="17"/>
  <c r="F481" i="17"/>
  <c r="F480" i="17"/>
  <c r="F479" i="17"/>
  <c r="F454" i="17"/>
  <c r="Q43" i="10"/>
  <c r="F453" i="17"/>
  <c r="Q42" i="10"/>
  <c r="Q41" i="10"/>
  <c r="AG42" i="10"/>
  <c r="F452" i="17"/>
  <c r="F451" i="17"/>
  <c r="Q40" i="10"/>
  <c r="Q39" i="10"/>
  <c r="AG40" i="10"/>
  <c r="F450" i="17"/>
  <c r="F449" i="17"/>
  <c r="Q38" i="10"/>
  <c r="F448" i="17"/>
  <c r="Q37" i="10"/>
  <c r="F447" i="17"/>
  <c r="Q36" i="10"/>
  <c r="F446" i="17"/>
  <c r="Q35" i="10"/>
  <c r="F445" i="17"/>
  <c r="Q34" i="10"/>
  <c r="F444" i="17"/>
  <c r="Q33" i="10"/>
  <c r="F443" i="17"/>
  <c r="Q32" i="10"/>
  <c r="F442" i="17"/>
  <c r="Q31" i="10"/>
  <c r="F441" i="17"/>
  <c r="Q30" i="10"/>
  <c r="F440" i="17"/>
  <c r="Q29" i="10"/>
  <c r="F439" i="17"/>
  <c r="Q28" i="10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44" i="17"/>
  <c r="P43" i="10"/>
  <c r="F343" i="17"/>
  <c r="P42" i="10"/>
  <c r="F342" i="17"/>
  <c r="P41" i="10"/>
  <c r="F341" i="17"/>
  <c r="P40" i="10"/>
  <c r="F340" i="17"/>
  <c r="P39" i="10"/>
  <c r="F339" i="17"/>
  <c r="P38" i="10"/>
  <c r="AF39" i="10"/>
  <c r="F338" i="17"/>
  <c r="P37" i="10"/>
  <c r="F337" i="17"/>
  <c r="P36" i="10"/>
  <c r="F336" i="17"/>
  <c r="P35" i="10"/>
  <c r="F335" i="17"/>
  <c r="P34" i="10"/>
  <c r="F334" i="17"/>
  <c r="P33" i="10"/>
  <c r="F333" i="17"/>
  <c r="P32" i="10"/>
  <c r="AM33" i="10"/>
  <c r="F332" i="17"/>
  <c r="P31" i="10"/>
  <c r="F331" i="17"/>
  <c r="P30" i="10"/>
  <c r="F330" i="17"/>
  <c r="P29" i="10"/>
  <c r="F329" i="17"/>
  <c r="P28" i="10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199" i="17"/>
  <c r="O43" i="10"/>
  <c r="F198" i="17"/>
  <c r="O42" i="10"/>
  <c r="F197" i="17"/>
  <c r="O41" i="10"/>
  <c r="F196" i="17"/>
  <c r="O40" i="10"/>
  <c r="O39" i="10"/>
  <c r="AE40" i="10"/>
  <c r="F195" i="17"/>
  <c r="F194" i="17"/>
  <c r="O38" i="10"/>
  <c r="F193" i="17"/>
  <c r="O37" i="10"/>
  <c r="O36" i="10"/>
  <c r="AE37" i="10"/>
  <c r="F192" i="17"/>
  <c r="F191" i="17"/>
  <c r="O35" i="10"/>
  <c r="F190" i="17"/>
  <c r="O34" i="10"/>
  <c r="F189" i="17"/>
  <c r="O33" i="10"/>
  <c r="F188" i="17"/>
  <c r="O32" i="10"/>
  <c r="F187" i="17"/>
  <c r="O31" i="10"/>
  <c r="F186" i="17"/>
  <c r="O30" i="10"/>
  <c r="F185" i="17"/>
  <c r="O29" i="10"/>
  <c r="F184" i="17"/>
  <c r="O28" i="10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89" i="17"/>
  <c r="N43" i="10"/>
  <c r="F88" i="17"/>
  <c r="N42" i="10"/>
  <c r="F87" i="17"/>
  <c r="N41" i="10"/>
  <c r="AD42" i="10"/>
  <c r="F86" i="17"/>
  <c r="N40" i="10"/>
  <c r="AD40" i="10"/>
  <c r="AH40" i="10"/>
  <c r="AH54" i="10"/>
  <c r="F85" i="17"/>
  <c r="F84" i="17"/>
  <c r="N38" i="10"/>
  <c r="F83" i="17"/>
  <c r="N37" i="10"/>
  <c r="F82" i="17"/>
  <c r="N36" i="10"/>
  <c r="F81" i="17"/>
  <c r="N35" i="10"/>
  <c r="F80" i="17"/>
  <c r="N34" i="10"/>
  <c r="F79" i="17"/>
  <c r="F78" i="17"/>
  <c r="N32" i="10"/>
  <c r="AI33" i="10"/>
  <c r="F77" i="17"/>
  <c r="N31" i="10"/>
  <c r="F76" i="17"/>
  <c r="N30" i="10"/>
  <c r="F75" i="17"/>
  <c r="N29" i="10"/>
  <c r="F74" i="17"/>
  <c r="N28" i="10"/>
  <c r="F35" i="17"/>
  <c r="M29" i="10"/>
  <c r="F36" i="17"/>
  <c r="M30" i="10"/>
  <c r="F37" i="17"/>
  <c r="M31" i="10"/>
  <c r="F38" i="17"/>
  <c r="M32" i="10"/>
  <c r="M33" i="10"/>
  <c r="AC33" i="10"/>
  <c r="F39" i="17"/>
  <c r="F40" i="17"/>
  <c r="M34" i="10"/>
  <c r="AC34" i="10"/>
  <c r="F41" i="17"/>
  <c r="M35" i="10"/>
  <c r="F42" i="17"/>
  <c r="M36" i="10"/>
  <c r="F43" i="17"/>
  <c r="M37" i="10"/>
  <c r="F44" i="17"/>
  <c r="M38" i="10"/>
  <c r="F45" i="17"/>
  <c r="M39" i="10"/>
  <c r="F46" i="17"/>
  <c r="M40" i="10"/>
  <c r="AC40" i="10"/>
  <c r="F47" i="17"/>
  <c r="M41" i="10"/>
  <c r="F48" i="17"/>
  <c r="M42" i="10"/>
  <c r="AC42" i="10"/>
  <c r="F49" i="17"/>
  <c r="M43" i="10"/>
  <c r="F34" i="17"/>
  <c r="M28" i="10"/>
  <c r="W42" i="10"/>
  <c r="X41" i="10"/>
  <c r="U41" i="10"/>
  <c r="X40" i="10"/>
  <c r="V40" i="10"/>
  <c r="AL41" i="10"/>
  <c r="Z39" i="10"/>
  <c r="AP40" i="10"/>
  <c r="AP54" i="10"/>
  <c r="AP66" i="10"/>
  <c r="Y39" i="10"/>
  <c r="R39" i="10"/>
  <c r="Y38" i="10"/>
  <c r="X38" i="10"/>
  <c r="U38" i="10"/>
  <c r="S38" i="10"/>
  <c r="Z37" i="10"/>
  <c r="Y37" i="10"/>
  <c r="V37" i="10"/>
  <c r="R37" i="10"/>
  <c r="Z36" i="10"/>
  <c r="V36" i="10"/>
  <c r="U36" i="10"/>
  <c r="R36" i="10"/>
  <c r="AH36" i="10"/>
  <c r="W35" i="10"/>
  <c r="AM35" i="10"/>
  <c r="AF35" i="10"/>
  <c r="AM49" i="10"/>
  <c r="AM61" i="10"/>
  <c r="V35" i="10"/>
  <c r="S35" i="10"/>
  <c r="Y34" i="10"/>
  <c r="W34" i="10"/>
  <c r="X33" i="10"/>
  <c r="AN34" i="10"/>
  <c r="U33" i="10"/>
  <c r="Z42" i="10"/>
  <c r="Z41" i="10"/>
  <c r="AP41" i="10"/>
  <c r="AG41" i="10"/>
  <c r="AP55" i="10"/>
  <c r="AP67" i="10"/>
  <c r="Z40" i="10"/>
  <c r="Z38" i="10"/>
  <c r="Z35" i="10"/>
  <c r="Z34" i="10"/>
  <c r="Z33" i="10"/>
  <c r="AP34" i="10"/>
  <c r="Y42" i="10"/>
  <c r="Y41" i="10"/>
  <c r="Y40" i="10"/>
  <c r="AO40" i="10"/>
  <c r="AO54" i="10"/>
  <c r="AO66" i="10"/>
  <c r="Y36" i="10"/>
  <c r="Y35" i="10"/>
  <c r="Y33" i="10"/>
  <c r="X42" i="10"/>
  <c r="X39" i="10"/>
  <c r="AN39" i="10"/>
  <c r="X37" i="10"/>
  <c r="X36" i="10"/>
  <c r="AN37" i="10"/>
  <c r="AF37" i="10"/>
  <c r="AN51" i="10"/>
  <c r="AN63" i="10"/>
  <c r="X35" i="10"/>
  <c r="AN35" i="10"/>
  <c r="X34" i="10"/>
  <c r="W41" i="10"/>
  <c r="W40" i="10"/>
  <c r="W39" i="10"/>
  <c r="W38" i="10"/>
  <c r="AM39" i="10"/>
  <c r="W37" i="10"/>
  <c r="W36" i="10"/>
  <c r="W33" i="10"/>
  <c r="AM34" i="10"/>
  <c r="AF34" i="10"/>
  <c r="V42" i="10"/>
  <c r="V41" i="10"/>
  <c r="V39" i="10"/>
  <c r="V38" i="10"/>
  <c r="V34" i="10"/>
  <c r="AL34" i="10"/>
  <c r="V33" i="10"/>
  <c r="U42" i="10"/>
  <c r="AK42" i="10"/>
  <c r="U40" i="10"/>
  <c r="AK41" i="10"/>
  <c r="U39" i="10"/>
  <c r="U37" i="10"/>
  <c r="U35" i="10"/>
  <c r="U34" i="10"/>
  <c r="T42" i="10"/>
  <c r="T41" i="10"/>
  <c r="AJ42" i="10"/>
  <c r="AE42" i="10"/>
  <c r="AJ56" i="10"/>
  <c r="AJ68" i="10"/>
  <c r="T40" i="10"/>
  <c r="AJ41" i="10"/>
  <c r="T39" i="10"/>
  <c r="T38" i="10"/>
  <c r="T37" i="10"/>
  <c r="T36" i="10"/>
  <c r="T35" i="10"/>
  <c r="T34" i="10"/>
  <c r="T33" i="10"/>
  <c r="AJ34" i="10"/>
  <c r="S42" i="10"/>
  <c r="S41" i="10"/>
  <c r="S40" i="10"/>
  <c r="S39" i="10"/>
  <c r="S37" i="10"/>
  <c r="S36" i="10"/>
  <c r="AI37" i="10"/>
  <c r="S34" i="10"/>
  <c r="S33" i="10"/>
  <c r="AI34" i="10"/>
  <c r="AD34" i="10"/>
  <c r="AI57" i="10"/>
  <c r="R42" i="10"/>
  <c r="R41" i="10"/>
  <c r="R40" i="10"/>
  <c r="R38" i="10"/>
  <c r="R35" i="10"/>
  <c r="R34" i="10"/>
  <c r="AH34" i="10"/>
  <c r="AH60" i="10"/>
  <c r="AH69" i="10" s="1"/>
  <c r="R33" i="10"/>
  <c r="AG43" i="10"/>
  <c r="AE43" i="10"/>
  <c r="W27" i="11"/>
  <c r="W13" i="11"/>
  <c r="U32" i="11"/>
  <c r="U24" i="11"/>
  <c r="U15" i="11"/>
  <c r="AG12" i="10"/>
  <c r="AM23" i="10"/>
  <c r="E23" i="10"/>
  <c r="E22" i="10"/>
  <c r="AB23" i="10"/>
  <c r="AC23" i="10"/>
  <c r="BA23" i="10"/>
  <c r="AM14" i="10"/>
  <c r="AN12" i="10"/>
  <c r="AF11" i="10"/>
  <c r="AE28" i="10"/>
  <c r="AK27" i="10"/>
  <c r="AJ26" i="10"/>
  <c r="AE19" i="10"/>
  <c r="AJ18" i="10"/>
  <c r="AL12" i="10"/>
  <c r="AL11" i="10"/>
  <c r="AI25" i="10"/>
  <c r="AD11" i="10"/>
  <c r="E28" i="10"/>
  <c r="J15" i="16"/>
  <c r="E24" i="10"/>
  <c r="J11" i="16"/>
  <c r="J9" i="16"/>
  <c r="AC11" i="10"/>
  <c r="AC15" i="10"/>
  <c r="AC17" i="10"/>
  <c r="AC27" i="10"/>
  <c r="V8" i="11"/>
  <c r="AE13" i="10"/>
  <c r="AE21" i="10"/>
  <c r="AI28" i="10"/>
  <c r="AN23" i="10"/>
  <c r="AP23" i="10"/>
  <c r="AO34" i="10"/>
  <c r="AH20" i="10"/>
  <c r="AJ22" i="10"/>
  <c r="W18" i="11"/>
  <c r="AJ11" i="10"/>
  <c r="AM42" i="10"/>
  <c r="AH18" i="10"/>
  <c r="AD26" i="10"/>
  <c r="AJ19" i="10"/>
  <c r="AL27" i="10"/>
  <c r="AF12" i="10"/>
  <c r="AN20" i="10"/>
  <c r="AM28" i="10"/>
  <c r="AG13" i="10"/>
  <c r="AO21" i="10"/>
  <c r="U42" i="11"/>
  <c r="AC8" i="10"/>
  <c r="AI19" i="10"/>
  <c r="AK12" i="10"/>
  <c r="AJ20" i="10"/>
  <c r="AJ28" i="10"/>
  <c r="AM21" i="10"/>
  <c r="AN29" i="10"/>
  <c r="AG14" i="10"/>
  <c r="AO22" i="10"/>
  <c r="AD12" i="10"/>
  <c r="AJ29" i="10"/>
  <c r="AI27" i="10"/>
  <c r="AD27" i="10"/>
  <c r="AK19" i="10"/>
  <c r="AM20" i="10"/>
  <c r="AD28" i="10"/>
  <c r="AM29" i="10"/>
  <c r="AK11" i="10"/>
  <c r="AP21" i="10"/>
  <c r="AL29" i="10"/>
  <c r="AI26" i="10"/>
  <c r="AE27" i="10"/>
  <c r="AE12" i="10"/>
  <c r="AL13" i="10"/>
  <c r="AJ33" i="10"/>
  <c r="AF28" i="10"/>
  <c r="AN28" i="10"/>
  <c r="AP14" i="10"/>
  <c r="AE11" i="10"/>
  <c r="AO14" i="10"/>
  <c r="AK28" i="10"/>
  <c r="AH19" i="10"/>
  <c r="AF20" i="10"/>
  <c r="AD19" i="10"/>
  <c r="AN21" i="10"/>
  <c r="AN13" i="10"/>
  <c r="AH27" i="10"/>
  <c r="AF21" i="10"/>
  <c r="X42" i="11"/>
  <c r="AD20" i="10"/>
  <c r="AL33" i="10"/>
  <c r="AL28" i="10"/>
  <c r="AO13" i="10"/>
  <c r="AP13" i="10"/>
  <c r="AI18" i="10"/>
  <c r="AJ27" i="10"/>
  <c r="AL20" i="10"/>
  <c r="AM13" i="10"/>
  <c r="AK20" i="10"/>
  <c r="AE20" i="10"/>
  <c r="AI11" i="10"/>
  <c r="AJ12" i="10"/>
  <c r="X34" i="11"/>
  <c r="AI12" i="10"/>
  <c r="AL21" i="10"/>
  <c r="AH11" i="10"/>
  <c r="AH28" i="10"/>
  <c r="AK13" i="10"/>
  <c r="AC26" i="10"/>
  <c r="AM12" i="10"/>
  <c r="AP27" i="10"/>
  <c r="AE26" i="10"/>
  <c r="AF26" i="10"/>
  <c r="T20" i="11"/>
  <c r="AH33" i="10"/>
  <c r="AM18" i="10"/>
  <c r="AM19" i="10"/>
  <c r="AO12" i="10"/>
  <c r="AE29" i="10"/>
  <c r="AI16" i="10"/>
  <c r="AP12" i="10"/>
  <c r="AP19" i="10"/>
  <c r="AP28" i="10"/>
  <c r="AO28" i="10"/>
  <c r="AC21" i="10"/>
  <c r="AD23" i="10"/>
  <c r="AP26" i="10"/>
  <c r="AC28" i="10"/>
  <c r="AL32" i="10"/>
  <c r="AG27" i="10"/>
  <c r="AN27" i="10"/>
  <c r="V12" i="11"/>
  <c r="AG33" i="10"/>
  <c r="U33" i="11"/>
  <c r="AF27" i="10"/>
  <c r="AG11" i="10"/>
  <c r="AC25" i="10"/>
  <c r="AB25" i="10"/>
  <c r="AF25" i="10"/>
  <c r="AT25" i="10"/>
  <c r="AN33" i="10"/>
  <c r="AD25" i="10"/>
  <c r="AE35" i="10"/>
  <c r="T38" i="11"/>
  <c r="AC30" i="10"/>
  <c r="AC13" i="10"/>
  <c r="AN18" i="10"/>
  <c r="AN26" i="10"/>
  <c r="AP11" i="10"/>
  <c r="AG19" i="10"/>
  <c r="AG26" i="10"/>
  <c r="X15" i="11"/>
  <c r="AD21" i="10"/>
  <c r="AJ21" i="10"/>
  <c r="AM27" i="10"/>
  <c r="AK21" i="10"/>
  <c r="AO20" i="10"/>
  <c r="AM22" i="10"/>
  <c r="AI24" i="10"/>
  <c r="AI17" i="10"/>
  <c r="AH25" i="10"/>
  <c r="AE18" i="10"/>
  <c r="W14" i="11"/>
  <c r="AD13" i="10"/>
  <c r="AP20" i="10"/>
  <c r="AK18" i="10"/>
  <c r="AI20" i="10"/>
  <c r="AC24" i="10"/>
  <c r="AC9" i="10"/>
  <c r="AG21" i="10"/>
  <c r="AP29" i="10"/>
  <c r="T28" i="11"/>
  <c r="AE36" i="10"/>
  <c r="AJ13" i="10"/>
  <c r="AK29" i="10"/>
  <c r="AH12" i="10"/>
  <c r="AN19" i="10"/>
  <c r="AG28" i="10"/>
  <c r="V32" i="11"/>
  <c r="AG20" i="10"/>
  <c r="AF29" i="10"/>
  <c r="AP22" i="10"/>
  <c r="AO25" i="10"/>
  <c r="AD33" i="10"/>
  <c r="AM11" i="10"/>
  <c r="AF19" i="10"/>
  <c r="E19" i="10"/>
  <c r="AB19" i="10"/>
  <c r="AC19" i="10"/>
  <c r="AT19" i="10"/>
  <c r="AC14" i="10"/>
  <c r="AN32" i="10"/>
  <c r="AM25" i="10"/>
  <c r="AO11" i="10"/>
  <c r="U31" i="11"/>
  <c r="AF18" i="10"/>
  <c r="U16" i="11"/>
  <c r="AC16" i="10"/>
  <c r="AK25" i="10"/>
  <c r="AN11" i="10"/>
  <c r="AO26" i="10"/>
  <c r="AD17" i="10"/>
  <c r="U23" i="11"/>
  <c r="W36" i="11"/>
  <c r="AC39" i="10"/>
  <c r="AM38" i="10"/>
  <c r="AN38" i="10"/>
  <c r="X14" i="11"/>
  <c r="AJ25" i="10"/>
  <c r="AF13" i="10"/>
  <c r="T11" i="11"/>
  <c r="AK26" i="10"/>
  <c r="AH17" i="10"/>
  <c r="AH37" i="10"/>
  <c r="AL18" i="10"/>
  <c r="AG22" i="10"/>
  <c r="AL26" i="10"/>
  <c r="AC22" i="10"/>
  <c r="AG29" i="10"/>
  <c r="AD18" i="10"/>
  <c r="AC18" i="10"/>
  <c r="AC10" i="10"/>
  <c r="AF14" i="10"/>
  <c r="W9" i="11"/>
  <c r="V10" i="11"/>
  <c r="AO29" i="10"/>
  <c r="AO27" i="10"/>
  <c r="AH26" i="10"/>
  <c r="AO19" i="10"/>
  <c r="AM26" i="10"/>
  <c r="AL19" i="10"/>
  <c r="AC29" i="10"/>
  <c r="AH13" i="10"/>
  <c r="AI13" i="10"/>
  <c r="AH21" i="10"/>
  <c r="AI21" i="10"/>
  <c r="AD29" i="10"/>
  <c r="AH29" i="10"/>
  <c r="AK14" i="10"/>
  <c r="AJ14" i="10"/>
  <c r="AE14" i="10"/>
  <c r="AL14" i="10"/>
  <c r="AL22" i="10"/>
  <c r="AK22" i="10"/>
  <c r="AE30" i="10"/>
  <c r="AK30" i="10"/>
  <c r="AJ30" i="10"/>
  <c r="AL30" i="10"/>
  <c r="AN22" i="10"/>
  <c r="AF22" i="10"/>
  <c r="AF30" i="10"/>
  <c r="AN30" i="10"/>
  <c r="AM30" i="10"/>
  <c r="AG15" i="10"/>
  <c r="AO15" i="10"/>
  <c r="AP15" i="10"/>
  <c r="AG23" i="10"/>
  <c r="AO23" i="10"/>
  <c r="AG30" i="10"/>
  <c r="AO30" i="10"/>
  <c r="AP30" i="10"/>
  <c r="AH22" i="10"/>
  <c r="E19" i="11"/>
  <c r="K2" i="16"/>
  <c r="E28" i="11"/>
  <c r="K11" i="16"/>
  <c r="E24" i="11"/>
  <c r="K7" i="16"/>
  <c r="AD14" i="10"/>
  <c r="AH14" i="10"/>
  <c r="AI14" i="10"/>
  <c r="AI22" i="10"/>
  <c r="AD22" i="10"/>
  <c r="AD30" i="10"/>
  <c r="AH30" i="10"/>
  <c r="AI30" i="10"/>
  <c r="AK15" i="10"/>
  <c r="AJ15" i="10"/>
  <c r="AL15" i="10"/>
  <c r="AL23" i="10"/>
  <c r="AK23" i="10"/>
  <c r="AJ23" i="10"/>
  <c r="AE23" i="10"/>
  <c r="AK31" i="10"/>
  <c r="AE31" i="10"/>
  <c r="AJ31" i="10"/>
  <c r="AL31" i="10"/>
  <c r="AF15" i="10"/>
  <c r="AM15" i="10"/>
  <c r="AF23" i="10"/>
  <c r="AM31" i="10"/>
  <c r="AF31" i="10"/>
  <c r="AO16" i="10"/>
  <c r="AP16" i="10"/>
  <c r="AG24" i="10"/>
  <c r="AG25" i="10"/>
  <c r="AP24" i="10"/>
  <c r="AO24" i="10"/>
  <c r="AP25" i="10"/>
  <c r="AO31" i="10"/>
  <c r="AG31" i="10"/>
  <c r="AP31" i="10"/>
  <c r="U27" i="11"/>
  <c r="W15" i="11"/>
  <c r="W31" i="11"/>
  <c r="T26" i="11"/>
  <c r="AN31" i="10"/>
  <c r="AI29" i="10"/>
  <c r="AI15" i="10"/>
  <c r="AF36" i="10"/>
  <c r="X39" i="11"/>
  <c r="AC20" i="10"/>
  <c r="AG16" i="10"/>
  <c r="AO32" i="10"/>
  <c r="AE22" i="10"/>
  <c r="AC12" i="10"/>
  <c r="AP32" i="10"/>
  <c r="AN14" i="10"/>
  <c r="AN15" i="10"/>
  <c r="AE15" i="10"/>
  <c r="J6" i="16"/>
  <c r="AD15" i="10"/>
  <c r="AD16" i="10"/>
  <c r="AH16" i="10"/>
  <c r="AH15" i="10"/>
  <c r="AD24" i="10"/>
  <c r="AI23" i="10"/>
  <c r="AH23" i="10"/>
  <c r="AD31" i="10"/>
  <c r="AD32" i="10"/>
  <c r="AH32" i="10"/>
  <c r="AH31" i="10"/>
  <c r="AK17" i="10"/>
  <c r="AJ17" i="10"/>
  <c r="AK16" i="10"/>
  <c r="AL17" i="10"/>
  <c r="AJ16" i="10"/>
  <c r="AJ24" i="10"/>
  <c r="AL24" i="10"/>
  <c r="AE25" i="10"/>
  <c r="AK24" i="10"/>
  <c r="AL25" i="10"/>
  <c r="AK32" i="10"/>
  <c r="AE32" i="10"/>
  <c r="AJ32" i="10"/>
  <c r="AM16" i="10"/>
  <c r="AF17" i="10"/>
  <c r="AN17" i="10"/>
  <c r="AM17" i="10"/>
  <c r="AF16" i="10"/>
  <c r="AM24" i="10"/>
  <c r="AF24" i="10"/>
  <c r="AN25" i="10"/>
  <c r="AN24" i="10"/>
  <c r="AM32" i="10"/>
  <c r="AO18" i="10"/>
  <c r="AP18" i="10"/>
  <c r="AG18" i="10"/>
  <c r="AG17" i="10"/>
  <c r="AO17" i="10"/>
  <c r="AG32" i="10"/>
  <c r="AI38" i="10"/>
  <c r="J10" i="16"/>
  <c r="AR23" i="10"/>
  <c r="AI31" i="10"/>
  <c r="AE24" i="10"/>
  <c r="AF32" i="10"/>
  <c r="AH24" i="10"/>
  <c r="AN16" i="10"/>
  <c r="AE16" i="10"/>
  <c r="AE34" i="10"/>
  <c r="AP17" i="10"/>
  <c r="AL16" i="10"/>
  <c r="AI32" i="10"/>
  <c r="AE17" i="10"/>
  <c r="E27" i="10"/>
  <c r="J14" i="16"/>
  <c r="AC31" i="10"/>
  <c r="AC32" i="10"/>
  <c r="X40" i="11"/>
  <c r="X19" i="11"/>
  <c r="U28" i="11"/>
  <c r="X41" i="11"/>
  <c r="V23" i="11"/>
  <c r="W32" i="11"/>
  <c r="X10" i="11"/>
  <c r="X27" i="11"/>
  <c r="AK35" i="10"/>
  <c r="AL39" i="10"/>
  <c r="AM40" i="10"/>
  <c r="AN42" i="10"/>
  <c r="AF42" i="10"/>
  <c r="AN56" i="10"/>
  <c r="AP36" i="10"/>
  <c r="U37" i="11"/>
  <c r="X20" i="11"/>
  <c r="AH39" i="10"/>
  <c r="AI39" i="10"/>
  <c r="AJ37" i="10"/>
  <c r="AM41" i="10"/>
  <c r="AF41" i="10"/>
  <c r="AM55" i="10"/>
  <c r="AM67" i="10"/>
  <c r="AO36" i="10"/>
  <c r="AI35" i="10"/>
  <c r="AL37" i="10"/>
  <c r="AO39" i="10"/>
  <c r="T27" i="11"/>
  <c r="AL36" i="10"/>
  <c r="W28" i="11"/>
  <c r="T24" i="11"/>
  <c r="V33" i="11"/>
  <c r="T42" i="11"/>
  <c r="X32" i="11"/>
  <c r="T25" i="11"/>
  <c r="AP35" i="10"/>
  <c r="AJ38" i="10"/>
  <c r="AH35" i="10"/>
  <c r="AH41" i="10"/>
  <c r="AI41" i="10"/>
  <c r="AJ39" i="10"/>
  <c r="AL42" i="10"/>
  <c r="AK34" i="10"/>
  <c r="V47" i="11"/>
  <c r="AI40" i="10"/>
  <c r="AO35" i="10"/>
  <c r="AL38" i="10"/>
  <c r="T47" i="11"/>
  <c r="AH38" i="10"/>
  <c r="AI36" i="10"/>
  <c r="K27" i="16"/>
  <c r="AF40" i="10"/>
  <c r="X46" i="11"/>
  <c r="U44" i="11"/>
  <c r="AC41" i="10"/>
  <c r="W45" i="11"/>
  <c r="AM56" i="10"/>
  <c r="X45" i="11"/>
  <c r="T45" i="11"/>
  <c r="X36" i="11"/>
  <c r="X35" i="11"/>
  <c r="E32" i="11"/>
  <c r="K15" i="16"/>
  <c r="K25" i="16"/>
  <c r="E38" i="11"/>
  <c r="K21" i="16"/>
  <c r="K23" i="16"/>
  <c r="U11" i="11"/>
  <c r="U12" i="11"/>
  <c r="V24" i="11"/>
  <c r="X9" i="11"/>
  <c r="X28" i="11"/>
  <c r="X29" i="11"/>
  <c r="V34" i="11"/>
  <c r="V15" i="11"/>
  <c r="W37" i="11"/>
  <c r="W42" i="11"/>
  <c r="T15" i="11"/>
  <c r="T39" i="11"/>
  <c r="V14" i="11"/>
  <c r="V18" i="11"/>
  <c r="V17" i="11"/>
  <c r="W21" i="11"/>
  <c r="W24" i="11"/>
  <c r="W23" i="11"/>
  <c r="W25" i="11"/>
  <c r="K20" i="16"/>
  <c r="E33" i="11"/>
  <c r="K16" i="16"/>
  <c r="U18" i="11"/>
  <c r="U19" i="11"/>
  <c r="U43" i="11"/>
  <c r="V44" i="11"/>
  <c r="W43" i="11"/>
  <c r="E43" i="11"/>
  <c r="E45" i="11"/>
  <c r="K28" i="16"/>
  <c r="E46" i="11"/>
  <c r="K29" i="16"/>
  <c r="AD41" i="10"/>
  <c r="AI55" i="10"/>
  <c r="AI67" i="10"/>
  <c r="X43" i="11"/>
  <c r="AJ51" i="10"/>
  <c r="AJ63" i="10"/>
  <c r="AK60" i="10"/>
  <c r="AK69" i="10"/>
  <c r="AL51" i="10"/>
  <c r="AL63" i="10"/>
  <c r="AN57" i="10"/>
  <c r="AN60" i="10"/>
  <c r="AN69" i="10"/>
  <c r="AK49" i="10"/>
  <c r="AK61" i="10"/>
  <c r="AL50" i="10"/>
  <c r="AL62" i="10"/>
  <c r="AB24" i="10"/>
  <c r="AU24" i="10"/>
  <c r="AL60" i="10"/>
  <c r="AY23" i="10"/>
  <c r="AM54" i="10"/>
  <c r="AM66" i="10"/>
  <c r="AB28" i="10"/>
  <c r="AV28" i="10"/>
  <c r="AN68" i="10"/>
  <c r="AL56" i="10"/>
  <c r="AL68" i="10"/>
  <c r="AH66" i="10"/>
  <c r="AI54" i="10"/>
  <c r="AI66" i="10"/>
  <c r="S44" i="11"/>
  <c r="S33" i="11"/>
  <c r="S42" i="11"/>
  <c r="AC42" i="11"/>
  <c r="S38" i="11"/>
  <c r="AM68" i="10"/>
  <c r="BD24" i="10"/>
  <c r="AW24" i="10"/>
  <c r="BA24" i="10"/>
  <c r="BC24" i="10"/>
  <c r="AV24" i="10"/>
  <c r="AY24" i="10"/>
  <c r="AR24" i="10"/>
  <c r="BB24" i="10"/>
  <c r="AV25" i="10"/>
  <c r="AU25" i="10"/>
  <c r="AZ25" i="10"/>
  <c r="AU28" i="10"/>
  <c r="AS28" i="10"/>
  <c r="BB28" i="10"/>
  <c r="AZ28" i="10"/>
  <c r="AR28" i="10"/>
  <c r="AX28" i="10"/>
  <c r="AT28" i="10"/>
  <c r="BD28" i="10"/>
  <c r="AW28" i="10"/>
  <c r="AY28" i="10"/>
  <c r="BC28" i="10"/>
  <c r="BA28" i="10"/>
  <c r="AR19" i="10"/>
  <c r="AV19" i="10"/>
  <c r="BC19" i="10"/>
  <c r="BA19" i="10"/>
  <c r="AS19" i="10"/>
  <c r="AY19" i="10"/>
  <c r="BD19" i="10"/>
  <c r="AW19" i="10"/>
  <c r="BB19" i="10"/>
  <c r="AX19" i="10"/>
  <c r="AU19" i="10"/>
  <c r="AZ19" i="10"/>
  <c r="AH57" i="10"/>
  <c r="AK57" i="10"/>
  <c r="AL69" i="10"/>
  <c r="AL57" i="10"/>
  <c r="AA38" i="11"/>
  <c r="X38" i="11"/>
  <c r="AC38" i="11"/>
  <c r="X37" i="11"/>
  <c r="AG39" i="10"/>
  <c r="AO53" i="10"/>
  <c r="AO65" i="10"/>
  <c r="AG38" i="10"/>
  <c r="AF38" i="10"/>
  <c r="AM52" i="10"/>
  <c r="AM64" i="10"/>
  <c r="AE41" i="10"/>
  <c r="AJ55" i="10"/>
  <c r="AJ67" i="10"/>
  <c r="AM60" i="10"/>
  <c r="AM69" i="10" s="1"/>
  <c r="AM57" i="10"/>
  <c r="J19" i="16"/>
  <c r="J25" i="16"/>
  <c r="E37" i="10"/>
  <c r="AB38" i="10"/>
  <c r="AM36" i="10"/>
  <c r="AM50" i="10"/>
  <c r="AM62" i="10"/>
  <c r="V41" i="11"/>
  <c r="AA41" i="11"/>
  <c r="AW25" i="10"/>
  <c r="S45" i="11"/>
  <c r="S36" i="11"/>
  <c r="BC23" i="10"/>
  <c r="AI60" i="10"/>
  <c r="AI69" i="10" s="1"/>
  <c r="V42" i="11"/>
  <c r="AK56" i="10"/>
  <c r="AK68" i="10"/>
  <c r="AN36" i="10"/>
  <c r="AN50" i="10"/>
  <c r="AN62" i="10"/>
  <c r="AN40" i="10"/>
  <c r="AN54" i="10"/>
  <c r="AN66" i="10"/>
  <c r="AK33" i="10"/>
  <c r="AE33" i="10"/>
  <c r="AK40" i="10"/>
  <c r="AK54" i="10"/>
  <c r="AK66" i="10"/>
  <c r="AP33" i="10"/>
  <c r="AO33" i="10"/>
  <c r="V36" i="11"/>
  <c r="V37" i="11"/>
  <c r="V27" i="11"/>
  <c r="W12" i="11"/>
  <c r="AO37" i="10"/>
  <c r="AO38" i="10"/>
  <c r="AO52" i="10"/>
  <c r="AO64" i="10"/>
  <c r="AZ23" i="10"/>
  <c r="W46" i="11"/>
  <c r="AP39" i="10"/>
  <c r="AP53" i="10"/>
  <c r="AP65" i="10"/>
  <c r="AN52" i="10"/>
  <c r="AN64" i="10"/>
  <c r="AJ36" i="10"/>
  <c r="AJ50" i="10"/>
  <c r="AJ62" i="10"/>
  <c r="AJ35" i="10"/>
  <c r="AJ49" i="10"/>
  <c r="AJ61" i="10"/>
  <c r="AM53" i="10"/>
  <c r="AM65" i="10"/>
  <c r="AN53" i="10"/>
  <c r="AN65" i="10"/>
  <c r="AK37" i="10"/>
  <c r="AK51" i="10"/>
  <c r="AK63" i="10"/>
  <c r="AK36" i="10"/>
  <c r="AK50" i="10"/>
  <c r="AK62" i="10"/>
  <c r="AK38" i="10"/>
  <c r="AE38" i="10"/>
  <c r="AK52" i="10"/>
  <c r="AK64" i="10"/>
  <c r="AK39" i="10"/>
  <c r="AE39" i="10"/>
  <c r="AK53" i="10"/>
  <c r="AK65" i="10"/>
  <c r="V22" i="11"/>
  <c r="V21" i="11"/>
  <c r="X24" i="11"/>
  <c r="AL53" i="10"/>
  <c r="AL65" i="10"/>
  <c r="AJ60" i="10"/>
  <c r="AJ69" i="10"/>
  <c r="AJ57" i="10"/>
  <c r="AP42" i="10"/>
  <c r="AP56" i="10"/>
  <c r="AP68" i="10"/>
  <c r="E31" i="10"/>
  <c r="AB42" i="11"/>
  <c r="AY25" i="10"/>
  <c r="AU23" i="10"/>
  <c r="K26" i="16"/>
  <c r="S43" i="11"/>
  <c r="U45" i="11"/>
  <c r="E40" i="10"/>
  <c r="AN49" i="10"/>
  <c r="AN61" i="10"/>
  <c r="T37" i="11"/>
  <c r="AN41" i="10"/>
  <c r="AN55" i="10"/>
  <c r="AN67" i="10"/>
  <c r="AG34" i="10"/>
  <c r="AG35" i="10"/>
  <c r="AP49" i="10"/>
  <c r="AP61" i="10"/>
  <c r="T44" i="11"/>
  <c r="AB44" i="11"/>
  <c r="U35" i="11"/>
  <c r="E25" i="11"/>
  <c r="U14" i="11"/>
  <c r="X31" i="11"/>
  <c r="E39" i="10"/>
  <c r="S37" i="11"/>
  <c r="AO41" i="10"/>
  <c r="AO55" i="10"/>
  <c r="AO67" i="10"/>
  <c r="AO42" i="10"/>
  <c r="AO56" i="10"/>
  <c r="AO68" i="10"/>
  <c r="Z44" i="11"/>
  <c r="AX25" i="10"/>
  <c r="AH55" i="10"/>
  <c r="AH67" i="10"/>
  <c r="AS23" i="10"/>
  <c r="E42" i="10"/>
  <c r="J13" i="16"/>
  <c r="AB26" i="10"/>
  <c r="E27" i="11"/>
  <c r="E20" i="11"/>
  <c r="E29" i="11"/>
  <c r="E23" i="11"/>
  <c r="E22" i="11"/>
  <c r="S23" i="11"/>
  <c r="AD39" i="10"/>
  <c r="AH53" i="10"/>
  <c r="AH65" i="10"/>
  <c r="X22" i="11"/>
  <c r="X21" i="11"/>
  <c r="AP38" i="10"/>
  <c r="AP37" i="10"/>
  <c r="W17" i="11"/>
  <c r="AA42" i="11"/>
  <c r="BA25" i="10"/>
  <c r="Z42" i="11"/>
  <c r="AS25" i="10"/>
  <c r="AR25" i="10"/>
  <c r="AS24" i="10"/>
  <c r="AZ24" i="10"/>
  <c r="S46" i="11"/>
  <c r="AC41" i="11"/>
  <c r="BC25" i="10"/>
  <c r="AX23" i="10"/>
  <c r="E31" i="11"/>
  <c r="W22" i="11"/>
  <c r="W30" i="11"/>
  <c r="W29" i="11"/>
  <c r="E30" i="10"/>
  <c r="J17" i="16"/>
  <c r="E35" i="10"/>
  <c r="E36" i="10"/>
  <c r="E34" i="10"/>
  <c r="AT23" i="10"/>
  <c r="BB23" i="10"/>
  <c r="BD23" i="10"/>
  <c r="AA44" i="11"/>
  <c r="BD25" i="10"/>
  <c r="BB25" i="10"/>
  <c r="AV23" i="10"/>
  <c r="AW23" i="10"/>
  <c r="AX24" i="10"/>
  <c r="AT24" i="10"/>
  <c r="E41" i="10"/>
  <c r="AL40" i="10"/>
  <c r="AL54" i="10"/>
  <c r="AL66" i="10"/>
  <c r="AL35" i="10"/>
  <c r="AL49" i="10"/>
  <c r="AL61" i="10"/>
  <c r="AC35" i="10"/>
  <c r="E30" i="11"/>
  <c r="T30" i="11"/>
  <c r="T31" i="11"/>
  <c r="AL55" i="10"/>
  <c r="AL67" i="10"/>
  <c r="AM37" i="10"/>
  <c r="AM51" i="10"/>
  <c r="AM63" i="10"/>
  <c r="E17" i="10"/>
  <c r="U20" i="11"/>
  <c r="AB27" i="10"/>
  <c r="AF33" i="10"/>
  <c r="X13" i="11"/>
  <c r="AJ53" i="10"/>
  <c r="AJ65" i="10"/>
  <c r="E29" i="10"/>
  <c r="V31" i="11"/>
  <c r="W19" i="11"/>
  <c r="AD43" i="10"/>
  <c r="AF43" i="10"/>
  <c r="U38" i="11"/>
  <c r="Z38" i="11"/>
  <c r="E39" i="11"/>
  <c r="K22" i="16"/>
  <c r="E21" i="10"/>
  <c r="J8" i="16"/>
  <c r="E21" i="11"/>
  <c r="V11" i="11"/>
  <c r="AH42" i="10"/>
  <c r="AI42" i="10"/>
  <c r="AJ40" i="10"/>
  <c r="AJ54" i="10"/>
  <c r="AJ66" i="10"/>
  <c r="AC36" i="10"/>
  <c r="T33" i="11"/>
  <c r="AC33" i="11"/>
  <c r="AB38" i="11"/>
  <c r="E20" i="10"/>
  <c r="T32" i="11"/>
  <c r="W35" i="11"/>
  <c r="W34" i="11"/>
  <c r="T10" i="11"/>
  <c r="T9" i="11"/>
  <c r="K5" i="16"/>
  <c r="S22" i="11"/>
  <c r="AC38" i="10"/>
  <c r="AC37" i="10"/>
  <c r="AD36" i="10"/>
  <c r="AD35" i="10"/>
  <c r="J16" i="16"/>
  <c r="AB29" i="10"/>
  <c r="U25" i="11"/>
  <c r="U26" i="11"/>
  <c r="T22" i="11"/>
  <c r="T21" i="11"/>
  <c r="AO57" i="10"/>
  <c r="AO60" i="10"/>
  <c r="AO69" i="10" s="1"/>
  <c r="AH56" i="10"/>
  <c r="AH68" i="10"/>
  <c r="AI56" i="10"/>
  <c r="AI68" i="10"/>
  <c r="AG37" i="10"/>
  <c r="AG36" i="10"/>
  <c r="V46" i="11"/>
  <c r="AA46" i="11"/>
  <c r="V45" i="11"/>
  <c r="AA45" i="11"/>
  <c r="S21" i="11"/>
  <c r="K4" i="16"/>
  <c r="T13" i="11"/>
  <c r="T14" i="11"/>
  <c r="AD37" i="10"/>
  <c r="AD38" i="10"/>
  <c r="U40" i="11"/>
  <c r="U39" i="11"/>
  <c r="U10" i="11"/>
  <c r="U9" i="11"/>
  <c r="V20" i="11"/>
  <c r="V19" i="11"/>
  <c r="X16" i="11"/>
  <c r="X17" i="11"/>
  <c r="W39" i="11"/>
  <c r="W40" i="11"/>
  <c r="S35" i="11"/>
  <c r="K17" i="16"/>
  <c r="S34" i="11"/>
  <c r="J2" i="16"/>
  <c r="AB16" i="10"/>
  <c r="U30" i="11"/>
  <c r="U29" i="11"/>
  <c r="U21" i="11"/>
  <c r="U22" i="11"/>
  <c r="T17" i="11"/>
  <c r="T18" i="11"/>
  <c r="J4" i="16"/>
  <c r="AB17" i="10"/>
  <c r="AB18" i="10"/>
  <c r="V28" i="11"/>
  <c r="V29" i="11"/>
  <c r="X25" i="11"/>
  <c r="X26" i="11"/>
  <c r="X47" i="11"/>
  <c r="W8" i="11"/>
  <c r="U47" i="11"/>
  <c r="S88" i="17"/>
  <c r="U17" i="11"/>
  <c r="T23" i="11"/>
  <c r="S48" i="11"/>
  <c r="V30" i="11"/>
  <c r="X12" i="11"/>
  <c r="AA48" i="11"/>
  <c r="AC48" i="11"/>
  <c r="Z48" i="11"/>
  <c r="AB48" i="11"/>
  <c r="J22" i="16"/>
  <c r="AB35" i="10"/>
  <c r="AB22" i="10"/>
  <c r="AX22" i="10"/>
  <c r="AB30" i="10"/>
  <c r="BB30" i="10"/>
  <c r="AB33" i="11"/>
  <c r="J28" i="16"/>
  <c r="AB41" i="10"/>
  <c r="J20" i="16"/>
  <c r="AB33" i="10"/>
  <c r="K12" i="16"/>
  <c r="S29" i="11"/>
  <c r="S25" i="11"/>
  <c r="S26" i="11"/>
  <c r="K8" i="16"/>
  <c r="J18" i="16"/>
  <c r="AB31" i="10"/>
  <c r="Z45" i="11"/>
  <c r="AB45" i="11"/>
  <c r="AC45" i="11"/>
  <c r="AK55" i="10"/>
  <c r="AK67" i="10"/>
  <c r="AA33" i="11"/>
  <c r="Z46" i="11"/>
  <c r="AB46" i="11"/>
  <c r="AC46" i="11"/>
  <c r="K3" i="16"/>
  <c r="S20" i="11"/>
  <c r="J27" i="16"/>
  <c r="AB40" i="10"/>
  <c r="AP52" i="10"/>
  <c r="AP64" i="10"/>
  <c r="AA36" i="11"/>
  <c r="AC36" i="11"/>
  <c r="AB36" i="11"/>
  <c r="Z36" i="11"/>
  <c r="AB21" i="10"/>
  <c r="AX27" i="10"/>
  <c r="AT27" i="10"/>
  <c r="AW27" i="10"/>
  <c r="BC27" i="10"/>
  <c r="BB27" i="10"/>
  <c r="BA27" i="10"/>
  <c r="AY27" i="10"/>
  <c r="AV27" i="10"/>
  <c r="AU27" i="10"/>
  <c r="AS27" i="10"/>
  <c r="AR27" i="10"/>
  <c r="BD27" i="10"/>
  <c r="AZ27" i="10"/>
  <c r="K13" i="16"/>
  <c r="S30" i="11"/>
  <c r="AA30" i="11"/>
  <c r="K10" i="16"/>
  <c r="S27" i="11"/>
  <c r="S28" i="11"/>
  <c r="AB32" i="10"/>
  <c r="Z33" i="11"/>
  <c r="J24" i="16"/>
  <c r="AB37" i="10"/>
  <c r="AS37" i="10"/>
  <c r="J30" i="16"/>
  <c r="AV26" i="10"/>
  <c r="AR26" i="10"/>
  <c r="AZ26" i="10"/>
  <c r="BA26" i="10"/>
  <c r="AW26" i="10"/>
  <c r="BB26" i="10"/>
  <c r="AY26" i="10"/>
  <c r="AU26" i="10"/>
  <c r="AT26" i="10"/>
  <c r="AX26" i="10"/>
  <c r="BD26" i="10"/>
  <c r="BC26" i="10"/>
  <c r="AS26" i="10"/>
  <c r="AB43" i="11"/>
  <c r="Z43" i="11"/>
  <c r="AA43" i="11"/>
  <c r="AC43" i="11"/>
  <c r="AA28" i="11"/>
  <c r="S24" i="11"/>
  <c r="K6" i="16"/>
  <c r="AC26" i="11"/>
  <c r="S39" i="11"/>
  <c r="Z39" i="11"/>
  <c r="S40" i="11"/>
  <c r="J7" i="16"/>
  <c r="AB20" i="10"/>
  <c r="J21" i="16"/>
  <c r="AB34" i="10"/>
  <c r="K14" i="16"/>
  <c r="S32" i="11"/>
  <c r="S31" i="11"/>
  <c r="AA37" i="11"/>
  <c r="AC37" i="11"/>
  <c r="Z37" i="11"/>
  <c r="AB37" i="11"/>
  <c r="AL52" i="10"/>
  <c r="AL64" i="10"/>
  <c r="AJ52" i="10"/>
  <c r="AJ64" i="10"/>
  <c r="AC44" i="11"/>
  <c r="Z25" i="11"/>
  <c r="AC25" i="11"/>
  <c r="J23" i="16"/>
  <c r="AB36" i="10"/>
  <c r="AI53" i="10"/>
  <c r="AI65" i="10"/>
  <c r="J29" i="16"/>
  <c r="AB42" i="10"/>
  <c r="J26" i="16"/>
  <c r="AB39" i="10"/>
  <c r="AO49" i="10"/>
  <c r="AO61" i="10"/>
  <c r="AU36" i="10"/>
  <c r="AP50" i="10"/>
  <c r="AP62" i="10"/>
  <c r="AW29" i="10"/>
  <c r="AT29" i="10"/>
  <c r="AU29" i="10"/>
  <c r="AZ29" i="10"/>
  <c r="AV29" i="10"/>
  <c r="BB29" i="10"/>
  <c r="AY29" i="10"/>
  <c r="AS29" i="10"/>
  <c r="BC29" i="10"/>
  <c r="AX29" i="10"/>
  <c r="BD29" i="10"/>
  <c r="AR29" i="10"/>
  <c r="BA29" i="10"/>
  <c r="AA23" i="11"/>
  <c r="AC23" i="11"/>
  <c r="AB23" i="11"/>
  <c r="Z23" i="11"/>
  <c r="AP51" i="10"/>
  <c r="AP63" i="10"/>
  <c r="AO51" i="10"/>
  <c r="AO63" i="10"/>
  <c r="AB34" i="11"/>
  <c r="AA34" i="11"/>
  <c r="AC34" i="11"/>
  <c r="Z34" i="11"/>
  <c r="AC40" i="11"/>
  <c r="AA40" i="11"/>
  <c r="Z40" i="11"/>
  <c r="AB40" i="11"/>
  <c r="AI49" i="10"/>
  <c r="AI61" i="10"/>
  <c r="AR35" i="10"/>
  <c r="AH49" i="10"/>
  <c r="AH61" i="10"/>
  <c r="AC35" i="11"/>
  <c r="AA35" i="11"/>
  <c r="Z35" i="11"/>
  <c r="AB35" i="11"/>
  <c r="AH50" i="10"/>
  <c r="AH62" i="10"/>
  <c r="AR36" i="10"/>
  <c r="AI50" i="10"/>
  <c r="AI62" i="10"/>
  <c r="BB37" i="10"/>
  <c r="K30" i="16"/>
  <c r="S47" i="11"/>
  <c r="AT38" i="10"/>
  <c r="BA38" i="10"/>
  <c r="AU38" i="10"/>
  <c r="AW38" i="10"/>
  <c r="AV38" i="10"/>
  <c r="BC38" i="10"/>
  <c r="BB38" i="10"/>
  <c r="AZ38" i="10"/>
  <c r="AY38" i="10"/>
  <c r="BD38" i="10"/>
  <c r="AX38" i="10"/>
  <c r="AS38" i="10"/>
  <c r="BB22" i="10"/>
  <c r="AS22" i="10"/>
  <c r="AX30" i="10"/>
  <c r="AR30" i="10"/>
  <c r="AX17" i="10"/>
  <c r="AT17" i="10"/>
  <c r="AS17" i="10"/>
  <c r="AU17" i="10"/>
  <c r="BB17" i="10"/>
  <c r="AZ17" i="10"/>
  <c r="AY17" i="10"/>
  <c r="AW17" i="10"/>
  <c r="BD17" i="10"/>
  <c r="AR17" i="10"/>
  <c r="BA17" i="10"/>
  <c r="BC17" i="10"/>
  <c r="AV17" i="10"/>
  <c r="AH52" i="10"/>
  <c r="AH64" i="10"/>
  <c r="AI52" i="10"/>
  <c r="AI64" i="10"/>
  <c r="AR38" i="10"/>
  <c r="Z21" i="11"/>
  <c r="AB21" i="11"/>
  <c r="AC21" i="11"/>
  <c r="AA21" i="11"/>
  <c r="Z22" i="11"/>
  <c r="AC22" i="11"/>
  <c r="AA22" i="11"/>
  <c r="AB22" i="11"/>
  <c r="BC18" i="10"/>
  <c r="BB18" i="10"/>
  <c r="AV18" i="10"/>
  <c r="BA18" i="10"/>
  <c r="AY18" i="10"/>
  <c r="AZ18" i="10"/>
  <c r="AT18" i="10"/>
  <c r="AR18" i="10"/>
  <c r="BD18" i="10"/>
  <c r="AX18" i="10"/>
  <c r="AS18" i="10"/>
  <c r="AU18" i="10"/>
  <c r="AW18" i="10"/>
  <c r="AT16" i="10"/>
  <c r="BH16" i="10"/>
  <c r="AV16" i="10"/>
  <c r="BJ16" i="10"/>
  <c r="AX16" i="10"/>
  <c r="BL16" i="10"/>
  <c r="BL17" i="10"/>
  <c r="BD16" i="10"/>
  <c r="BR16" i="10"/>
  <c r="BR17" i="10"/>
  <c r="BR18" i="10"/>
  <c r="BR19" i="10"/>
  <c r="BC16" i="10"/>
  <c r="BQ16" i="10"/>
  <c r="AZ16" i="10"/>
  <c r="BN16" i="10"/>
  <c r="AY16" i="10"/>
  <c r="BM16" i="10"/>
  <c r="BM17" i="10"/>
  <c r="AR16" i="10"/>
  <c r="BF16" i="10"/>
  <c r="BB16" i="10"/>
  <c r="BP16" i="10"/>
  <c r="BP17" i="10"/>
  <c r="BP18" i="10"/>
  <c r="BP19" i="10"/>
  <c r="AS16" i="10"/>
  <c r="BG16" i="10"/>
  <c r="AU16" i="10"/>
  <c r="BI16" i="10"/>
  <c r="BA16" i="10"/>
  <c r="BO16" i="10"/>
  <c r="BO17" i="10"/>
  <c r="AW16" i="10"/>
  <c r="BK16" i="10"/>
  <c r="AI51" i="10"/>
  <c r="AI63" i="10"/>
  <c r="AH51" i="10"/>
  <c r="AH63" i="10"/>
  <c r="AZ21" i="10"/>
  <c r="BC21" i="10"/>
  <c r="BD21" i="10"/>
  <c r="AU21" i="10"/>
  <c r="BA21" i="10"/>
  <c r="BB21" i="10"/>
  <c r="AR21" i="10"/>
  <c r="AX21" i="10"/>
  <c r="AT21" i="10"/>
  <c r="AV21" i="10"/>
  <c r="AS21" i="10"/>
  <c r="AY21" i="10"/>
  <c r="AW21" i="10"/>
  <c r="AO50" i="10"/>
  <c r="AO62" i="10"/>
  <c r="AR37" i="10"/>
  <c r="AZ30" i="10"/>
  <c r="AB32" i="11"/>
  <c r="Z32" i="11"/>
  <c r="AC32" i="11"/>
  <c r="AA32" i="11"/>
  <c r="AA20" i="11"/>
  <c r="AF20" i="11"/>
  <c r="AF21" i="11"/>
  <c r="AF22" i="11"/>
  <c r="AS30" i="10"/>
  <c r="AW30" i="10"/>
  <c r="AT22" i="10"/>
  <c r="AT37" i="10"/>
  <c r="BD33" i="10"/>
  <c r="AZ33" i="10"/>
  <c r="BC33" i="10"/>
  <c r="AX33" i="10"/>
  <c r="AT33" i="10"/>
  <c r="AV33" i="10"/>
  <c r="AY33" i="10"/>
  <c r="BA33" i="10"/>
  <c r="AR33" i="10"/>
  <c r="AS33" i="10"/>
  <c r="BB33" i="10"/>
  <c r="AU33" i="10"/>
  <c r="AW33" i="10"/>
  <c r="AW35" i="10"/>
  <c r="BB35" i="10"/>
  <c r="BC35" i="10"/>
  <c r="AX35" i="10"/>
  <c r="AU35" i="10"/>
  <c r="AT35" i="10"/>
  <c r="AZ35" i="10"/>
  <c r="AY35" i="10"/>
  <c r="BA35" i="10"/>
  <c r="BD35" i="10"/>
  <c r="AS35" i="10"/>
  <c r="AV35" i="10"/>
  <c r="AC31" i="11"/>
  <c r="AB31" i="11"/>
  <c r="AA31" i="11"/>
  <c r="Z31" i="11"/>
  <c r="BA30" i="10"/>
  <c r="AR22" i="10"/>
  <c r="AW22" i="10"/>
  <c r="BD37" i="10"/>
  <c r="AU37" i="10"/>
  <c r="AZ36" i="10"/>
  <c r="AT36" i="10"/>
  <c r="BB36" i="10"/>
  <c r="AV36" i="10"/>
  <c r="BD36" i="10"/>
  <c r="AS36" i="10"/>
  <c r="AY36" i="10"/>
  <c r="BA36" i="10"/>
  <c r="BC36" i="10"/>
  <c r="AX36" i="10"/>
  <c r="AW36" i="10"/>
  <c r="AT34" i="10"/>
  <c r="AX34" i="10"/>
  <c r="BD34" i="10"/>
  <c r="AY34" i="10"/>
  <c r="AS34" i="10"/>
  <c r="AU34" i="10"/>
  <c r="BC34" i="10"/>
  <c r="AZ34" i="10"/>
  <c r="BB34" i="10"/>
  <c r="AV34" i="10"/>
  <c r="AW34" i="10"/>
  <c r="AR34" i="10"/>
  <c r="BA34" i="10"/>
  <c r="AB24" i="11"/>
  <c r="Z24" i="11"/>
  <c r="AC24" i="11"/>
  <c r="AA24" i="11"/>
  <c r="BA32" i="10"/>
  <c r="AZ32" i="10"/>
  <c r="AR32" i="10"/>
  <c r="BD32" i="10"/>
  <c r="AX32" i="10"/>
  <c r="AS32" i="10"/>
  <c r="AT32" i="10"/>
  <c r="AY32" i="10"/>
  <c r="BB32" i="10"/>
  <c r="BC32" i="10"/>
  <c r="AV32" i="10"/>
  <c r="AW32" i="10"/>
  <c r="AU32" i="10"/>
  <c r="BC31" i="10"/>
  <c r="BD31" i="10"/>
  <c r="AT31" i="10"/>
  <c r="BB31" i="10"/>
  <c r="AV31" i="10"/>
  <c r="AS31" i="10"/>
  <c r="AU31" i="10"/>
  <c r="AR31" i="10"/>
  <c r="AX31" i="10"/>
  <c r="AY31" i="10"/>
  <c r="AZ31" i="10"/>
  <c r="BA31" i="10"/>
  <c r="AW31" i="10"/>
  <c r="AC29" i="11"/>
  <c r="AB29" i="11"/>
  <c r="AY30" i="10"/>
  <c r="BQ17" i="10"/>
  <c r="AT30" i="10"/>
  <c r="AU22" i="10"/>
  <c r="BD22" i="10"/>
  <c r="AY37" i="10"/>
  <c r="AB39" i="11"/>
  <c r="AC28" i="11"/>
  <c r="AB28" i="11"/>
  <c r="Z28" i="11"/>
  <c r="Z29" i="11"/>
  <c r="AW41" i="10"/>
  <c r="BB41" i="10"/>
  <c r="AU41" i="10"/>
  <c r="BC41" i="10"/>
  <c r="BA41" i="10"/>
  <c r="AV41" i="10"/>
  <c r="BD41" i="10"/>
  <c r="AZ41" i="10"/>
  <c r="AS41" i="10"/>
  <c r="AR41" i="10"/>
  <c r="AX41" i="10"/>
  <c r="AT41" i="10"/>
  <c r="AY41" i="10"/>
  <c r="Z20" i="11"/>
  <c r="AE20" i="11"/>
  <c r="F3" i="16"/>
  <c r="AC20" i="11"/>
  <c r="AH20" i="11"/>
  <c r="I3" i="16"/>
  <c r="AB20" i="11"/>
  <c r="AG20" i="11"/>
  <c r="H3" i="16"/>
  <c r="BN17" i="10"/>
  <c r="BN18" i="10"/>
  <c r="BN19" i="10"/>
  <c r="AE21" i="11"/>
  <c r="BC30" i="10"/>
  <c r="AZ22" i="10"/>
  <c r="BC22" i="10"/>
  <c r="AA39" i="11"/>
  <c r="AP60" i="10"/>
  <c r="AP69" i="10" s="1"/>
  <c r="AP57" i="10"/>
  <c r="AA29" i="11"/>
  <c r="AZ20" i="10"/>
  <c r="AU20" i="10"/>
  <c r="AT20" i="10"/>
  <c r="AW20" i="10"/>
  <c r="AY20" i="10"/>
  <c r="AX20" i="10"/>
  <c r="BB20" i="10"/>
  <c r="BP20" i="10"/>
  <c r="BP21" i="10"/>
  <c r="BP22" i="10"/>
  <c r="BP23" i="10"/>
  <c r="BP24" i="10"/>
  <c r="BP25" i="10"/>
  <c r="BP26" i="10"/>
  <c r="BP27" i="10"/>
  <c r="BP28" i="10"/>
  <c r="BP29" i="10"/>
  <c r="BP30" i="10"/>
  <c r="BP31" i="10"/>
  <c r="BP32" i="10"/>
  <c r="BP33" i="10"/>
  <c r="BP34" i="10"/>
  <c r="BP35" i="10"/>
  <c r="BP36" i="10"/>
  <c r="BP37" i="10"/>
  <c r="BP38" i="10"/>
  <c r="BB39" i="10"/>
  <c r="BP39" i="10"/>
  <c r="BB40" i="10"/>
  <c r="BP40" i="10"/>
  <c r="BP41" i="10"/>
  <c r="BB42" i="10"/>
  <c r="BP42" i="10"/>
  <c r="BA20" i="10"/>
  <c r="BD20" i="10"/>
  <c r="BR20" i="10"/>
  <c r="BR21" i="10"/>
  <c r="BR22" i="10"/>
  <c r="BR23" i="10"/>
  <c r="BR24" i="10"/>
  <c r="BR25" i="10"/>
  <c r="BR26" i="10"/>
  <c r="BR27" i="10"/>
  <c r="BR28" i="10"/>
  <c r="BR29" i="10"/>
  <c r="BD30" i="10"/>
  <c r="BR30" i="10"/>
  <c r="BR31" i="10"/>
  <c r="BR32" i="10"/>
  <c r="BR33" i="10"/>
  <c r="BR34" i="10"/>
  <c r="BR35" i="10"/>
  <c r="BR36" i="10"/>
  <c r="BR37" i="10"/>
  <c r="BR38" i="10"/>
  <c r="BD39" i="10"/>
  <c r="BR39" i="10"/>
  <c r="BD40" i="10"/>
  <c r="BR40" i="10"/>
  <c r="BR41" i="10"/>
  <c r="BD42" i="10"/>
  <c r="BR42" i="10"/>
  <c r="AS20" i="10"/>
  <c r="AR20" i="10"/>
  <c r="BC20" i="10"/>
  <c r="AV20" i="10"/>
  <c r="AA27" i="11"/>
  <c r="AB27" i="11"/>
  <c r="AC27" i="11"/>
  <c r="Z27" i="11"/>
  <c r="AW37" i="10"/>
  <c r="BA37" i="10"/>
  <c r="AX37" i="10"/>
  <c r="BO18" i="10"/>
  <c r="BO19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AU30" i="10"/>
  <c r="AV30" i="10"/>
  <c r="AV22" i="10"/>
  <c r="BA22" i="10"/>
  <c r="AV37" i="10"/>
  <c r="BC37" i="10"/>
  <c r="AC39" i="11"/>
  <c r="AU39" i="10"/>
  <c r="AZ39" i="10"/>
  <c r="AX39" i="10"/>
  <c r="AV39" i="10"/>
  <c r="AS39" i="10"/>
  <c r="AR39" i="10"/>
  <c r="AT39" i="10"/>
  <c r="AY39" i="10"/>
  <c r="AW39" i="10"/>
  <c r="BA39" i="10"/>
  <c r="BC39" i="10"/>
  <c r="AT43" i="10"/>
  <c r="AU43" i="10"/>
  <c r="AS43" i="10"/>
  <c r="AR43" i="10"/>
  <c r="AB26" i="11"/>
  <c r="AA26" i="11"/>
  <c r="Z26" i="11"/>
  <c r="AR42" i="10"/>
  <c r="BA42" i="10"/>
  <c r="AS42" i="10"/>
  <c r="AU42" i="10"/>
  <c r="BC42" i="10"/>
  <c r="AY42" i="10"/>
  <c r="AX42" i="10"/>
  <c r="AT42" i="10"/>
  <c r="AZ42" i="10"/>
  <c r="AW42" i="10"/>
  <c r="AV42" i="10"/>
  <c r="BM18" i="10"/>
  <c r="BM19" i="10"/>
  <c r="BM20" i="10"/>
  <c r="BJ17" i="10"/>
  <c r="BJ18" i="10"/>
  <c r="BJ19" i="10"/>
  <c r="BJ20" i="10"/>
  <c r="AY22" i="10"/>
  <c r="AZ37" i="10"/>
  <c r="G3" i="16"/>
  <c r="AC30" i="11"/>
  <c r="AB30" i="11"/>
  <c r="BA40" i="10"/>
  <c r="BC40" i="10"/>
  <c r="AR40" i="10"/>
  <c r="AT40" i="10"/>
  <c r="AY40" i="10"/>
  <c r="AW40" i="10"/>
  <c r="AZ40" i="10"/>
  <c r="AU40" i="10"/>
  <c r="AS40" i="10"/>
  <c r="AV40" i="10"/>
  <c r="AX40" i="10"/>
  <c r="AB25" i="11"/>
  <c r="AA25" i="11"/>
  <c r="Z30" i="11"/>
  <c r="AE22" i="11"/>
  <c r="F4" i="16"/>
  <c r="E3" i="16"/>
  <c r="BI17" i="10"/>
  <c r="C3" i="16"/>
  <c r="BG17" i="10"/>
  <c r="BJ21" i="10"/>
  <c r="BJ22" i="10"/>
  <c r="BJ23" i="10"/>
  <c r="BJ24" i="10"/>
  <c r="BJ25" i="10"/>
  <c r="BJ26" i="10"/>
  <c r="BJ27" i="10"/>
  <c r="BJ28" i="10"/>
  <c r="BJ29" i="10"/>
  <c r="BJ30" i="10"/>
  <c r="BJ31" i="10"/>
  <c r="BJ32" i="10"/>
  <c r="BJ33" i="10"/>
  <c r="BJ34" i="10"/>
  <c r="BJ35" i="10"/>
  <c r="BJ36" i="10"/>
  <c r="D3" i="16"/>
  <c r="BH17" i="10"/>
  <c r="B3" i="16"/>
  <c r="BF17" i="10"/>
  <c r="BM21" i="10"/>
  <c r="BK17" i="10"/>
  <c r="BK18" i="10"/>
  <c r="BK19" i="10"/>
  <c r="BK20" i="10"/>
  <c r="BK21" i="10"/>
  <c r="BK22" i="10"/>
  <c r="BK23" i="10"/>
  <c r="BK24" i="10"/>
  <c r="BK25" i="10"/>
  <c r="BK26" i="10"/>
  <c r="BK27" i="10"/>
  <c r="BK28" i="10"/>
  <c r="BK29" i="10"/>
  <c r="BK30" i="10"/>
  <c r="BK31" i="10"/>
  <c r="BK32" i="10"/>
  <c r="BK33" i="10"/>
  <c r="BK34" i="10"/>
  <c r="BK35" i="10"/>
  <c r="BK36" i="10"/>
  <c r="BK37" i="10"/>
  <c r="BK38" i="10"/>
  <c r="BK39" i="10"/>
  <c r="BK40" i="10"/>
  <c r="BK41" i="10"/>
  <c r="BK42" i="10"/>
  <c r="BQ18" i="10"/>
  <c r="BQ19" i="10"/>
  <c r="BQ20" i="10"/>
  <c r="BQ21" i="10"/>
  <c r="BQ22" i="10"/>
  <c r="BQ23" i="10"/>
  <c r="BQ24" i="10"/>
  <c r="BQ25" i="10"/>
  <c r="BQ26" i="10"/>
  <c r="BQ27" i="10"/>
  <c r="BQ28" i="10"/>
  <c r="BQ29" i="10"/>
  <c r="BQ30" i="10"/>
  <c r="BQ31" i="10"/>
  <c r="BQ32" i="10"/>
  <c r="BQ33" i="10"/>
  <c r="BQ34" i="10"/>
  <c r="BQ35" i="10"/>
  <c r="BQ36" i="10"/>
  <c r="BQ37" i="10"/>
  <c r="BQ38" i="10"/>
  <c r="BQ39" i="10"/>
  <c r="BQ40" i="10"/>
  <c r="BQ41" i="10"/>
  <c r="BQ42" i="10"/>
  <c r="AB47" i="11"/>
  <c r="Z47" i="11"/>
  <c r="AC47" i="11"/>
  <c r="AA47" i="11"/>
  <c r="BJ37" i="10"/>
  <c r="BJ38" i="10"/>
  <c r="BJ39" i="10"/>
  <c r="BJ40" i="10"/>
  <c r="BJ41" i="10"/>
  <c r="BJ42" i="10"/>
  <c r="G4" i="16"/>
  <c r="BN20" i="10"/>
  <c r="BN21" i="10"/>
  <c r="BN22" i="10"/>
  <c r="BN23" i="10"/>
  <c r="BN24" i="10"/>
  <c r="BN25" i="10"/>
  <c r="BN26" i="10"/>
  <c r="BN27" i="10"/>
  <c r="BN28" i="10"/>
  <c r="BN29" i="10"/>
  <c r="BN30" i="10"/>
  <c r="BN31" i="10"/>
  <c r="BN32" i="10"/>
  <c r="BN33" i="10"/>
  <c r="BN34" i="10"/>
  <c r="BN35" i="10"/>
  <c r="BN36" i="10"/>
  <c r="BN37" i="10"/>
  <c r="BN38" i="10"/>
  <c r="BN39" i="10"/>
  <c r="BN40" i="10"/>
  <c r="BN41" i="10"/>
  <c r="BN42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O20" i="10"/>
  <c r="BO21" i="10"/>
  <c r="BO22" i="10"/>
  <c r="BO23" i="10"/>
  <c r="BO24" i="10"/>
  <c r="BO25" i="10"/>
  <c r="BO26" i="10"/>
  <c r="BO27" i="10"/>
  <c r="BO28" i="10"/>
  <c r="BO29" i="10"/>
  <c r="BO30" i="10"/>
  <c r="BO31" i="10"/>
  <c r="BO32" i="10"/>
  <c r="BO33" i="10"/>
  <c r="BO34" i="10"/>
  <c r="BO35" i="10"/>
  <c r="BO36" i="10"/>
  <c r="BO37" i="10"/>
  <c r="BO38" i="10"/>
  <c r="BO39" i="10"/>
  <c r="BO40" i="10"/>
  <c r="BO41" i="10"/>
  <c r="BO42" i="10"/>
  <c r="AG21" i="11"/>
  <c r="BM22" i="10"/>
  <c r="BM23" i="10"/>
  <c r="BM24" i="10"/>
  <c r="BM25" i="10"/>
  <c r="BM26" i="10"/>
  <c r="BM27" i="10"/>
  <c r="BM28" i="10"/>
  <c r="BM29" i="10"/>
  <c r="BM30" i="10"/>
  <c r="BM31" i="10"/>
  <c r="BM32" i="10"/>
  <c r="BM33" i="10"/>
  <c r="BM34" i="10"/>
  <c r="BM35" i="10"/>
  <c r="BM36" i="10"/>
  <c r="BM37" i="10"/>
  <c r="BM38" i="10"/>
  <c r="BM39" i="10"/>
  <c r="BM40" i="10"/>
  <c r="BM41" i="10"/>
  <c r="BM42" i="10"/>
  <c r="AH21" i="11"/>
  <c r="B4" i="16"/>
  <c r="BF18" i="10"/>
  <c r="E4" i="16"/>
  <c r="BI18" i="10"/>
  <c r="D4" i="16"/>
  <c r="BH18" i="10"/>
  <c r="AE23" i="11"/>
  <c r="F5" i="16"/>
  <c r="C4" i="16"/>
  <c r="BG18" i="10"/>
  <c r="G5" i="16"/>
  <c r="AF23" i="11"/>
  <c r="AH22" i="11"/>
  <c r="I4" i="16"/>
  <c r="AG22" i="11"/>
  <c r="H4" i="16"/>
  <c r="AF24" i="11"/>
  <c r="G6" i="16"/>
  <c r="D5" i="16"/>
  <c r="BH19" i="10"/>
  <c r="C5" i="16"/>
  <c r="BG19" i="10"/>
  <c r="E5" i="16"/>
  <c r="BI19" i="10"/>
  <c r="B5" i="16"/>
  <c r="BF19" i="10"/>
  <c r="F6" i="16"/>
  <c r="AE24" i="11"/>
  <c r="AG23" i="11"/>
  <c r="H5" i="16"/>
  <c r="I5" i="16"/>
  <c r="AH23" i="11"/>
  <c r="F7" i="16"/>
  <c r="AE25" i="11"/>
  <c r="B6" i="16"/>
  <c r="BF20" i="10"/>
  <c r="C6" i="16"/>
  <c r="BG20" i="10"/>
  <c r="D6" i="16"/>
  <c r="BH20" i="10"/>
  <c r="E6" i="16"/>
  <c r="BI20" i="10"/>
  <c r="G7" i="16"/>
  <c r="AF25" i="11"/>
  <c r="I6" i="16"/>
  <c r="AH24" i="11"/>
  <c r="AG24" i="11"/>
  <c r="H6" i="16"/>
  <c r="G8" i="16"/>
  <c r="AF26" i="11"/>
  <c r="C7" i="16"/>
  <c r="BG21" i="10"/>
  <c r="E7" i="16"/>
  <c r="BI21" i="10"/>
  <c r="B7" i="16"/>
  <c r="BF21" i="10"/>
  <c r="D7" i="16"/>
  <c r="BH21" i="10"/>
  <c r="F8" i="16"/>
  <c r="AE26" i="11"/>
  <c r="H7" i="16"/>
  <c r="AG25" i="11"/>
  <c r="I7" i="16"/>
  <c r="AH25" i="11"/>
  <c r="E8" i="16"/>
  <c r="BI22" i="10"/>
  <c r="D8" i="16"/>
  <c r="BH22" i="10"/>
  <c r="C8" i="16"/>
  <c r="BG22" i="10"/>
  <c r="B8" i="16"/>
  <c r="BF22" i="10"/>
  <c r="G9" i="16"/>
  <c r="AF27" i="11"/>
  <c r="F9" i="16"/>
  <c r="AE27" i="11"/>
  <c r="AH26" i="11"/>
  <c r="I8" i="16"/>
  <c r="H8" i="16"/>
  <c r="AG26" i="11"/>
  <c r="F10" i="16"/>
  <c r="AE28" i="11"/>
  <c r="C9" i="16"/>
  <c r="BG23" i="10"/>
  <c r="D9" i="16"/>
  <c r="BH23" i="10"/>
  <c r="G10" i="16"/>
  <c r="AF28" i="11"/>
  <c r="B9" i="16"/>
  <c r="BF23" i="10"/>
  <c r="E9" i="16"/>
  <c r="BI23" i="10"/>
  <c r="H9" i="16"/>
  <c r="AG27" i="11"/>
  <c r="AH27" i="11"/>
  <c r="I9" i="16"/>
  <c r="B10" i="16"/>
  <c r="BF24" i="10"/>
  <c r="E10" i="16"/>
  <c r="BI24" i="10"/>
  <c r="C10" i="16"/>
  <c r="BG24" i="10"/>
  <c r="D10" i="16"/>
  <c r="BH24" i="10"/>
  <c r="F11" i="16"/>
  <c r="AE29" i="11"/>
  <c r="G11" i="16"/>
  <c r="AF29" i="11"/>
  <c r="I10" i="16"/>
  <c r="AH28" i="11"/>
  <c r="AG28" i="11"/>
  <c r="H10" i="16"/>
  <c r="G12" i="16"/>
  <c r="AF30" i="11"/>
  <c r="C11" i="16"/>
  <c r="BG25" i="10"/>
  <c r="F12" i="16"/>
  <c r="AE30" i="11"/>
  <c r="E11" i="16"/>
  <c r="BI25" i="10"/>
  <c r="D11" i="16"/>
  <c r="BH25" i="10"/>
  <c r="B11" i="16"/>
  <c r="BF25" i="10"/>
  <c r="H11" i="16"/>
  <c r="AG29" i="11"/>
  <c r="I11" i="16"/>
  <c r="AH29" i="11"/>
  <c r="B12" i="16"/>
  <c r="BF26" i="10"/>
  <c r="D12" i="16"/>
  <c r="BH26" i="10"/>
  <c r="E12" i="16"/>
  <c r="BI26" i="10"/>
  <c r="C12" i="16"/>
  <c r="BG26" i="10"/>
  <c r="F13" i="16"/>
  <c r="AE31" i="11"/>
  <c r="G13" i="16"/>
  <c r="AF31" i="11"/>
  <c r="I12" i="16"/>
  <c r="AH30" i="11"/>
  <c r="AG30" i="11"/>
  <c r="H12" i="16"/>
  <c r="G14" i="16"/>
  <c r="AF32" i="11"/>
  <c r="F14" i="16"/>
  <c r="AE32" i="11"/>
  <c r="D13" i="16"/>
  <c r="BH27" i="10"/>
  <c r="C13" i="16"/>
  <c r="BG27" i="10"/>
  <c r="E13" i="16"/>
  <c r="BI27" i="10"/>
  <c r="B13" i="16"/>
  <c r="BF27" i="10"/>
  <c r="AG31" i="11"/>
  <c r="H13" i="16"/>
  <c r="I13" i="16"/>
  <c r="AH31" i="11"/>
  <c r="B14" i="16"/>
  <c r="BF28" i="10"/>
  <c r="D14" i="16"/>
  <c r="BH28" i="10"/>
  <c r="E14" i="16"/>
  <c r="BI28" i="10"/>
  <c r="F15" i="16"/>
  <c r="AE33" i="11"/>
  <c r="C14" i="16"/>
  <c r="BG28" i="10"/>
  <c r="G15" i="16"/>
  <c r="AF33" i="11"/>
  <c r="I14" i="16"/>
  <c r="AH32" i="11"/>
  <c r="AG32" i="11"/>
  <c r="H14" i="16"/>
  <c r="G16" i="16"/>
  <c r="AF34" i="11"/>
  <c r="F16" i="16"/>
  <c r="AE34" i="11"/>
  <c r="C15" i="16"/>
  <c r="BG29" i="10"/>
  <c r="E15" i="16"/>
  <c r="BI29" i="10"/>
  <c r="D15" i="16"/>
  <c r="BH29" i="10"/>
  <c r="B15" i="16"/>
  <c r="BF29" i="10"/>
  <c r="AG33" i="11"/>
  <c r="H15" i="16"/>
  <c r="I15" i="16"/>
  <c r="AH33" i="11"/>
  <c r="B16" i="16"/>
  <c r="BF30" i="10"/>
  <c r="E16" i="16"/>
  <c r="BI30" i="10"/>
  <c r="C16" i="16"/>
  <c r="BG30" i="10"/>
  <c r="D16" i="16"/>
  <c r="BH30" i="10"/>
  <c r="F17" i="16"/>
  <c r="AE35" i="11"/>
  <c r="G17" i="16"/>
  <c r="AF35" i="11"/>
  <c r="AH34" i="11"/>
  <c r="I16" i="16"/>
  <c r="H16" i="16"/>
  <c r="AG34" i="11"/>
  <c r="C17" i="16"/>
  <c r="BG31" i="10"/>
  <c r="G18" i="16"/>
  <c r="AF36" i="11"/>
  <c r="F18" i="16"/>
  <c r="AE36" i="11"/>
  <c r="E17" i="16"/>
  <c r="BI31" i="10"/>
  <c r="D17" i="16"/>
  <c r="BH31" i="10"/>
  <c r="B17" i="16"/>
  <c r="BF31" i="10"/>
  <c r="H17" i="16"/>
  <c r="AG35" i="11"/>
  <c r="I17" i="16"/>
  <c r="AH35" i="11"/>
  <c r="D18" i="16"/>
  <c r="BH32" i="10"/>
  <c r="B18" i="16"/>
  <c r="BF32" i="10"/>
  <c r="E18" i="16"/>
  <c r="BI32" i="10"/>
  <c r="G19" i="16"/>
  <c r="AF37" i="11"/>
  <c r="F19" i="16"/>
  <c r="AE37" i="11"/>
  <c r="C18" i="16"/>
  <c r="BG32" i="10"/>
  <c r="I18" i="16"/>
  <c r="AH36" i="11"/>
  <c r="H18" i="16"/>
  <c r="AG36" i="11"/>
  <c r="C19" i="16"/>
  <c r="BG33" i="10"/>
  <c r="B19" i="16"/>
  <c r="BF33" i="10"/>
  <c r="G20" i="16"/>
  <c r="AF38" i="11"/>
  <c r="F20" i="16"/>
  <c r="AE38" i="11"/>
  <c r="E19" i="16"/>
  <c r="BI33" i="10"/>
  <c r="D19" i="16"/>
  <c r="BH33" i="10"/>
  <c r="H19" i="16"/>
  <c r="AG37" i="11"/>
  <c r="AH37" i="11"/>
  <c r="I19" i="16"/>
  <c r="D20" i="16"/>
  <c r="BH34" i="10"/>
  <c r="B20" i="16"/>
  <c r="BF34" i="10"/>
  <c r="E20" i="16"/>
  <c r="BI34" i="10"/>
  <c r="G21" i="16"/>
  <c r="AF39" i="11"/>
  <c r="F21" i="16"/>
  <c r="AE39" i="11"/>
  <c r="C20" i="16"/>
  <c r="BG34" i="10"/>
  <c r="I20" i="16"/>
  <c r="AH38" i="11"/>
  <c r="H20" i="16"/>
  <c r="AG38" i="11"/>
  <c r="G22" i="16"/>
  <c r="AF40" i="11"/>
  <c r="E21" i="16"/>
  <c r="BI35" i="10"/>
  <c r="C21" i="16"/>
  <c r="BG35" i="10"/>
  <c r="F22" i="16"/>
  <c r="AE40" i="11"/>
  <c r="B21" i="16"/>
  <c r="BF35" i="10"/>
  <c r="D21" i="16"/>
  <c r="BH35" i="10"/>
  <c r="AG39" i="11"/>
  <c r="H21" i="16"/>
  <c r="I21" i="16"/>
  <c r="AH39" i="11"/>
  <c r="D22" i="16"/>
  <c r="BH36" i="10"/>
  <c r="B22" i="16"/>
  <c r="BF36" i="10"/>
  <c r="G23" i="16"/>
  <c r="AF41" i="11"/>
  <c r="C22" i="16"/>
  <c r="BG36" i="10"/>
  <c r="E22" i="16"/>
  <c r="BI36" i="10"/>
  <c r="F23" i="16"/>
  <c r="AE41" i="11"/>
  <c r="I22" i="16"/>
  <c r="AH40" i="11"/>
  <c r="AG40" i="11"/>
  <c r="H22" i="16"/>
  <c r="D23" i="16"/>
  <c r="BH37" i="10"/>
  <c r="G24" i="16"/>
  <c r="AF42" i="11"/>
  <c r="B23" i="16"/>
  <c r="BF37" i="10"/>
  <c r="E23" i="16"/>
  <c r="BI37" i="10"/>
  <c r="F24" i="16"/>
  <c r="AE42" i="11"/>
  <c r="C23" i="16"/>
  <c r="BG37" i="10"/>
  <c r="H23" i="16"/>
  <c r="AG41" i="11"/>
  <c r="I23" i="16"/>
  <c r="AH41" i="11"/>
  <c r="G25" i="16"/>
  <c r="AF43" i="11"/>
  <c r="B24" i="16"/>
  <c r="BF38" i="10"/>
  <c r="C24" i="16"/>
  <c r="BG38" i="10"/>
  <c r="E24" i="16"/>
  <c r="BI38" i="10"/>
  <c r="D24" i="16"/>
  <c r="BH38" i="10"/>
  <c r="F25" i="16"/>
  <c r="AE43" i="11"/>
  <c r="I24" i="16"/>
  <c r="AH42" i="11"/>
  <c r="H24" i="16"/>
  <c r="AG42" i="11"/>
  <c r="C25" i="16"/>
  <c r="BG39" i="10"/>
  <c r="B25" i="16"/>
  <c r="BF39" i="10"/>
  <c r="D25" i="16"/>
  <c r="BH39" i="10"/>
  <c r="G26" i="16"/>
  <c r="AF44" i="11"/>
  <c r="F26" i="16"/>
  <c r="AE44" i="11"/>
  <c r="E25" i="16"/>
  <c r="BI39" i="10"/>
  <c r="H25" i="16"/>
  <c r="AG43" i="11"/>
  <c r="I25" i="16"/>
  <c r="AH43" i="11"/>
  <c r="B26" i="16"/>
  <c r="BF40" i="10"/>
  <c r="E26" i="16"/>
  <c r="BI40" i="10"/>
  <c r="F27" i="16"/>
  <c r="AE45" i="11"/>
  <c r="G27" i="16"/>
  <c r="AF45" i="11"/>
  <c r="C26" i="16"/>
  <c r="BG40" i="10"/>
  <c r="D26" i="16"/>
  <c r="BH40" i="10"/>
  <c r="I26" i="16"/>
  <c r="AH44" i="11"/>
  <c r="H26" i="16"/>
  <c r="AG44" i="11"/>
  <c r="D27" i="16"/>
  <c r="BH41" i="10"/>
  <c r="C27" i="16"/>
  <c r="BG41" i="10"/>
  <c r="E27" i="16"/>
  <c r="BI41" i="10"/>
  <c r="G28" i="16"/>
  <c r="AF46" i="11"/>
  <c r="F28" i="16"/>
  <c r="AE46" i="11"/>
  <c r="B27" i="16"/>
  <c r="BF41" i="10"/>
  <c r="H27" i="16"/>
  <c r="AG45" i="11"/>
  <c r="AH45" i="11"/>
  <c r="I27" i="16"/>
  <c r="G29" i="16"/>
  <c r="AF47" i="11"/>
  <c r="C28" i="16"/>
  <c r="BG42" i="10"/>
  <c r="D28" i="16"/>
  <c r="BH42" i="10"/>
  <c r="B28" i="16"/>
  <c r="BF42" i="10"/>
  <c r="E28" i="16"/>
  <c r="BI42" i="10"/>
  <c r="F29" i="16"/>
  <c r="AE47" i="11"/>
  <c r="AH46" i="11"/>
  <c r="I28" i="16"/>
  <c r="AG46" i="11"/>
  <c r="H28" i="16"/>
  <c r="F30" i="16"/>
  <c r="AE48" i="11"/>
  <c r="G30" i="16"/>
  <c r="AF48" i="11"/>
  <c r="E29" i="16"/>
  <c r="BI43" i="10"/>
  <c r="E30" i="16"/>
  <c r="C29" i="16"/>
  <c r="BG43" i="10"/>
  <c r="C30" i="16"/>
  <c r="B29" i="16"/>
  <c r="BF43" i="10"/>
  <c r="B30" i="16"/>
  <c r="D29" i="16"/>
  <c r="BH43" i="10"/>
  <c r="D30" i="16"/>
  <c r="AG47" i="11"/>
  <c r="H29" i="16"/>
  <c r="AH47" i="11"/>
  <c r="I29" i="16"/>
  <c r="AH48" i="11"/>
  <c r="I30" i="16"/>
  <c r="H30" i="16"/>
  <c r="AG48" i="11"/>
  <c r="BF46" i="10" l="1"/>
  <c r="B33" i="16" s="1"/>
  <c r="B32" i="16"/>
  <c r="C32" i="16"/>
  <c r="BG46" i="10"/>
  <c r="C33" i="16" s="1"/>
  <c r="BI46" i="10"/>
  <c r="E33" i="16" s="1"/>
  <c r="E32" i="16"/>
  <c r="BH46" i="10"/>
  <c r="D33" i="16" s="1"/>
  <c r="D32" i="16"/>
  <c r="AE50" i="11"/>
  <c r="F33" i="16" s="1"/>
  <c r="AA50" i="11"/>
  <c r="AF50" i="11" s="1"/>
  <c r="G33" i="16" s="1"/>
  <c r="AB50" i="11"/>
  <c r="AG50" i="11" s="1"/>
  <c r="H33" i="16" s="1"/>
  <c r="F32" i="16"/>
  <c r="G32" i="16"/>
</calcChain>
</file>

<file path=xl/sharedStrings.xml><?xml version="1.0" encoding="utf-8"?>
<sst xmlns="http://schemas.openxmlformats.org/spreadsheetml/2006/main" count="7294" uniqueCount="624">
  <si>
    <t>Databases, Tables &amp; Calculators by Subject</t>
  </si>
  <si>
    <t>FONT SIZE:</t>
  </si>
  <si>
    <t>Change Output Options:</t>
  </si>
  <si>
    <t>From:</t>
  </si>
  <si>
    <t>  To:</t>
  </si>
  <si>
    <t>Year</t>
  </si>
  <si>
    <t>Qtr1</t>
  </si>
  <si>
    <t>Qtr2</t>
  </si>
  <si>
    <t>Qtr3</t>
  </si>
  <si>
    <t>Qtr4</t>
  </si>
  <si>
    <t>EGS</t>
  </si>
  <si>
    <t>Utilities</t>
  </si>
  <si>
    <t>Combined</t>
  </si>
  <si>
    <t>Industry Trends</t>
  </si>
  <si>
    <t>U.S.</t>
  </si>
  <si>
    <t>Northeast</t>
  </si>
  <si>
    <t>South</t>
  </si>
  <si>
    <t>Midwest</t>
  </si>
  <si>
    <t>West</t>
  </si>
  <si>
    <t>All Private Industry Workers (SIC)</t>
  </si>
  <si>
    <t>All Private Industry Workers (NAICS)</t>
  </si>
  <si>
    <t>CONSTRUCTING COMBINED NAICS / SIC EMPLOYMENT COST INDEXES</t>
  </si>
  <si>
    <t>Industry</t>
  </si>
  <si>
    <t>Regionalized Employment Cost Indexes</t>
  </si>
  <si>
    <t>Regionalized Industry ECI Growth</t>
  </si>
  <si>
    <t>Combined Index Growth</t>
  </si>
  <si>
    <t>B : Includes wages, salaries, and employer costs for employee benefits.</t>
  </si>
  <si>
    <t>Growth Rate of Combined Seres</t>
  </si>
  <si>
    <t>[A]</t>
  </si>
  <si>
    <t>[B]</t>
  </si>
  <si>
    <t>[C]</t>
  </si>
  <si>
    <t>[D]</t>
  </si>
  <si>
    <t>[E]</t>
  </si>
  <si>
    <t>[F]</t>
  </si>
  <si>
    <t>[A+C-B]</t>
  </si>
  <si>
    <t>[A+D-B]</t>
  </si>
  <si>
    <t>[A+E-B]</t>
  </si>
  <si>
    <t>[A+F-B]</t>
  </si>
  <si>
    <t>Not seasonally adjusted</t>
  </si>
  <si>
    <t>TOOLS</t>
  </si>
  <si>
    <t>8 : See Footnote 8 on www.bls.gov/ect/cimapnote.htm.</t>
  </si>
  <si>
    <t>New England</t>
  </si>
  <si>
    <t>Middle Atlantic</t>
  </si>
  <si>
    <t>South Atlantic</t>
  </si>
  <si>
    <t>East South Central</t>
  </si>
  <si>
    <t>West South Central</t>
  </si>
  <si>
    <t>East North Central</t>
  </si>
  <si>
    <t>West North Central</t>
  </si>
  <si>
    <t>Mountain</t>
  </si>
  <si>
    <t>Pacific</t>
  </si>
  <si>
    <t>[G]</t>
  </si>
  <si>
    <t>[H]</t>
  </si>
  <si>
    <t>[I]</t>
  </si>
  <si>
    <t>[J]</t>
  </si>
  <si>
    <t>[K]</t>
  </si>
  <si>
    <t>[L]</t>
  </si>
  <si>
    <t>[M]</t>
  </si>
  <si>
    <t>[N]</t>
  </si>
  <si>
    <t>[O]</t>
  </si>
  <si>
    <t>[A+G-B]</t>
  </si>
  <si>
    <t>[A+H-B]</t>
  </si>
  <si>
    <t>[A+I-B]</t>
  </si>
  <si>
    <t>[A+J-B]</t>
  </si>
  <si>
    <t>[A+K-B]</t>
  </si>
  <si>
    <t>[A+L-B]</t>
  </si>
  <si>
    <t>[A+M-B]</t>
  </si>
  <si>
    <t>[A+N-B]</t>
  </si>
  <si>
    <t>[A+O-B]</t>
  </si>
  <si>
    <t>S : Historical data are available beginning with December 2005.</t>
  </si>
  <si>
    <t>Z : Series discontinued beginning December 2008.</t>
  </si>
  <si>
    <t>ECITCNE</t>
  </si>
  <si>
    <t>ECITCSO</t>
  </si>
  <si>
    <t>ECITCMW</t>
  </si>
  <si>
    <t>ECITCWE</t>
  </si>
  <si>
    <t>ECISWNE</t>
  </si>
  <si>
    <t>ECISWSO</t>
  </si>
  <si>
    <t>ECISWMW</t>
  </si>
  <si>
    <t>ECISWWE</t>
  </si>
  <si>
    <t>ECITCUTL</t>
  </si>
  <si>
    <t>ECISWUTL</t>
  </si>
  <si>
    <t>SHARE ON: </t>
  </si>
  <si>
    <t>                 </t>
  </si>
  <si>
    <t>   </t>
  </si>
  <si>
    <t> include graphs  </t>
  </si>
  <si>
    <t>Data extracted on: August 12, 2017 (4:29:47 AM)</t>
  </si>
  <si>
    <t>Employment Cost Index (NAICS)</t>
  </si>
  <si>
    <r>
      <t>Series Id:     </t>
    </r>
    <r>
      <rPr>
        <sz val="10"/>
        <color theme="1"/>
        <rFont val="Arial Unicode MS"/>
      </rPr>
      <t>CIU2010000000000I (8)</t>
    </r>
  </si>
  <si>
    <r>
      <t>Series Title:  </t>
    </r>
    <r>
      <rPr>
        <sz val="10"/>
        <color theme="1"/>
        <rFont val="Arial Unicode MS"/>
      </rPr>
      <t>Total compensation for Private industry workers in All industries and occupations, Index</t>
    </r>
  </si>
  <si>
    <r>
      <t>Ownership:     </t>
    </r>
    <r>
      <rPr>
        <sz val="10"/>
        <color theme="1"/>
        <rFont val="Arial Unicode MS"/>
      </rPr>
      <t>Private industry workers</t>
    </r>
  </si>
  <si>
    <r>
      <t>Component:     </t>
    </r>
    <r>
      <rPr>
        <sz val="10"/>
        <color theme="1"/>
        <rFont val="Arial Unicode MS"/>
      </rPr>
      <t>Total compensation</t>
    </r>
  </si>
  <si>
    <r>
      <t>Occupation:    </t>
    </r>
    <r>
      <rPr>
        <sz val="10"/>
        <color theme="1"/>
        <rFont val="Arial Unicode MS"/>
      </rPr>
      <t>All workers</t>
    </r>
  </si>
  <si>
    <r>
      <t>Industry:      </t>
    </r>
    <r>
      <rPr>
        <sz val="10"/>
        <color theme="1"/>
        <rFont val="Arial Unicode MS"/>
      </rPr>
      <t>All workers</t>
    </r>
  </si>
  <si>
    <r>
      <t>Subcategory:   </t>
    </r>
    <r>
      <rPr>
        <sz val="10"/>
        <color theme="1"/>
        <rFont val="Arial Unicode MS"/>
      </rPr>
      <t>All workers</t>
    </r>
  </si>
  <si>
    <r>
      <t>Area:          </t>
    </r>
    <r>
      <rPr>
        <sz val="10"/>
        <color theme="1"/>
        <rFont val="Arial Unicode MS"/>
      </rPr>
      <t>United States (National)</t>
    </r>
  </si>
  <si>
    <r>
      <t>Periodicity:   </t>
    </r>
    <r>
      <rPr>
        <sz val="10"/>
        <color theme="1"/>
        <rFont val="Arial Unicode MS"/>
      </rPr>
      <t>Index number</t>
    </r>
  </si>
  <si>
    <r>
      <t>Download:</t>
    </r>
    <r>
      <rPr>
        <sz val="9"/>
        <color theme="1"/>
        <rFont val="Calibri"/>
        <family val="2"/>
        <scheme val="minor"/>
      </rPr>
      <t> </t>
    </r>
  </si>
  <si>
    <r>
      <t>Series Id:     </t>
    </r>
    <r>
      <rPr>
        <sz val="10"/>
        <color theme="1"/>
        <rFont val="Arial Unicode MS"/>
      </rPr>
      <t>CIU2010000000210I (B)</t>
    </r>
  </si>
  <si>
    <r>
      <t>Series Title:  </t>
    </r>
    <r>
      <rPr>
        <sz val="10"/>
        <color theme="1"/>
        <rFont val="Arial Unicode MS"/>
      </rPr>
      <t>Total compensation for Private industry workers in Northeast, Index</t>
    </r>
  </si>
  <si>
    <r>
      <t>Area:          </t>
    </r>
    <r>
      <rPr>
        <sz val="10"/>
        <color theme="1"/>
        <rFont val="Arial Unicode MS"/>
      </rPr>
      <t>Northeast Region</t>
    </r>
  </si>
  <si>
    <r>
      <t>Series Id:     </t>
    </r>
    <r>
      <rPr>
        <sz val="10"/>
        <color theme="1"/>
        <rFont val="Arial Unicode MS"/>
      </rPr>
      <t>CIU2010000000211I (B)</t>
    </r>
  </si>
  <si>
    <r>
      <t>Series Title:  </t>
    </r>
    <r>
      <rPr>
        <sz val="10"/>
        <color theme="1"/>
        <rFont val="Arial Unicode MS"/>
      </rPr>
      <t>Total compensation for Private industry workers in New England, Index</t>
    </r>
  </si>
  <si>
    <r>
      <t>Area:          </t>
    </r>
    <r>
      <rPr>
        <sz val="10"/>
        <color theme="1"/>
        <rFont val="Arial Unicode MS"/>
      </rPr>
      <t>New England Census Division</t>
    </r>
  </si>
  <si>
    <r>
      <t>Series Id:     </t>
    </r>
    <r>
      <rPr>
        <sz val="10"/>
        <color theme="1"/>
        <rFont val="Arial Unicode MS"/>
      </rPr>
      <t>CIU2010000000212I (B)</t>
    </r>
  </si>
  <si>
    <r>
      <t>Series Title:  </t>
    </r>
    <r>
      <rPr>
        <sz val="10"/>
        <color theme="1"/>
        <rFont val="Arial Unicode MS"/>
      </rPr>
      <t>Total compensation for Private industry workers in Middle Atlantic, Index</t>
    </r>
  </si>
  <si>
    <r>
      <t>Area:          </t>
    </r>
    <r>
      <rPr>
        <sz val="10"/>
        <color theme="1"/>
        <rFont val="Arial Unicode MS"/>
      </rPr>
      <t>Middle Atlantic Census Division</t>
    </r>
  </si>
  <si>
    <r>
      <t>Series Id:     </t>
    </r>
    <r>
      <rPr>
        <sz val="10"/>
        <color theme="1"/>
        <rFont val="Arial Unicode MS"/>
      </rPr>
      <t>CIU2010000000220I (8)</t>
    </r>
  </si>
  <si>
    <r>
      <t>Series Title:  </t>
    </r>
    <r>
      <rPr>
        <sz val="10"/>
        <color theme="1"/>
        <rFont val="Arial Unicode MS"/>
      </rPr>
      <t>Total compensation for Private industry workers in South, Index</t>
    </r>
  </si>
  <si>
    <r>
      <t>Area:          </t>
    </r>
    <r>
      <rPr>
        <sz val="10"/>
        <color theme="1"/>
        <rFont val="Arial Unicode MS"/>
      </rPr>
      <t>South Region</t>
    </r>
  </si>
  <si>
    <r>
      <t>Series Id:     </t>
    </r>
    <r>
      <rPr>
        <sz val="10"/>
        <color theme="1"/>
        <rFont val="Arial Unicode MS"/>
      </rPr>
      <t>CIU2010000000225I (8)</t>
    </r>
  </si>
  <si>
    <r>
      <t>Series Title:  </t>
    </r>
    <r>
      <rPr>
        <sz val="10"/>
        <color theme="1"/>
        <rFont val="Arial Unicode MS"/>
      </rPr>
      <t>Total compensation for Private industry workers in South Atlantic, Index</t>
    </r>
  </si>
  <si>
    <r>
      <t>Area:          </t>
    </r>
    <r>
      <rPr>
        <sz val="10"/>
        <color theme="1"/>
        <rFont val="Arial Unicode MS"/>
      </rPr>
      <t>South Atlantic Census Division</t>
    </r>
  </si>
  <si>
    <r>
      <t>Series Id:     </t>
    </r>
    <r>
      <rPr>
        <sz val="10"/>
        <color theme="1"/>
        <rFont val="Arial Unicode MS"/>
      </rPr>
      <t>CIU2010000000226I (8)</t>
    </r>
  </si>
  <si>
    <r>
      <t>Series Title:  </t>
    </r>
    <r>
      <rPr>
        <sz val="10"/>
        <color theme="1"/>
        <rFont val="Arial Unicode MS"/>
      </rPr>
      <t>Total compensation for Private industry workers in East South Central, Index</t>
    </r>
  </si>
  <si>
    <r>
      <t>Area:          </t>
    </r>
    <r>
      <rPr>
        <sz val="10"/>
        <color theme="1"/>
        <rFont val="Arial Unicode MS"/>
      </rPr>
      <t>East South Central Census Division</t>
    </r>
  </si>
  <si>
    <r>
      <t>Series Id:     </t>
    </r>
    <r>
      <rPr>
        <sz val="10"/>
        <color theme="1"/>
        <rFont val="Arial Unicode MS"/>
      </rPr>
      <t>CIU2010000000227I (B)</t>
    </r>
  </si>
  <si>
    <r>
      <t>Series Title:  </t>
    </r>
    <r>
      <rPr>
        <sz val="10"/>
        <color theme="1"/>
        <rFont val="Arial Unicode MS"/>
      </rPr>
      <t>Total compensation for Private industry workers in West South Central, Index</t>
    </r>
  </si>
  <si>
    <r>
      <t>Area:          </t>
    </r>
    <r>
      <rPr>
        <sz val="10"/>
        <color theme="1"/>
        <rFont val="Arial Unicode MS"/>
      </rPr>
      <t>West South Central Census Division</t>
    </r>
  </si>
  <si>
    <r>
      <t>Series Id:     </t>
    </r>
    <r>
      <rPr>
        <sz val="10"/>
        <color theme="1"/>
        <rFont val="Arial Unicode MS"/>
      </rPr>
      <t>CIU2010000000230I (B)</t>
    </r>
  </si>
  <si>
    <r>
      <t>Series Title:  </t>
    </r>
    <r>
      <rPr>
        <sz val="10"/>
        <color theme="1"/>
        <rFont val="Arial Unicode MS"/>
      </rPr>
      <t>Total compensation for Private industry workers in Midwest, Index</t>
    </r>
  </si>
  <si>
    <r>
      <t>Area:          </t>
    </r>
    <r>
      <rPr>
        <sz val="10"/>
        <color theme="1"/>
        <rFont val="Arial Unicode MS"/>
      </rPr>
      <t>Midwest Region</t>
    </r>
  </si>
  <si>
    <r>
      <t>Series Id:     </t>
    </r>
    <r>
      <rPr>
        <sz val="10"/>
        <color theme="1"/>
        <rFont val="Arial Unicode MS"/>
      </rPr>
      <t>CIU2010000000233I (8)</t>
    </r>
  </si>
  <si>
    <r>
      <t>Series Title:  </t>
    </r>
    <r>
      <rPr>
        <sz val="10"/>
        <color theme="1"/>
        <rFont val="Arial Unicode MS"/>
      </rPr>
      <t>Total compensation for Private industry workers in East North Central, Index</t>
    </r>
  </si>
  <si>
    <r>
      <t>Area:          </t>
    </r>
    <r>
      <rPr>
        <sz val="10"/>
        <color theme="1"/>
        <rFont val="Arial Unicode MS"/>
      </rPr>
      <t>East North Central Census Division</t>
    </r>
  </si>
  <si>
    <r>
      <t>Series Id:     </t>
    </r>
    <r>
      <rPr>
        <sz val="10"/>
        <color theme="1"/>
        <rFont val="Arial Unicode MS"/>
      </rPr>
      <t>CIU2010000000234I (B)</t>
    </r>
  </si>
  <si>
    <r>
      <t>Series Title:  </t>
    </r>
    <r>
      <rPr>
        <sz val="10"/>
        <color theme="1"/>
        <rFont val="Arial Unicode MS"/>
      </rPr>
      <t>Total compensation for Private industry workers in West North Central, Index</t>
    </r>
  </si>
  <si>
    <r>
      <t>Area:          </t>
    </r>
    <r>
      <rPr>
        <sz val="10"/>
        <color theme="1"/>
        <rFont val="Arial Unicode MS"/>
      </rPr>
      <t>West North Central Census Division</t>
    </r>
  </si>
  <si>
    <r>
      <t>Series Id:     </t>
    </r>
    <r>
      <rPr>
        <sz val="10"/>
        <color theme="1"/>
        <rFont val="Arial Unicode MS"/>
      </rPr>
      <t>CIU2010000000240I (B)</t>
    </r>
  </si>
  <si>
    <r>
      <t>Series Title:  </t>
    </r>
    <r>
      <rPr>
        <sz val="10"/>
        <color theme="1"/>
        <rFont val="Arial Unicode MS"/>
      </rPr>
      <t>Total compensation for Private industry workers in West, Index</t>
    </r>
  </si>
  <si>
    <r>
      <t>Area:          </t>
    </r>
    <r>
      <rPr>
        <sz val="10"/>
        <color theme="1"/>
        <rFont val="Arial Unicode MS"/>
      </rPr>
      <t>West Region</t>
    </r>
  </si>
  <si>
    <r>
      <t>Series Id:     </t>
    </r>
    <r>
      <rPr>
        <sz val="10"/>
        <color theme="1"/>
        <rFont val="Arial Unicode MS"/>
      </rPr>
      <t>CIU2010000000248I (B)</t>
    </r>
  </si>
  <si>
    <r>
      <t>Series Title:  </t>
    </r>
    <r>
      <rPr>
        <sz val="10"/>
        <color theme="1"/>
        <rFont val="Arial Unicode MS"/>
      </rPr>
      <t>Total compensation for Private industry workers in Mountain, Index</t>
    </r>
  </si>
  <si>
    <r>
      <t>Area:          </t>
    </r>
    <r>
      <rPr>
        <sz val="10"/>
        <color theme="1"/>
        <rFont val="Arial Unicode MS"/>
      </rPr>
      <t>Mountain Census Division</t>
    </r>
  </si>
  <si>
    <r>
      <t>Series Id:     </t>
    </r>
    <r>
      <rPr>
        <sz val="10"/>
        <color theme="1"/>
        <rFont val="Arial Unicode MS"/>
      </rPr>
      <t>CIU2010000000249I (B)</t>
    </r>
  </si>
  <si>
    <r>
      <t>Series Title:  </t>
    </r>
    <r>
      <rPr>
        <sz val="10"/>
        <color theme="1"/>
        <rFont val="Arial Unicode MS"/>
      </rPr>
      <t>Total compensation for Private industry workers in Pacific, Index</t>
    </r>
  </si>
  <si>
    <r>
      <t>Area:          </t>
    </r>
    <r>
      <rPr>
        <sz val="10"/>
        <color theme="1"/>
        <rFont val="Arial Unicode MS"/>
      </rPr>
      <t>Pacific Census Division</t>
    </r>
  </si>
  <si>
    <r>
      <t>Series Id:     </t>
    </r>
    <r>
      <rPr>
        <sz val="10"/>
        <color theme="1"/>
        <rFont val="Arial Unicode MS"/>
      </rPr>
      <t>CIU2010000000310I (B,S,Z)</t>
    </r>
  </si>
  <si>
    <r>
      <t>Series Title:  </t>
    </r>
    <r>
      <rPr>
        <sz val="10"/>
        <color theme="1"/>
        <rFont val="Arial Unicode MS"/>
      </rPr>
      <t>Total compensation for Private industry workers in Metropolitan, Index</t>
    </r>
  </si>
  <si>
    <r>
      <t>Area:          </t>
    </r>
    <r>
      <rPr>
        <sz val="10"/>
        <color theme="1"/>
        <rFont val="Arial Unicode MS"/>
      </rPr>
      <t>Metropolitan</t>
    </r>
  </si>
  <si>
    <r>
      <t>Series Id:     </t>
    </r>
    <r>
      <rPr>
        <sz val="10"/>
        <color theme="1"/>
        <rFont val="Arial Unicode MS"/>
      </rPr>
      <t>CIU2010000000320I (B,S,Z)</t>
    </r>
  </si>
  <si>
    <r>
      <t>Series Title:  </t>
    </r>
    <r>
      <rPr>
        <sz val="10"/>
        <color theme="1"/>
        <rFont val="Arial Unicode MS"/>
      </rPr>
      <t>Total compensation for Private industry workers in Nonmetropolitan, Index</t>
    </r>
  </si>
  <si>
    <r>
      <t>Area:          </t>
    </r>
    <r>
      <rPr>
        <sz val="10"/>
        <color theme="1"/>
        <rFont val="Arial Unicode MS"/>
      </rPr>
      <t>Nonmetropolitan</t>
    </r>
  </si>
  <si>
    <r>
      <t>Series Id:     </t>
    </r>
    <r>
      <rPr>
        <sz val="10"/>
        <color theme="1"/>
        <rFont val="Arial Unicode MS"/>
      </rPr>
      <t>CIU2014400000000I (B)</t>
    </r>
  </si>
  <si>
    <r>
      <t>Series Title:  </t>
    </r>
    <r>
      <rPr>
        <sz val="10"/>
        <color theme="1"/>
        <rFont val="Arial Unicode MS"/>
      </rPr>
      <t>Total compensation for Private industry workers in Utilities, Index</t>
    </r>
  </si>
  <si>
    <r>
      <t>Industry:      </t>
    </r>
    <r>
      <rPr>
        <sz val="10"/>
        <color theme="1"/>
        <rFont val="Arial Unicode MS"/>
      </rPr>
      <t>Utilities</t>
    </r>
  </si>
  <si>
    <r>
      <t>Series Id:     </t>
    </r>
    <r>
      <rPr>
        <sz val="10"/>
        <color theme="1"/>
        <rFont val="Arial Unicode MS"/>
      </rPr>
      <t>CIU2020000000000I</t>
    </r>
  </si>
  <si>
    <r>
      <t>Series Title:  </t>
    </r>
    <r>
      <rPr>
        <sz val="10"/>
        <color theme="1"/>
        <rFont val="Arial Unicode MS"/>
      </rPr>
      <t>Wages and salaries for Private industry workers in All industries and occupations, Index</t>
    </r>
  </si>
  <si>
    <r>
      <t>Component:     </t>
    </r>
    <r>
      <rPr>
        <sz val="10"/>
        <color theme="1"/>
        <rFont val="Arial Unicode MS"/>
      </rPr>
      <t>Wages and salaries</t>
    </r>
  </si>
  <si>
    <r>
      <t>Series Id:     </t>
    </r>
    <r>
      <rPr>
        <sz val="10"/>
        <color theme="1"/>
        <rFont val="Arial Unicode MS"/>
      </rPr>
      <t>CIU2020000000210I</t>
    </r>
  </si>
  <si>
    <r>
      <t>Series Title:  </t>
    </r>
    <r>
      <rPr>
        <sz val="10"/>
        <color theme="1"/>
        <rFont val="Arial Unicode MS"/>
      </rPr>
      <t>Wages and salaries for Private industry workers in Northeast, Index</t>
    </r>
  </si>
  <si>
    <r>
      <t>Series Id:     </t>
    </r>
    <r>
      <rPr>
        <sz val="10"/>
        <color theme="1"/>
        <rFont val="Arial Unicode MS"/>
      </rPr>
      <t>CIU2020000000211I</t>
    </r>
  </si>
  <si>
    <r>
      <t>Series Title:  </t>
    </r>
    <r>
      <rPr>
        <sz val="10"/>
        <color theme="1"/>
        <rFont val="Arial Unicode MS"/>
      </rPr>
      <t>Wages and salaries for Private industry workers in New England, Index</t>
    </r>
  </si>
  <si>
    <r>
      <t>Series Id:     </t>
    </r>
    <r>
      <rPr>
        <sz val="10"/>
        <color theme="1"/>
        <rFont val="Arial Unicode MS"/>
      </rPr>
      <t>CIU2020000000212I</t>
    </r>
  </si>
  <si>
    <r>
      <t>Series Title:  </t>
    </r>
    <r>
      <rPr>
        <sz val="10"/>
        <color theme="1"/>
        <rFont val="Arial Unicode MS"/>
      </rPr>
      <t>Wages and salaries for Private industry workers in Middle Atlantic, Index</t>
    </r>
  </si>
  <si>
    <r>
      <t>Series Id:     </t>
    </r>
    <r>
      <rPr>
        <sz val="10"/>
        <color theme="1"/>
        <rFont val="Arial Unicode MS"/>
      </rPr>
      <t>CIU2020000000220I</t>
    </r>
  </si>
  <si>
    <r>
      <t>Series Title:  </t>
    </r>
    <r>
      <rPr>
        <sz val="10"/>
        <color theme="1"/>
        <rFont val="Arial Unicode MS"/>
      </rPr>
      <t>Wages and salaries for Private industry workers in South, Index</t>
    </r>
  </si>
  <si>
    <r>
      <t>Series Id:     </t>
    </r>
    <r>
      <rPr>
        <sz val="10"/>
        <color theme="1"/>
        <rFont val="Arial Unicode MS"/>
      </rPr>
      <t>CIU2020000000225I</t>
    </r>
  </si>
  <si>
    <r>
      <t>Series Title:  </t>
    </r>
    <r>
      <rPr>
        <sz val="10"/>
        <color theme="1"/>
        <rFont val="Arial Unicode MS"/>
      </rPr>
      <t>Wages and salaries for Private industry workers in South Atlantic, Index</t>
    </r>
  </si>
  <si>
    <r>
      <t>Series Id:     </t>
    </r>
    <r>
      <rPr>
        <sz val="10"/>
        <color theme="1"/>
        <rFont val="Arial Unicode MS"/>
      </rPr>
      <t>CIU2020000000226I</t>
    </r>
  </si>
  <si>
    <r>
      <t>Series Title:  </t>
    </r>
    <r>
      <rPr>
        <sz val="10"/>
        <color theme="1"/>
        <rFont val="Arial Unicode MS"/>
      </rPr>
      <t>Wages and salaries for Private industry workers in East South Central, Index</t>
    </r>
  </si>
  <si>
    <r>
      <t>Series Id:     </t>
    </r>
    <r>
      <rPr>
        <sz val="10"/>
        <color theme="1"/>
        <rFont val="Arial Unicode MS"/>
      </rPr>
      <t>CIU2020000000227I</t>
    </r>
  </si>
  <si>
    <r>
      <t>Series Title:  </t>
    </r>
    <r>
      <rPr>
        <sz val="10"/>
        <color theme="1"/>
        <rFont val="Arial Unicode MS"/>
      </rPr>
      <t>Wages and salaries for Private industry workers in West South Central, Index</t>
    </r>
  </si>
  <si>
    <r>
      <t>Series Id:     </t>
    </r>
    <r>
      <rPr>
        <sz val="10"/>
        <color theme="1"/>
        <rFont val="Arial Unicode MS"/>
      </rPr>
      <t>CIU2020000000230I</t>
    </r>
  </si>
  <si>
    <r>
      <t>Series Title:  </t>
    </r>
    <r>
      <rPr>
        <sz val="10"/>
        <color theme="1"/>
        <rFont val="Arial Unicode MS"/>
      </rPr>
      <t>Wages and salaries for Private industry workers in Midwest, Index</t>
    </r>
  </si>
  <si>
    <r>
      <t>Series Id:     </t>
    </r>
    <r>
      <rPr>
        <sz val="10"/>
        <color theme="1"/>
        <rFont val="Arial Unicode MS"/>
      </rPr>
      <t>CIU2020000000233I</t>
    </r>
  </si>
  <si>
    <r>
      <t>Series Title:  </t>
    </r>
    <r>
      <rPr>
        <sz val="10"/>
        <color theme="1"/>
        <rFont val="Arial Unicode MS"/>
      </rPr>
      <t>Wages and salaries for Private industry workers in East North Central, Index</t>
    </r>
  </si>
  <si>
    <r>
      <t>Series Id:     </t>
    </r>
    <r>
      <rPr>
        <sz val="10"/>
        <color theme="1"/>
        <rFont val="Arial Unicode MS"/>
      </rPr>
      <t>CIU2020000000234I</t>
    </r>
  </si>
  <si>
    <r>
      <t>Series Title:  </t>
    </r>
    <r>
      <rPr>
        <sz val="10"/>
        <color theme="1"/>
        <rFont val="Arial Unicode MS"/>
      </rPr>
      <t>Wages and salaries for Private industry workers in West North Central, Index</t>
    </r>
  </si>
  <si>
    <r>
      <t>Series Id:     </t>
    </r>
    <r>
      <rPr>
        <sz val="10"/>
        <color theme="1"/>
        <rFont val="Arial Unicode MS"/>
      </rPr>
      <t>CIU2020000000240I</t>
    </r>
  </si>
  <si>
    <r>
      <t>Series Title:  </t>
    </r>
    <r>
      <rPr>
        <sz val="10"/>
        <color theme="1"/>
        <rFont val="Arial Unicode MS"/>
      </rPr>
      <t>Wages and salaries for Private industry workers in West, Index</t>
    </r>
  </si>
  <si>
    <r>
      <t>Series Id:     </t>
    </r>
    <r>
      <rPr>
        <sz val="10"/>
        <color theme="1"/>
        <rFont val="Arial Unicode MS"/>
      </rPr>
      <t>CIU2020000000248I</t>
    </r>
  </si>
  <si>
    <r>
      <t>Series Title:  </t>
    </r>
    <r>
      <rPr>
        <sz val="10"/>
        <color theme="1"/>
        <rFont val="Arial Unicode MS"/>
      </rPr>
      <t>Wages and salaries for Private industry workers in Mountain, Index</t>
    </r>
  </si>
  <si>
    <r>
      <t>Series Id:     </t>
    </r>
    <r>
      <rPr>
        <sz val="10"/>
        <color theme="1"/>
        <rFont val="Arial Unicode MS"/>
      </rPr>
      <t>CIU2020000000249I</t>
    </r>
  </si>
  <si>
    <r>
      <t>Series Title:  </t>
    </r>
    <r>
      <rPr>
        <sz val="10"/>
        <color theme="1"/>
        <rFont val="Arial Unicode MS"/>
      </rPr>
      <t>Wages and salaries for Private industry workers in Pacific, Index</t>
    </r>
  </si>
  <si>
    <r>
      <t>Series Id:     </t>
    </r>
    <r>
      <rPr>
        <sz val="10"/>
        <color theme="1"/>
        <rFont val="Arial Unicode MS"/>
      </rPr>
      <t>CIU2020000000310I (S,Z)</t>
    </r>
  </si>
  <si>
    <r>
      <t>Series Title:  </t>
    </r>
    <r>
      <rPr>
        <sz val="10"/>
        <color theme="1"/>
        <rFont val="Arial Unicode MS"/>
      </rPr>
      <t>Wages and salaries for Private industry workers in Metropolitan, Index</t>
    </r>
  </si>
  <si>
    <r>
      <t>Series Id:     </t>
    </r>
    <r>
      <rPr>
        <sz val="10"/>
        <color theme="1"/>
        <rFont val="Arial Unicode MS"/>
      </rPr>
      <t>CIU2020000000320I (S,Z)</t>
    </r>
  </si>
  <si>
    <r>
      <t>Series Title:  </t>
    </r>
    <r>
      <rPr>
        <sz val="10"/>
        <color theme="1"/>
        <rFont val="Arial Unicode MS"/>
      </rPr>
      <t>Wages and salaries for Private industry workers in Nonmetropolitan, Index</t>
    </r>
  </si>
  <si>
    <r>
      <t>Series Id:     </t>
    </r>
    <r>
      <rPr>
        <sz val="10"/>
        <color theme="1"/>
        <rFont val="Arial Unicode MS"/>
      </rPr>
      <t>CIU2024400000000I</t>
    </r>
  </si>
  <si>
    <r>
      <t>Series Title:  </t>
    </r>
    <r>
      <rPr>
        <sz val="10"/>
        <color theme="1"/>
        <rFont val="Arial Unicode MS"/>
      </rPr>
      <t>Wages and salaries for Private industry workers in Utilities, Index</t>
    </r>
  </si>
  <si>
    <t>RECOMMEND THIS PAGE USING:</t>
  </si>
  <si>
    <t>Facebook</t>
  </si>
  <si>
    <t>Twitter</t>
  </si>
  <si>
    <t>LinkedIn</t>
  </si>
  <si>
    <t>Areas at a Glance</t>
  </si>
  <si>
    <t>Industries at a Glance</t>
  </si>
  <si>
    <t>Economic Releases</t>
  </si>
  <si>
    <t>Databases &amp; Tables</t>
  </si>
  <si>
    <t>Maps</t>
  </si>
  <si>
    <t>CALCULATORS</t>
  </si>
  <si>
    <t>Inflation</t>
  </si>
  <si>
    <t>Injury And Illness</t>
  </si>
  <si>
    <t>HELP</t>
  </si>
  <si>
    <t>Help &amp; Tutorials</t>
  </si>
  <si>
    <t>FAQs</t>
  </si>
  <si>
    <t>Glossary</t>
  </si>
  <si>
    <t>About BLS</t>
  </si>
  <si>
    <t>Contact Us</t>
  </si>
  <si>
    <t>INFO</t>
  </si>
  <si>
    <t>What's New</t>
  </si>
  <si>
    <t>Careers @ BLS</t>
  </si>
  <si>
    <t>Find It! DOL</t>
  </si>
  <si>
    <t>Join our Mailing Lists</t>
  </si>
  <si>
    <t>Linking &amp; Copyright Info</t>
  </si>
  <si>
    <t>RESOURCES</t>
  </si>
  <si>
    <t>Inspector General (OIG)</t>
  </si>
  <si>
    <t>Budget and Performance</t>
  </si>
  <si>
    <t>No Fear Act</t>
  </si>
  <si>
    <t>USA.gov</t>
  </si>
  <si>
    <t>Benefits.gov</t>
  </si>
  <si>
    <t>Disability.gov</t>
  </si>
  <si>
    <r>
      <t>Freedom of Information Act</t>
    </r>
    <r>
      <rPr>
        <sz val="8"/>
        <color rgb="FFFFFFFF"/>
        <rFont val="Calibri"/>
        <family val="2"/>
        <scheme val="minor"/>
      </rPr>
      <t>  |  </t>
    </r>
    <r>
      <rPr>
        <b/>
        <sz val="8"/>
        <color rgb="FFFFFFFF"/>
        <rFont val="Calibri"/>
        <family val="2"/>
        <scheme val="minor"/>
      </rPr>
      <t>Privacy &amp; Security Statement</t>
    </r>
    <r>
      <rPr>
        <sz val="8"/>
        <color rgb="FFFFFFFF"/>
        <rFont val="Calibri"/>
        <family val="2"/>
        <scheme val="minor"/>
      </rPr>
      <t>  |  </t>
    </r>
    <r>
      <rPr>
        <b/>
        <sz val="8"/>
        <color rgb="FFFFFFFF"/>
        <rFont val="Calibri"/>
        <family val="2"/>
        <scheme val="minor"/>
      </rPr>
      <t>Disclaimers</t>
    </r>
    <r>
      <rPr>
        <sz val="8"/>
        <color rgb="FFFFFFFF"/>
        <rFont val="Calibri"/>
        <family val="2"/>
        <scheme val="minor"/>
      </rPr>
      <t>  |  </t>
    </r>
    <r>
      <rPr>
        <b/>
        <sz val="8"/>
        <color rgb="FFFFFFFF"/>
        <rFont val="Calibri"/>
        <family val="2"/>
        <scheme val="minor"/>
      </rPr>
      <t>Customer Survey</t>
    </r>
    <r>
      <rPr>
        <sz val="8"/>
        <color rgb="FFFFFFFF"/>
        <rFont val="Calibri"/>
        <family val="2"/>
        <scheme val="minor"/>
      </rPr>
      <t>  |  </t>
    </r>
    <r>
      <rPr>
        <b/>
        <sz val="8"/>
        <color rgb="FFFFFFFF"/>
        <rFont val="Calibri"/>
        <family val="2"/>
        <scheme val="minor"/>
      </rPr>
      <t>Important Web Site Notices</t>
    </r>
  </si>
  <si>
    <t>U.S. Bureau of Labor Statistics | Postal Square Building, 2 Massachusetts Avenue, NE Washington, DC 20212-0001</t>
  </si>
  <si>
    <t xml:space="preserve">                                                                                                                                        </t>
  </si>
  <si>
    <t>Electric, gas, and sanitary services:</t>
  </si>
  <si>
    <t>1987...............................</t>
  </si>
  <si>
    <t>-</t>
  </si>
  <si>
    <t>1988...............................</t>
  </si>
  <si>
    <t>1989...............................</t>
  </si>
  <si>
    <t>1990...............................</t>
  </si>
  <si>
    <t>1991...............................</t>
  </si>
  <si>
    <t>1992...............................</t>
  </si>
  <si>
    <t>1993...............................</t>
  </si>
  <si>
    <t>1994...............................</t>
  </si>
  <si>
    <t>1995...............................</t>
  </si>
  <si>
    <t>1996...............................</t>
  </si>
  <si>
    <t>1997...............................</t>
  </si>
  <si>
    <t>1998...............................</t>
  </si>
  <si>
    <t>1999...............................</t>
  </si>
  <si>
    <t>2000...............................</t>
  </si>
  <si>
    <t>2001...............................</t>
  </si>
  <si>
    <t>2002...............................</t>
  </si>
  <si>
    <t>2003...............................</t>
  </si>
  <si>
    <t>2004...............................</t>
  </si>
  <si>
    <t>2005...............................</t>
  </si>
  <si>
    <t>TABLE 2a. EMPLOYMENT COST INDEX (COMPENSATION), CIVILIAN WORKERS(1) BY OCCUPATION AND INDUSTRY GROUP</t>
  </si>
  <si>
    <t>(Not seasonally adjusted)</t>
  </si>
  <si>
    <t xml:space="preserve">                                           Indexes (December 2005=100)                         Percent changes for                      </t>
  </si>
  <si>
    <t xml:space="preserve">            Series and year                                                      3 months ended–                 12 months ended–       </t>
  </si>
  <si>
    <t xml:space="preserve">                                           Mar.    Jun.    Sep.    Dec.                                                                 </t>
  </si>
  <si>
    <t xml:space="preserve">                                                                           Mar.    Jun.    Sep.    Dec.    Mar.    Jun.    Sep.    Dec. </t>
  </si>
  <si>
    <t>TABLE 6. EMPLOYMENT COST INDEX (WAGES AND SALARIES ONLY), PRIVATE INDUSTRY WORKERS(1) BY OCCUPATION AND INDUSTRY GROUP</t>
  </si>
  <si>
    <t xml:space="preserve">  3 Includes mining, construction, and manufacturing.</t>
  </si>
  <si>
    <t>service industries.</t>
  </si>
  <si>
    <t xml:space="preserve">  </t>
  </si>
  <si>
    <t xml:space="preserve">  NOTE:  Dashes indicate data not available.</t>
  </si>
  <si>
    <t xml:space="preserve">     61.9      0.5      1.7      1.2      1.0 </t>
  </si>
  <si>
    <t xml:space="preserve">     1992...............................    62.5     62.9     63.5     64.0      1.0      0.6      1.0      0.8 </t>
  </si>
  <si>
    <t xml:space="preserve">     1993...............................    64.5     65.3     65.7     66.3      0.8      1.2      0.6      0.9 </t>
  </si>
  <si>
    <t xml:space="preserve">     1994...............................    67.0     67.4     68.3     68.9      1.1      0.6      1.3      0.9 </t>
  </si>
  <si>
    <t xml:space="preserve">     1995...............................    69.7     70.2     70.8     71.4      1.2      0.7      0.9      0.8 </t>
  </si>
  <si>
    <t xml:space="preserve">                                                                                                                </t>
  </si>
  <si>
    <t xml:space="preserve">     1996...............................    71.9     72.3     72.7     73.5      0.7      0.6      0.6      1.1 </t>
  </si>
  <si>
    <t xml:space="preserve">     1997...............................    73.8     74.2     74.7     75.6      0.4      0.5      0.7      1.2 </t>
  </si>
  <si>
    <t xml:space="preserve">     1998...............................    76.4     77.2     77.9     78.4      1.1      1.0      0.9      0.6 </t>
  </si>
  <si>
    <t xml:space="preserve">     1999...............................    78.6     79.3     79.7     80.2      0.3      0.9      0.5      0.6 </t>
  </si>
  <si>
    <t xml:space="preserve">     2000...............................    81.0     81.9     82.8     83.6      1.0      1.1      1.1      1.0 </t>
  </si>
  <si>
    <t xml:space="preserve">     2001...............................    84.7     85.7     86.3     87.7      1.3      1.2      0.7      1.6 </t>
  </si>
  <si>
    <t xml:space="preserve">     2002...............................    88.6     89.3     90.3     91.2      1.0      0.8      1.1      1.0 </t>
  </si>
  <si>
    <t xml:space="preserve">     2003...............................    91.9     92.9     93.5     94.2      0.8      1.1      0.6      0.7 </t>
  </si>
  <si>
    <t xml:space="preserve">     2004...............................    95.7     96.9     97.5     97.9      1.6      1.3      0.6      0.4 </t>
  </si>
  <si>
    <t xml:space="preserve">     2005...............................    98.3     98.7     99.6    100.3      0.4      0.4      0.9      0.7 </t>
  </si>
  <si>
    <t xml:space="preserve">Wholesale trade(5):                                                                                             </t>
  </si>
  <si>
    <t xml:space="preserve">     1986...............................    47.3     47.5     48.0     48.5      -        0.6      0.6      1.0 </t>
  </si>
  <si>
    <t xml:space="preserve">     1987...............................    49.1     49.6     50.1     50.4      1.2      1.2      0.6      0.6 </t>
  </si>
  <si>
    <t xml:space="preserve">     1988...............................    50.9     51.6     52.2     52.6      1.0      1.6      1.0      0.8 </t>
  </si>
  <si>
    <t xml:space="preserve">     1989...............................    53.9     54.5     56.0     57.2      2.7      1.3      2.6      2.0 </t>
  </si>
  <si>
    <t xml:space="preserve">     1990...............................    57.4     57.5     57.8     58.3      0.5      0.3      0.3      0.9 </t>
  </si>
  <si>
    <t xml:space="preserve">     1991...............................    59.0     59.7     60.5     60.8      1.4      1.4      1.0      0.5 </t>
  </si>
  <si>
    <t xml:space="preserve">     1992...............................    61.5     61.9     61.9     62.6      1.3      0.7     -0.2      1.1 </t>
  </si>
  <si>
    <t xml:space="preserve">     1993...............................    63.1     63.4     63.7     64.5      1.0      0.6      0.2      1.3 </t>
  </si>
  <si>
    <t xml:space="preserve">     1994...............................    64.5     65.2     65.9     66.5      0.2      1.2      0.8      0.9 </t>
  </si>
  <si>
    <t xml:space="preserve">     1995...............................    67.4     68.1     68.9     69.5      1.5      1.2      1.0      0.9 </t>
  </si>
  <si>
    <t xml:space="preserve">     1996...............................    69.7     70.5     71.0     71.6      0.4      1.1      0.4      0.8 </t>
  </si>
  <si>
    <t xml:space="preserve">     1997...............................    72.7     73.0     73.6     73.9      1.7      0.6      0.7      0.4 </t>
  </si>
  <si>
    <t xml:space="preserve">     1998...............................    75.4     75.6     76.9     78.1      2.2      0.5      1.6      1.6 </t>
  </si>
  <si>
    <t xml:space="preserve">     1999...............................    78.1     78.9     79.9     81.3      0.1      1.2      1.1      1.8 </t>
  </si>
  <si>
    <t xml:space="preserve">     2000...............................    82.1     82.7     83.1     84.5      1.2      0.9      0.1      1.7 </t>
  </si>
  <si>
    <t xml:space="preserve">     2001...............................    84.8     86.2     86.7     87.2      0.5      1.7      0.6      0.6 </t>
  </si>
  <si>
    <t xml:space="preserve">     2002...............................    88.5     90.9     90.7     91.1      1.5      2.7     -0.2      0.4 </t>
  </si>
  <si>
    <t xml:space="preserve">     2003...............................    92.6     93.6     94.0     94.0      1.6      1.1      0.4      0.0 </t>
  </si>
  <si>
    <t xml:space="preserve">     2004...............................    95.0     96.1     97.2     96.5      1.1      1.2      1.1     -0.7 </t>
  </si>
  <si>
    <t xml:space="preserve">     2005...............................    97.9     98.0     99.3    100.0      1.5      0.1      1.3      0.7 </t>
  </si>
  <si>
    <t xml:space="preserve">Retail trade:                                                                                                   </t>
  </si>
  <si>
    <t xml:space="preserve">     1985...............................    50.5     51.0     51.9     52.5      -        1.0      1.8      1.2 </t>
  </si>
  <si>
    <t xml:space="preserve">     1986...............................    52.7     52.9     53.3     53.7      0.4      0.4      0.8      0.8 </t>
  </si>
  <si>
    <t xml:space="preserve">     1987...............................    54.0     54.4     54.7     55.0      0.6      0.7      0.6      0.5 </t>
  </si>
  <si>
    <t xml:space="preserve">     1988...............................    55.8     56.7     57.3     58.1      1.5      1.6      1.1      1.4 </t>
  </si>
  <si>
    <t xml:space="preserve">     1989...............................    58.5     58.8     59.5     60.0      0.7      0.5      1.2      0.8 </t>
  </si>
  <si>
    <t xml:space="preserve">     1990...............................    60.8     61.7     62.1     62.7      1.3      1.5      0.6      1.0 </t>
  </si>
  <si>
    <t xml:space="preserve">     1991...............................    63.4     64.1     64.8     65.3      1.1      1.1      1.1      0.8 </t>
  </si>
  <si>
    <t xml:space="preserve">     1992...............................    65.4     66.0     66.5     67.0      0.2      0.9      0.8      0.8 </t>
  </si>
  <si>
    <t xml:space="preserve">     1993...............................    67.7     68.0     68.4     68.9      1.0      0.4      0.6      0.7 </t>
  </si>
  <si>
    <t xml:space="preserve">     1994...............................    69.4     70.2     70.8     71.0      0.7      1.2      0.9      0.3 </t>
  </si>
  <si>
    <t xml:space="preserve">     1995...............................    71.3     71.8     72.1     72.5      0.4      0.7      0.4      0.6 </t>
  </si>
  <si>
    <t xml:space="preserve">     1996...............................    73.5     73.5     74.2     75.4      1.4      0.0      1.0      1.6 </t>
  </si>
  <si>
    <t xml:space="preserve">     1997...............................    75.8     76.4     77.1     77.9      0.5      0.8      0.9      1.0 </t>
  </si>
  <si>
    <t xml:space="preserve">     1998...............................    78.5     79.2     80.0     80.2      0.8      0.9      1.0      0.3 </t>
  </si>
  <si>
    <t xml:space="preserve">     1999...............................    80.6     82.0     82.4     83.3      0.5      1.7      0.5      1.1 </t>
  </si>
  <si>
    <t xml:space="preserve">     2000...............................    84.4     85.3     86.1     86.7      1.3      1.1      0.9      0.7 </t>
  </si>
  <si>
    <t xml:space="preserve">     2001...............................    87.7     88.2     88.9     90.6      1.2      0.6      0.8      1.9 </t>
  </si>
  <si>
    <t xml:space="preserve">     2002...............................    90.5     91.6     91.9     92.1     -0.1      1.2      0.3      0.2 </t>
  </si>
  <si>
    <t xml:space="preserve">     2003...............................    92.3     92.7     94.2     95.1      0.2      0.4      1.6      1.0 </t>
  </si>
  <si>
    <t xml:space="preserve">     2004...............................    95.6     96.4     96.7     97.3      0.5      0.8      0.3      0.6 </t>
  </si>
  <si>
    <t xml:space="preserve">     2005...............................    98.0     98.5     99.3    100.2      0.7      0.5      0.8      0.9 </t>
  </si>
  <si>
    <t xml:space="preserve">Finance, insurance, and real estate:                                                                            </t>
  </si>
  <si>
    <t xml:space="preserve">     1985...............................    43.2     43.2     44.0     44.7      -        0.0      1.9      1.6 </t>
  </si>
  <si>
    <t xml:space="preserve">     1986...............................    45.1     45.4     45.7     46.1      0.9      0.7      0.7      0.9 </t>
  </si>
  <si>
    <t xml:space="preserve">     1987...............................    47.3     46.8     46.9     47.0      2.6     -1.1      0.2      0.2 </t>
  </si>
  <si>
    <t xml:space="preserve">     1988...............................    47.6     48.3     48.3     50.0      1.3      1.5      0.0      3.5 </t>
  </si>
  <si>
    <t xml:space="preserve">     1989...............................    51.1     52.0     52.2     52.7      2.2      1.8      0.4      1.0 </t>
  </si>
  <si>
    <t xml:space="preserve">     1990...............................    53.4     54.3     54.8     54.9      1.3      1.7      0.9      0.2 </t>
  </si>
  <si>
    <t xml:space="preserve">     1991...............................    56.3     56.9     57.0     57.2      2.6      1.1      0.2      0.4 </t>
  </si>
  <si>
    <t xml:space="preserve">     1992...............................    58.1     57.6     57.8     57.9      1.6     -0.9      0.3      0.2 </t>
  </si>
  <si>
    <t xml:space="preserve">     1993...............................    58.6     58.8     60.2     60.5      1.2      0.3      2.4      0.5 </t>
  </si>
  <si>
    <t xml:space="preserve">     1994...............................    61.2     61.2     61.6     61.8      1.2      0.0      0.7      0.3 </t>
  </si>
  <si>
    <t xml:space="preserve">     1995...............................    62.5     63.3     63.8     64.0      1.1      1.3      0.8      0.3 </t>
  </si>
  <si>
    <t xml:space="preserve">     1996...............................    64.7     65.7     65.9     65.5      1.1      1.5      0.3     -0.6 </t>
  </si>
  <si>
    <t xml:space="preserve">     1997...............................    66.9     67.3     67.9     69.9      2.1      0.6      0.9      2.9 </t>
  </si>
  <si>
    <t xml:space="preserve">     1998...............................    71.1     72.0     73.3     74.1      1.7      1.3      1.8      1.1 </t>
  </si>
  <si>
    <t xml:space="preserve">     1999...............................    73.6     75.8     76.8     77.1     -0.7      3.0      1.3      0.4 </t>
  </si>
  <si>
    <t xml:space="preserve">     2000...............................    79.0     79.6     80.7     81.0      2.5      0.8      1.4      0.4 </t>
  </si>
  <si>
    <t xml:space="preserve">     2001...............................    82.1     82.9     83.7     83.9      1.4      1.0      1.0      0.2 </t>
  </si>
  <si>
    <t xml:space="preserve">     2002...............................    85.9     87.0     87.4     87.6      2.4      1.3      0.5      0.2 </t>
  </si>
  <si>
    <t xml:space="preserve">     2003...............................    91.9     92.7     93.7     94.1      4.9      0.9      1.1      0.4 </t>
  </si>
  <si>
    <t xml:space="preserve">     2004...............................    94.9     95.5     96.1     96.7      0.9      0.6      0.6      0.6 </t>
  </si>
  <si>
    <t xml:space="preserve">     2005...............................    98.2     99.3     99.3    100.0      1.6      1.1      0.0      0.7 </t>
  </si>
  <si>
    <t xml:space="preserve">Service industries:                                                                                             </t>
  </si>
  <si>
    <t xml:space="preserve">     1985...............................    44.5     45.2     45.8     46.1      -        1.6      1.3      0.7 </t>
  </si>
  <si>
    <t xml:space="preserve">     1986...............................    46.7     47.2     47.5     48.1      1.3      1.1      0.6      1.3 </t>
  </si>
  <si>
    <t xml:space="preserve">     1987...............................    48.7     49.2     49.9     50.6      1.2      1.0      1.4      1.4 </t>
  </si>
  <si>
    <t xml:space="preserve">     1988...............................    51.3     52.0     52.7     53.5      1.4      1.4      1.3      1.5 </t>
  </si>
  <si>
    <t xml:space="preserve">     1989...............................    54.2     55.0     55.7     56.5      1.3      1.5      1.3      1.4 </t>
  </si>
  <si>
    <t xml:space="preserve">     1990...............................    57.5     58.5     59.2     60.0      1.8      1.7      1.2      1.4 </t>
  </si>
  <si>
    <t xml:space="preserve">     1991...............................    60.7     61.2     62.0     62.6      1.2      0.8      1.3      1.0 </t>
  </si>
  <si>
    <t xml:space="preserve">     1992...............................    63.2     63.9     64.5     65.2      1.0      1.1      0.9      1.1 </t>
  </si>
  <si>
    <t xml:space="preserve">     1993...............................    65.8     66.3     67.0     67.5      0.9      0.8      1.1      0.7 </t>
  </si>
  <si>
    <t xml:space="preserve">     1994...............................    68.1     68.5     69.0     69.5      0.9      0.6      0.7      0.7 </t>
  </si>
  <si>
    <t xml:space="preserve">     1995...............................    69.8     70.3     70.6     71.0      0.4      0.7      0.4      0.6 </t>
  </si>
  <si>
    <t xml:space="preserve">     1996...............................    71.7     72.3     72.7     73.2      1.0      0.8      0.6      0.7 </t>
  </si>
  <si>
    <t xml:space="preserve">     1997...............................    73.8     74.4     75.1     76.0      0.8      0.8      0.9      1.2 </t>
  </si>
  <si>
    <t xml:space="preserve">     1998...............................    76.4     76.9     77.7     78.3      0.5      0.7      1.0      0.8 </t>
  </si>
  <si>
    <t xml:space="preserve">     1999...............................    78.7     79.3     80.0     81.0      0.5      0.8      0.9      1.3 </t>
  </si>
  <si>
    <t xml:space="preserve">     2000...............................    81.9     82.9     83.7     84.6      1.1      1.2      1.0      1.1 </t>
  </si>
  <si>
    <t xml:space="preserve">     2001...............................    85.8     86.5     87.6     88.5      1.4      0.8      1.3      1.0 </t>
  </si>
  <si>
    <t xml:space="preserve">     2002...............................    89.1     89.7     90.3     90.9      0.7      0.7      0.7      0.7 </t>
  </si>
  <si>
    <t xml:space="preserve">     2003...............................    91.6     92.3     93.3     94.2      0.8      0.8      1.1      1.0 </t>
  </si>
  <si>
    <t xml:space="preserve">     2004...............................    95.0     96.0     96.9     97.7      0.8      1.1      0.9      0.8 </t>
  </si>
  <si>
    <t xml:space="preserve">     2005...............................    98.4     99.0     99.5    100.2      0.7      0.6      0.5      0.7 </t>
  </si>
  <si>
    <t xml:space="preserve">Nonmanufacturing:                                                                                               </t>
  </si>
  <si>
    <t xml:space="preserve">     1980...............................    33.4     34.2     35.0     35.7      -        2.4      2.3      2.0 </t>
  </si>
  <si>
    <t xml:space="preserve">     1981...............................    37.0     37.7     38.5     39.2      3.6      1.9      2.1      1.8 </t>
  </si>
  <si>
    <t xml:space="preserve">     1982...............................    39.8     40.4     41.2     41.8      1.5      1.5      2.0      1.5 </t>
  </si>
  <si>
    <t xml:space="preserve">     1983...............................    42.4     43.1     43.7     44.4      1.4      1.7      1.4      1.6 </t>
  </si>
  <si>
    <t xml:space="preserve">     1984...............................    45.0     45.5     45.8     46.5      1.4      1.1      0.7      1.5 </t>
  </si>
  <si>
    <t xml:space="preserve">     1985...............................    46.9     47.4     48.0     48.5      0.9      1.1      1.3      1.0 </t>
  </si>
  <si>
    <t xml:space="preserve">     1986...............................    48.9     49.2     49.6     50.0      0.8      0.6      0.8      0.8 </t>
  </si>
  <si>
    <t xml:space="preserve">     1987...............................    50.6     50.9     51.4     51.8      1.2      0.6      1.0      0.8 </t>
  </si>
  <si>
    <t xml:space="preserve">     1988...............................    52.4     53.1     53.6     54.4      1.2      1.3      0.9      1.5 </t>
  </si>
  <si>
    <t xml:space="preserve">     1989...............................    55.0     55.6     56.3     57.0      1.1      1.1      1.3      1.2 </t>
  </si>
  <si>
    <t xml:space="preserve">     1990...............................    57.8     58.4     59.0     59.6      1.4      1.0      1.0      1.0 </t>
  </si>
  <si>
    <t xml:space="preserve">     1991...............................    60.3     61.0     61.7     62.2      1.2      1.2      1.1      0.8 </t>
  </si>
  <si>
    <t xml:space="preserve">     1992...............................    62.7     63.2     63.6     64.2      0.8      0.8      0.6      0.9 </t>
  </si>
  <si>
    <t xml:space="preserve">     1993...............................    64.7     65.2     65.8     66.3      0.8      0.8      0.9      0.8 </t>
  </si>
  <si>
    <t xml:space="preserve">     1994...............................    66.9     67.4     67.9     68.3      0.9      0.7      0.7      0.6 </t>
  </si>
  <si>
    <t xml:space="preserve">     1995...............................    68.8     69.3     69.8     70.2      0.7      0.7      0.7      0.6 </t>
  </si>
  <si>
    <t xml:space="preserve">     1996...............................    70.7     71.3     71.8     72.3      0.7      0.8      0.7      0.7 </t>
  </si>
  <si>
    <t xml:space="preserve">     1997...............................    73.0     73.5     74.1     75.1      1.0      0.7      0.8      1.3 </t>
  </si>
  <si>
    <t xml:space="preserve">     1998...............................    75.7     76.3     77.2     77.9      0.8      0.8      1.2      0.9 </t>
  </si>
  <si>
    <t xml:space="preserve">     1999...............................    78.0     79.0     79.7     80.6      0.1      1.3      0.9      1.1 </t>
  </si>
  <si>
    <t xml:space="preserve">     2000...............................    81.6     82.5     83.4     84.3      1.2      1.1      1.1      1.1 </t>
  </si>
  <si>
    <t xml:space="preserve">     2001...............................    85.2     86.0     86.9     87.9      1.1      0.9      1.0      1.2 </t>
  </si>
  <si>
    <t xml:space="preserve">     2002...............................    88.6     89.5     90.1     90.6      0.8      1.0      0.7      0.6 </t>
  </si>
  <si>
    <t xml:space="preserve">     2003...............................    91.7     92.5     93.4     94.2      1.2      0.9      1.0      0.9 </t>
  </si>
  <si>
    <t xml:space="preserve">     2004...............................    95.0     95.9     96.7     97.4      0.8      0.9      0.8      0.7 </t>
  </si>
  <si>
    <t xml:space="preserve">     2005...............................    98.1     98.7     99.5    100.2      0.7      0.6      0.8      0.7 </t>
  </si>
  <si>
    <t xml:space="preserve">  1 Includes private industry and State and local government workers and excludes farm, household, and Federal</t>
  </si>
  <si>
    <t>government workers.</t>
  </si>
  <si>
    <t xml:space="preserve">  2 Excludes farm and household workers.</t>
  </si>
  <si>
    <t xml:space="preserve">  4 Includes transportation, communication, and public utilities; wholesale and retail trade; finance,</t>
  </si>
  <si>
    <t>insurance, and real estate; and service industries.</t>
  </si>
  <si>
    <t xml:space="preserve">  5 No identifiable seasonality was found for this series.</t>
  </si>
  <si>
    <t>TABLE 7. EMPLOYMENT COST INDEX (WAGES AND</t>
  </si>
  <si>
    <t>SALARIES</t>
  </si>
  <si>
    <t>ONLY),</t>
  </si>
  <si>
    <t>PRIVATE</t>
  </si>
  <si>
    <t>INDUSTRY</t>
  </si>
  <si>
    <t>WORK</t>
  </si>
  <si>
    <t>ERS(1) BY</t>
  </si>
  <si>
    <t>BARGAINING</t>
  </si>
  <si>
    <t>STA</t>
  </si>
  <si>
    <t>TUS, REG</t>
  </si>
  <si>
    <t>ION(2), AND</t>
  </si>
  <si>
    <t>AREA S</t>
  </si>
  <si>
    <t>IZE</t>
  </si>
  <si>
    <t>Indexes</t>
  </si>
  <si>
    <t>(Decem</t>
  </si>
  <si>
    <t>ber 2005</t>
  </si>
  <si>
    <t>=100)</t>
  </si>
  <si>
    <t>Perce</t>
  </si>
  <si>
    <t>nt</t>
  </si>
  <si>
    <t>changes</t>
  </si>
  <si>
    <t>for</t>
  </si>
  <si>
    <t>Series and year</t>
  </si>
  <si>
    <t>3 month</t>
  </si>
  <si>
    <t>s ended–</t>
  </si>
  <si>
    <t>12 months</t>
  </si>
  <si>
    <t>ended–</t>
  </si>
  <si>
    <t>Mar.</t>
  </si>
  <si>
    <t>Jun.</t>
  </si>
  <si>
    <t>Sep.</t>
  </si>
  <si>
    <t>Dec.</t>
  </si>
  <si>
    <t>Sep.    D</t>
  </si>
  <si>
    <t>ec.</t>
  </si>
  <si>
    <t>Union workers:</t>
  </si>
  <si>
    <t>1975...............................</t>
  </si>
  <si>
    <t>1976...............................</t>
  </si>
  <si>
    <t>1977...............................</t>
  </si>
  <si>
    <t>1978...............................</t>
  </si>
  <si>
    <t>1979...............................</t>
  </si>
  <si>
    <t>1980...............................</t>
  </si>
  <si>
    <t>1981...............................</t>
  </si>
  <si>
    <t>1982...............................</t>
  </si>
  <si>
    <t>1983...............................</t>
  </si>
  <si>
    <t>1984...............................</t>
  </si>
  <si>
    <t>1985...............................</t>
  </si>
  <si>
    <t>1986...............................</t>
  </si>
  <si>
    <t>Union blue-collar workers:</t>
  </si>
  <si>
    <t>Union workers, goods-producing</t>
  </si>
  <si>
    <t>industries(3):</t>
  </si>
  <si>
    <t>Union workers, service-producing</t>
  </si>
  <si>
    <t>industries(4):</t>
  </si>
  <si>
    <t>Union workers, manufacturing:</t>
  </si>
  <si>
    <t>Union workers, manufacturing,</t>
  </si>
  <si>
    <t>blue-collar occupations:</t>
  </si>
  <si>
    <t>Union workers, nonmanufacturing:</t>
  </si>
  <si>
    <t>Nonunion workers:</t>
  </si>
  <si>
    <t>Nonunion blue-collar workers:</t>
  </si>
  <si>
    <t>Nonunion workers, goods-producing</t>
  </si>
  <si>
    <t>Nonunion workers, service-producing</t>
  </si>
  <si>
    <t>Nonunion workers, manufacturing:</t>
  </si>
  <si>
    <t>Nonunion workers, manufacturing,</t>
  </si>
  <si>
    <t>Nonunion workers, nonmanufacturing:</t>
  </si>
  <si>
    <t>Northeast:</t>
  </si>
  <si>
    <t>South:</t>
  </si>
  <si>
    <t>Midwest:</t>
  </si>
  <si>
    <t>West:</t>
  </si>
  <si>
    <t>Metropolitan areas:</t>
  </si>
  <si>
    <t>Other areas:</t>
  </si>
  <si>
    <t>1 Excludes farm and household workers.</t>
  </si>
  <si>
    <t>2 The regional coverage is as follows:</t>
  </si>
  <si>
    <t>Conne</t>
  </si>
  <si>
    <t>cticut,</t>
  </si>
  <si>
    <t>Maine, Ma</t>
  </si>
  <si>
    <t>ssach</t>
  </si>
  <si>
    <t>usetts, N</t>
  </si>
  <si>
    <t>ew Hampshire</t>
  </si>
  <si>
    <t>, N</t>
  </si>
  <si>
    <t>ew Jerse</t>
  </si>
  <si>
    <t>y, New York</t>
  </si>
  <si>
    <t>,</t>
  </si>
  <si>
    <t>Pennsylvania, Rhode Island, and Vermont;</t>
  </si>
  <si>
    <t>South: Ala</t>
  </si>
  <si>
    <t>bama,</t>
  </si>
  <si>
    <t>Arkansas</t>
  </si>
  <si>
    <t>, Delawar</t>
  </si>
  <si>
    <t>e, Di</t>
  </si>
  <si>
    <t>strict of</t>
  </si>
  <si>
    <t>Columbia, F</t>
  </si>
  <si>
    <t>lor</t>
  </si>
  <si>
    <t>ida, Geo</t>
  </si>
  <si>
    <t>rgia, Kentu</t>
  </si>
  <si>
    <t>cky,</t>
  </si>
  <si>
    <t>Louisiana, Maryland, Mississippi, North C</t>
  </si>
  <si>
    <t>arolina, O</t>
  </si>
  <si>
    <t>klahom</t>
  </si>
  <si>
    <t>a, South</t>
  </si>
  <si>
    <t>Carolina</t>
  </si>
  <si>
    <t>, Ten</t>
  </si>
  <si>
    <t>nessee, T</t>
  </si>
  <si>
    <t>exas, Virgin</t>
  </si>
  <si>
    <t>ia,</t>
  </si>
  <si>
    <t>and Wes</t>
  </si>
  <si>
    <t>t Virginia;</t>
  </si>
  <si>
    <t>Midwes</t>
  </si>
  <si>
    <t>t:</t>
  </si>
  <si>
    <t>Illinois, Indiana, Iowa, Kansas, Michigan</t>
  </si>
  <si>
    <t>, Minnesot</t>
  </si>
  <si>
    <t>a, Mis</t>
  </si>
  <si>
    <t>souri, N</t>
  </si>
  <si>
    <t>ebraska,</t>
  </si>
  <si>
    <t>North</t>
  </si>
  <si>
    <t>Dakota,</t>
  </si>
  <si>
    <t>Ohio, South</t>
  </si>
  <si>
    <t>Dak</t>
  </si>
  <si>
    <t>ota, and</t>
  </si>
  <si>
    <t>Wisconsin;</t>
  </si>
  <si>
    <t>and We</t>
  </si>
  <si>
    <t>st:</t>
  </si>
  <si>
    <t>Alaska, Arizona, California, Colorado, Ha</t>
  </si>
  <si>
    <t>waii, Idah</t>
  </si>
  <si>
    <t>o, Mon</t>
  </si>
  <si>
    <t>tana, Ne</t>
  </si>
  <si>
    <t>vada, New</t>
  </si>
  <si>
    <t>Mexi</t>
  </si>
  <si>
    <t>co, Orego</t>
  </si>
  <si>
    <t>n, Utah, Was</t>
  </si>
  <si>
    <t>hin</t>
  </si>
  <si>
    <t>gton, an</t>
  </si>
  <si>
    <t>d Wyoming.</t>
  </si>
  <si>
    <t>3 Includes mining, construction, and ma</t>
  </si>
  <si>
    <t>nufacturin</t>
  </si>
  <si>
    <t>g.</t>
  </si>
  <si>
    <t>4 Includes transportation, communicatio</t>
  </si>
  <si>
    <t>n, and pub</t>
  </si>
  <si>
    <t>lic ut</t>
  </si>
  <si>
    <t>ilities;</t>
  </si>
  <si>
    <t>wholesal</t>
  </si>
  <si>
    <t>e and</t>
  </si>
  <si>
    <t>retail t</t>
  </si>
  <si>
    <t>rade; financ</t>
  </si>
  <si>
    <t>e,</t>
  </si>
  <si>
    <t>insuranc</t>
  </si>
  <si>
    <t>e, and real</t>
  </si>
  <si>
    <t>estate</t>
  </si>
  <si>
    <t>; and</t>
  </si>
  <si>
    <t>NOTE:  Dashes indicate data not availab</t>
  </si>
  <si>
    <t>le.</t>
  </si>
  <si>
    <t>TABLE 3. EMPLOYMENT COST INDEX (COMPENSATION), PRIVATE INDUSTRY WORKERS(1) BY OCCUPATION AND INDUSTRY GROUP</t>
  </si>
  <si>
    <t>Private industry(1):</t>
  </si>
  <si>
    <t>Data extracted on: April 11, 2018 (11:20:06 AM)</t>
  </si>
  <si>
    <r>
      <t>Download:</t>
    </r>
    <r>
      <rPr>
        <sz val="9"/>
        <color theme="1"/>
        <rFont val="Tahoma"/>
        <family val="2"/>
      </rPr>
      <t> </t>
    </r>
  </si>
  <si>
    <t>Data extracted on: December 17, 2018 (3:00:19 PM)</t>
  </si>
  <si>
    <r>
      <t>Download:</t>
    </r>
    <r>
      <rPr>
        <sz val="9"/>
        <color rgb="FF000000"/>
        <rFont val="Tahoma"/>
        <family val="2"/>
      </rPr>
      <t> </t>
    </r>
  </si>
  <si>
    <t>Period</t>
  </si>
  <si>
    <t>Estimate Value</t>
  </si>
  <si>
    <t>Standard Error</t>
  </si>
  <si>
    <t>-(A)</t>
  </si>
  <si>
    <t>A : Dashes indicate data not available.</t>
  </si>
  <si>
    <t>No revisions to 2016 values appear to have been made by BLS</t>
  </si>
  <si>
    <t>                    </t>
  </si>
  <si>
    <t>Data extracted on: October 6, 2020 (2:01:18 PM)</t>
  </si>
  <si>
    <r>
      <t>Series Id:     </t>
    </r>
    <r>
      <rPr>
        <sz val="11"/>
        <color theme="1"/>
        <rFont val="Arial Unicode MS"/>
      </rPr>
      <t>CIU2010000000000I (8)</t>
    </r>
  </si>
  <si>
    <r>
      <t>Series Title:  </t>
    </r>
    <r>
      <rPr>
        <sz val="11"/>
        <color theme="1"/>
        <rFont val="Arial Unicode MS"/>
      </rPr>
      <t>Total compensation for Private industry workers in All industries and occupations, Index</t>
    </r>
  </si>
  <si>
    <r>
      <t>Ownership:     </t>
    </r>
    <r>
      <rPr>
        <sz val="11"/>
        <color theme="1"/>
        <rFont val="Arial Unicode MS"/>
      </rPr>
      <t>Private industry workers</t>
    </r>
  </si>
  <si>
    <r>
      <t>Component:     </t>
    </r>
    <r>
      <rPr>
        <sz val="11"/>
        <color theme="1"/>
        <rFont val="Arial Unicode MS"/>
      </rPr>
      <t>Total compensation</t>
    </r>
  </si>
  <si>
    <r>
      <t>Occupation:    </t>
    </r>
    <r>
      <rPr>
        <sz val="11"/>
        <color theme="1"/>
        <rFont val="Arial Unicode MS"/>
      </rPr>
      <t>All workers</t>
    </r>
  </si>
  <si>
    <r>
      <t>Industry:      </t>
    </r>
    <r>
      <rPr>
        <sz val="11"/>
        <color theme="1"/>
        <rFont val="Arial Unicode MS"/>
      </rPr>
      <t>All workers</t>
    </r>
  </si>
  <si>
    <r>
      <t>Subcategory:   </t>
    </r>
    <r>
      <rPr>
        <sz val="11"/>
        <color theme="1"/>
        <rFont val="Arial Unicode MS"/>
      </rPr>
      <t>All workers</t>
    </r>
  </si>
  <si>
    <r>
      <t>Area:          </t>
    </r>
    <r>
      <rPr>
        <sz val="11"/>
        <color theme="1"/>
        <rFont val="Arial Unicode MS"/>
      </rPr>
      <t>United States (National)</t>
    </r>
  </si>
  <si>
    <r>
      <t>Periodicity:   </t>
    </r>
    <r>
      <rPr>
        <sz val="11"/>
        <color theme="1"/>
        <rFont val="Arial Unicode MS"/>
      </rPr>
      <t>Index number</t>
    </r>
  </si>
  <si>
    <r>
      <t>Download:</t>
    </r>
    <r>
      <rPr>
        <sz val="10"/>
        <color rgb="FF000000"/>
        <rFont val="Arial"/>
        <family val="2"/>
      </rPr>
      <t> </t>
    </r>
  </si>
  <si>
    <r>
      <t>Series Id:     </t>
    </r>
    <r>
      <rPr>
        <sz val="11"/>
        <color theme="1"/>
        <rFont val="Arial Unicode MS"/>
      </rPr>
      <t>CIU2010000000210I (B)</t>
    </r>
  </si>
  <si>
    <r>
      <t>Series Title:  </t>
    </r>
    <r>
      <rPr>
        <sz val="11"/>
        <color theme="1"/>
        <rFont val="Arial Unicode MS"/>
      </rPr>
      <t>Total compensation for Private industry workers in Northeast, Index</t>
    </r>
  </si>
  <si>
    <r>
      <t>Area:          </t>
    </r>
    <r>
      <rPr>
        <sz val="11"/>
        <color theme="1"/>
        <rFont val="Arial Unicode MS"/>
      </rPr>
      <t>Northeast census region</t>
    </r>
  </si>
  <si>
    <r>
      <t>Series Id:     </t>
    </r>
    <r>
      <rPr>
        <sz val="11"/>
        <color theme="1"/>
        <rFont val="Arial Unicode MS"/>
      </rPr>
      <t>CIU2010000000211I (B)</t>
    </r>
  </si>
  <si>
    <r>
      <t>Series Title:  </t>
    </r>
    <r>
      <rPr>
        <sz val="11"/>
        <color theme="1"/>
        <rFont val="Arial Unicode MS"/>
      </rPr>
      <t>Total compensation for Private industry workers in New England, Index</t>
    </r>
  </si>
  <si>
    <r>
      <t>Area:          </t>
    </r>
    <r>
      <rPr>
        <sz val="11"/>
        <color theme="1"/>
        <rFont val="Arial Unicode MS"/>
      </rPr>
      <t>New England census division</t>
    </r>
  </si>
  <si>
    <r>
      <t>Series Id:     </t>
    </r>
    <r>
      <rPr>
        <sz val="11"/>
        <color theme="1"/>
        <rFont val="Arial Unicode MS"/>
      </rPr>
      <t>CIU2010000000212I (B)</t>
    </r>
  </si>
  <si>
    <r>
      <t>Series Title:  </t>
    </r>
    <r>
      <rPr>
        <sz val="11"/>
        <color theme="1"/>
        <rFont val="Arial Unicode MS"/>
      </rPr>
      <t>Total compensation for Private industry workers in Middle Atlantic, Index</t>
    </r>
  </si>
  <si>
    <r>
      <t>Area:          </t>
    </r>
    <r>
      <rPr>
        <sz val="11"/>
        <color theme="1"/>
        <rFont val="Arial Unicode MS"/>
      </rPr>
      <t>Middle Atlantic census division</t>
    </r>
  </si>
  <si>
    <r>
      <t>Series Id:     </t>
    </r>
    <r>
      <rPr>
        <sz val="11"/>
        <color theme="1"/>
        <rFont val="Arial Unicode MS"/>
      </rPr>
      <t>CIU2010000000220I (8)</t>
    </r>
  </si>
  <si>
    <r>
      <t>Series Title:  </t>
    </r>
    <r>
      <rPr>
        <sz val="11"/>
        <color theme="1"/>
        <rFont val="Arial Unicode MS"/>
      </rPr>
      <t>Total compensation for Private industry workers in South, Index</t>
    </r>
  </si>
  <si>
    <r>
      <t>Area:          </t>
    </r>
    <r>
      <rPr>
        <sz val="11"/>
        <color theme="1"/>
        <rFont val="Arial Unicode MS"/>
      </rPr>
      <t>South census region</t>
    </r>
  </si>
  <si>
    <r>
      <t>Series Id:     </t>
    </r>
    <r>
      <rPr>
        <sz val="11"/>
        <color theme="1"/>
        <rFont val="Arial Unicode MS"/>
      </rPr>
      <t>CIU2010000000225I (8)</t>
    </r>
  </si>
  <si>
    <r>
      <t>Series Title:  </t>
    </r>
    <r>
      <rPr>
        <sz val="11"/>
        <color theme="1"/>
        <rFont val="Arial Unicode MS"/>
      </rPr>
      <t>Total compensation for Private industry workers in South Atlantic, Index</t>
    </r>
  </si>
  <si>
    <r>
      <t>Area:          </t>
    </r>
    <r>
      <rPr>
        <sz val="11"/>
        <color theme="1"/>
        <rFont val="Arial Unicode MS"/>
      </rPr>
      <t>South Atlantic census division</t>
    </r>
  </si>
  <si>
    <r>
      <t>Series Id:     </t>
    </r>
    <r>
      <rPr>
        <sz val="11"/>
        <color theme="1"/>
        <rFont val="Arial Unicode MS"/>
      </rPr>
      <t>CIU2010000000226I (8)</t>
    </r>
  </si>
  <si>
    <r>
      <t>Series Title:  </t>
    </r>
    <r>
      <rPr>
        <sz val="11"/>
        <color theme="1"/>
        <rFont val="Arial Unicode MS"/>
      </rPr>
      <t>Total compensation for Private industry workers in East South Central, Index</t>
    </r>
  </si>
  <si>
    <r>
      <t>Area:          </t>
    </r>
    <r>
      <rPr>
        <sz val="11"/>
        <color theme="1"/>
        <rFont val="Arial Unicode MS"/>
      </rPr>
      <t>East South Central census division</t>
    </r>
  </si>
  <si>
    <r>
      <t>Series Id:     </t>
    </r>
    <r>
      <rPr>
        <sz val="11"/>
        <color theme="1"/>
        <rFont val="Arial Unicode MS"/>
      </rPr>
      <t>CIU2010000000227I (B)</t>
    </r>
  </si>
  <si>
    <r>
      <t>Series Title:  </t>
    </r>
    <r>
      <rPr>
        <sz val="11"/>
        <color theme="1"/>
        <rFont val="Arial Unicode MS"/>
      </rPr>
      <t>Total compensation for Private industry workers in West South Central, Index</t>
    </r>
  </si>
  <si>
    <r>
      <t>Area:          </t>
    </r>
    <r>
      <rPr>
        <sz val="11"/>
        <color theme="1"/>
        <rFont val="Arial Unicode MS"/>
      </rPr>
      <t>West South Central census division</t>
    </r>
  </si>
  <si>
    <r>
      <t>Series Id:     </t>
    </r>
    <r>
      <rPr>
        <sz val="11"/>
        <color theme="1"/>
        <rFont val="Arial Unicode MS"/>
      </rPr>
      <t>CIU2010000000230I (B)</t>
    </r>
  </si>
  <si>
    <r>
      <t>Series Title:  </t>
    </r>
    <r>
      <rPr>
        <sz val="11"/>
        <color theme="1"/>
        <rFont val="Arial Unicode MS"/>
      </rPr>
      <t>Total compensation for Private industry workers in Midwest, Index</t>
    </r>
  </si>
  <si>
    <r>
      <t>Area:          </t>
    </r>
    <r>
      <rPr>
        <sz val="11"/>
        <color theme="1"/>
        <rFont val="Arial Unicode MS"/>
      </rPr>
      <t>Midwest census region</t>
    </r>
  </si>
  <si>
    <r>
      <t>Series Id:     </t>
    </r>
    <r>
      <rPr>
        <sz val="11"/>
        <color theme="1"/>
        <rFont val="Arial Unicode MS"/>
      </rPr>
      <t>CIU2010000000233I (8)</t>
    </r>
  </si>
  <si>
    <r>
      <t>Series Title:  </t>
    </r>
    <r>
      <rPr>
        <sz val="11"/>
        <color theme="1"/>
        <rFont val="Arial Unicode MS"/>
      </rPr>
      <t>Total compensation for Private industry workers in East North Central, Index</t>
    </r>
  </si>
  <si>
    <r>
      <t>Area:          </t>
    </r>
    <r>
      <rPr>
        <sz val="11"/>
        <color theme="1"/>
        <rFont val="Arial Unicode MS"/>
      </rPr>
      <t>East North Central census division</t>
    </r>
  </si>
  <si>
    <r>
      <t>Series Id:     </t>
    </r>
    <r>
      <rPr>
        <sz val="11"/>
        <color theme="1"/>
        <rFont val="Arial Unicode MS"/>
      </rPr>
      <t>CIU2010000000234I (B)</t>
    </r>
  </si>
  <si>
    <r>
      <t>Series Title:  </t>
    </r>
    <r>
      <rPr>
        <sz val="11"/>
        <color theme="1"/>
        <rFont val="Arial Unicode MS"/>
      </rPr>
      <t>Total compensation for Private industry workers in West North Central, Index</t>
    </r>
  </si>
  <si>
    <r>
      <t>Area:          </t>
    </r>
    <r>
      <rPr>
        <sz val="11"/>
        <color theme="1"/>
        <rFont val="Arial Unicode MS"/>
      </rPr>
      <t>West North Central census division</t>
    </r>
  </si>
  <si>
    <r>
      <t>Series Id:     </t>
    </r>
    <r>
      <rPr>
        <sz val="11"/>
        <color theme="1"/>
        <rFont val="Arial Unicode MS"/>
      </rPr>
      <t>CIU2010000000240I (B)</t>
    </r>
  </si>
  <si>
    <r>
      <t>Series Title:  </t>
    </r>
    <r>
      <rPr>
        <sz val="11"/>
        <color theme="1"/>
        <rFont val="Arial Unicode MS"/>
      </rPr>
      <t>Total compensation for Private industry workers in West, Index</t>
    </r>
  </si>
  <si>
    <r>
      <t>Area:          </t>
    </r>
    <r>
      <rPr>
        <sz val="11"/>
        <color theme="1"/>
        <rFont val="Arial Unicode MS"/>
      </rPr>
      <t>West census region</t>
    </r>
  </si>
  <si>
    <r>
      <t>Series Id:     </t>
    </r>
    <r>
      <rPr>
        <sz val="11"/>
        <color theme="1"/>
        <rFont val="Arial Unicode MS"/>
      </rPr>
      <t>CIU2010000000248I (B)</t>
    </r>
  </si>
  <si>
    <r>
      <t>Series Title:  </t>
    </r>
    <r>
      <rPr>
        <sz val="11"/>
        <color theme="1"/>
        <rFont val="Arial Unicode MS"/>
      </rPr>
      <t>Total compensation for Private industry workers in Mountain, Index</t>
    </r>
  </si>
  <si>
    <r>
      <t>Area:          </t>
    </r>
    <r>
      <rPr>
        <sz val="11"/>
        <color theme="1"/>
        <rFont val="Arial Unicode MS"/>
      </rPr>
      <t>Mountain census division</t>
    </r>
  </si>
  <si>
    <r>
      <t>Series Id:     </t>
    </r>
    <r>
      <rPr>
        <sz val="11"/>
        <color theme="1"/>
        <rFont val="Arial Unicode MS"/>
      </rPr>
      <t>CIU2010000000249I (B)</t>
    </r>
  </si>
  <si>
    <r>
      <t>Series Title:  </t>
    </r>
    <r>
      <rPr>
        <sz val="11"/>
        <color theme="1"/>
        <rFont val="Arial Unicode MS"/>
      </rPr>
      <t>Total compensation for Private industry workers in Pacific, Index</t>
    </r>
  </si>
  <si>
    <r>
      <t>Area:          </t>
    </r>
    <r>
      <rPr>
        <sz val="11"/>
        <color theme="1"/>
        <rFont val="Arial Unicode MS"/>
      </rPr>
      <t>Pacific census division</t>
    </r>
  </si>
  <si>
    <r>
      <t>Series Id:     </t>
    </r>
    <r>
      <rPr>
        <sz val="11"/>
        <color theme="1"/>
        <rFont val="Arial Unicode MS"/>
      </rPr>
      <t>CIU2014400000000I (B)</t>
    </r>
  </si>
  <si>
    <r>
      <t>Series Title:  </t>
    </r>
    <r>
      <rPr>
        <sz val="11"/>
        <color theme="1"/>
        <rFont val="Arial Unicode MS"/>
      </rPr>
      <t>Total compensation for Private industry workers in Utilities, Index</t>
    </r>
  </si>
  <si>
    <r>
      <t>Industry:      </t>
    </r>
    <r>
      <rPr>
        <sz val="11"/>
        <color theme="1"/>
        <rFont val="Arial Unicode MS"/>
      </rPr>
      <t>Utilities</t>
    </r>
  </si>
  <si>
    <r>
      <t>Series Id:     </t>
    </r>
    <r>
      <rPr>
        <sz val="11"/>
        <color theme="1"/>
        <rFont val="Arial Unicode MS"/>
      </rPr>
      <t>CIU2020000000000I</t>
    </r>
  </si>
  <si>
    <r>
      <t>Series Title:  </t>
    </r>
    <r>
      <rPr>
        <sz val="11"/>
        <color theme="1"/>
        <rFont val="Arial Unicode MS"/>
      </rPr>
      <t>Wages and salaries for Private industry workers in All industries and occupations, Index</t>
    </r>
  </si>
  <si>
    <r>
      <t>Component:     </t>
    </r>
    <r>
      <rPr>
        <sz val="11"/>
        <color theme="1"/>
        <rFont val="Arial Unicode MS"/>
      </rPr>
      <t>Wages and salaries</t>
    </r>
  </si>
  <si>
    <r>
      <t>Series Id:     </t>
    </r>
    <r>
      <rPr>
        <sz val="11"/>
        <color theme="1"/>
        <rFont val="Arial Unicode MS"/>
      </rPr>
      <t>CIU2020000000210I</t>
    </r>
  </si>
  <si>
    <r>
      <t>Series Title:  </t>
    </r>
    <r>
      <rPr>
        <sz val="11"/>
        <color theme="1"/>
        <rFont val="Arial Unicode MS"/>
      </rPr>
      <t>Wages and salaries for Private industry workers in Northeast, Index</t>
    </r>
  </si>
  <si>
    <r>
      <t>Series Id:     </t>
    </r>
    <r>
      <rPr>
        <sz val="11"/>
        <color theme="1"/>
        <rFont val="Arial Unicode MS"/>
      </rPr>
      <t>CIU2020000000211I</t>
    </r>
  </si>
  <si>
    <r>
      <t>Series Title:  </t>
    </r>
    <r>
      <rPr>
        <sz val="11"/>
        <color theme="1"/>
        <rFont val="Arial Unicode MS"/>
      </rPr>
      <t>Wages and salaries for Private industry workers in New England, Index</t>
    </r>
  </si>
  <si>
    <r>
      <t>Series Id:     </t>
    </r>
    <r>
      <rPr>
        <sz val="11"/>
        <color theme="1"/>
        <rFont val="Arial Unicode MS"/>
      </rPr>
      <t>CIU2020000000212I</t>
    </r>
  </si>
  <si>
    <r>
      <t>Series Title:  </t>
    </r>
    <r>
      <rPr>
        <sz val="11"/>
        <color theme="1"/>
        <rFont val="Arial Unicode MS"/>
      </rPr>
      <t>Wages and salaries for Private industry workers in Middle Atlantic, Index</t>
    </r>
  </si>
  <si>
    <r>
      <t>Series Id:     </t>
    </r>
    <r>
      <rPr>
        <sz val="11"/>
        <color theme="1"/>
        <rFont val="Arial Unicode MS"/>
      </rPr>
      <t>CIU2020000000220I</t>
    </r>
  </si>
  <si>
    <r>
      <t>Series Title:  </t>
    </r>
    <r>
      <rPr>
        <sz val="11"/>
        <color theme="1"/>
        <rFont val="Arial Unicode MS"/>
      </rPr>
      <t>Wages and salaries for Private industry workers in South, Index</t>
    </r>
  </si>
  <si>
    <r>
      <t>Series Id:     </t>
    </r>
    <r>
      <rPr>
        <sz val="11"/>
        <color theme="1"/>
        <rFont val="Arial Unicode MS"/>
      </rPr>
      <t>CIU2020000000225I</t>
    </r>
  </si>
  <si>
    <r>
      <t>Series Title:  </t>
    </r>
    <r>
      <rPr>
        <sz val="11"/>
        <color theme="1"/>
        <rFont val="Arial Unicode MS"/>
      </rPr>
      <t>Wages and salaries for Private industry workers in South Atlantic, Index</t>
    </r>
  </si>
  <si>
    <r>
      <t>Series Id:     </t>
    </r>
    <r>
      <rPr>
        <sz val="11"/>
        <color theme="1"/>
        <rFont val="Arial Unicode MS"/>
      </rPr>
      <t>CIU2020000000226I</t>
    </r>
  </si>
  <si>
    <r>
      <t>Series Title:  </t>
    </r>
    <r>
      <rPr>
        <sz val="11"/>
        <color theme="1"/>
        <rFont val="Arial Unicode MS"/>
      </rPr>
      <t>Wages and salaries for Private industry workers in East South Central, Index</t>
    </r>
  </si>
  <si>
    <r>
      <t>Series Id:     </t>
    </r>
    <r>
      <rPr>
        <sz val="11"/>
        <color theme="1"/>
        <rFont val="Arial Unicode MS"/>
      </rPr>
      <t>CIU2020000000227I</t>
    </r>
  </si>
  <si>
    <r>
      <t>Series Title:  </t>
    </r>
    <r>
      <rPr>
        <sz val="11"/>
        <color theme="1"/>
        <rFont val="Arial Unicode MS"/>
      </rPr>
      <t>Wages and salaries for Private industry workers in West South Central, Index</t>
    </r>
  </si>
  <si>
    <r>
      <t>Series Id:     </t>
    </r>
    <r>
      <rPr>
        <sz val="11"/>
        <color theme="1"/>
        <rFont val="Arial Unicode MS"/>
      </rPr>
      <t>CIU2020000000230I</t>
    </r>
  </si>
  <si>
    <r>
      <t>Series Title:  </t>
    </r>
    <r>
      <rPr>
        <sz val="11"/>
        <color theme="1"/>
        <rFont val="Arial Unicode MS"/>
      </rPr>
      <t>Wages and salaries for Private industry workers in Midwest, Index</t>
    </r>
  </si>
  <si>
    <r>
      <t>Series Id:     </t>
    </r>
    <r>
      <rPr>
        <sz val="11"/>
        <color theme="1"/>
        <rFont val="Arial Unicode MS"/>
      </rPr>
      <t>CIU2020000000233I</t>
    </r>
  </si>
  <si>
    <r>
      <t>Series Title:  </t>
    </r>
    <r>
      <rPr>
        <sz val="11"/>
        <color theme="1"/>
        <rFont val="Arial Unicode MS"/>
      </rPr>
      <t>Wages and salaries for Private industry workers in East North Central, Index</t>
    </r>
  </si>
  <si>
    <r>
      <t>Series Title:  </t>
    </r>
    <r>
      <rPr>
        <sz val="11"/>
        <color theme="1"/>
        <rFont val="Arial Unicode MS"/>
      </rPr>
      <t>Wages and salaries for Private industry workers in West North Central, Index</t>
    </r>
  </si>
  <si>
    <r>
      <t>Series Id:     </t>
    </r>
    <r>
      <rPr>
        <sz val="11"/>
        <color theme="1"/>
        <rFont val="Arial Unicode MS"/>
      </rPr>
      <t>CIU2020000000240I</t>
    </r>
  </si>
  <si>
    <r>
      <t>Series Title:  </t>
    </r>
    <r>
      <rPr>
        <sz val="11"/>
        <color theme="1"/>
        <rFont val="Arial Unicode MS"/>
      </rPr>
      <t>Wages and salaries for Private industry workers in West, Index</t>
    </r>
  </si>
  <si>
    <r>
      <t>Series Id:     </t>
    </r>
    <r>
      <rPr>
        <sz val="11"/>
        <color theme="1"/>
        <rFont val="Arial Unicode MS"/>
      </rPr>
      <t>CIU2020000000248I</t>
    </r>
  </si>
  <si>
    <r>
      <t>Series Title:  </t>
    </r>
    <r>
      <rPr>
        <sz val="11"/>
        <color theme="1"/>
        <rFont val="Arial Unicode MS"/>
      </rPr>
      <t>Wages and salaries for Private industry workers in Mountain, Index</t>
    </r>
  </si>
  <si>
    <r>
      <t>Series Id:     </t>
    </r>
    <r>
      <rPr>
        <sz val="11"/>
        <color theme="1"/>
        <rFont val="Arial Unicode MS"/>
      </rPr>
      <t>CIU2020000000249I</t>
    </r>
  </si>
  <si>
    <r>
      <t>Series Title:  </t>
    </r>
    <r>
      <rPr>
        <sz val="11"/>
        <color theme="1"/>
        <rFont val="Arial Unicode MS"/>
      </rPr>
      <t>Wages and salaries for Private industry workers in Pacific, Index</t>
    </r>
  </si>
  <si>
    <r>
      <t>Series Id:     </t>
    </r>
    <r>
      <rPr>
        <sz val="11"/>
        <color theme="1"/>
        <rFont val="Arial Unicode MS"/>
      </rPr>
      <t>CIU2024400000000I</t>
    </r>
  </si>
  <si>
    <r>
      <t>Series Title:  </t>
    </r>
    <r>
      <rPr>
        <sz val="11"/>
        <color theme="1"/>
        <rFont val="Arial Unicode MS"/>
      </rPr>
      <t>Wages and salaries for Private industry workers in Utilities, Index</t>
    </r>
  </si>
  <si>
    <r>
      <t>Industry:      </t>
    </r>
    <r>
      <rPr>
        <sz val="11"/>
        <color rgb="FF0070C0"/>
        <rFont val="Arial Unicode MS"/>
      </rPr>
      <t>Utilities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</si>
</sst>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.000_);_(* \(#,##0.000\);_(* &quot;-&quot;??_);_(@_)"/>
    <numFmt numFmtId="166" formatCode="0.000"/>
    <numFmt numFmtId="167" formatCode="0.0000"/>
    <numFmt numFmtId="168" formatCode="_(* #,##0.0000_);_(* \(#,##0.0000\);_(* &quot;-&quot;??_);_(@_)"/>
    <numFmt numFmtId="169" formatCode="0.000%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23"/>
      <color rgb="FF990000"/>
      <name val="Times New Roman"/>
      <family val="1"/>
    </font>
    <font>
      <sz val="8"/>
      <color rgb="FF6666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Tahoma"/>
      <family val="2"/>
    </font>
    <font>
      <b/>
      <sz val="10"/>
      <color rgb="FF000000"/>
      <name val="Arial"/>
      <family val="2"/>
    </font>
    <font>
      <sz val="10"/>
      <color theme="1"/>
      <name val="Arial Unicode MS"/>
    </font>
    <font>
      <b/>
      <sz val="10"/>
      <color theme="1"/>
      <name val="Arial Unicode MS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8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Arial Unicode MS"/>
    </font>
    <font>
      <sz val="10"/>
      <color rgb="FF000000"/>
      <name val="Tahoma"/>
      <family val="2"/>
    </font>
    <font>
      <sz val="8"/>
      <color rgb="FF666666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7.5"/>
      <color rgb="FF000000"/>
      <name val="Arial"/>
      <family val="2"/>
    </font>
    <font>
      <sz val="7.5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 Unicode MS"/>
    </font>
    <font>
      <sz val="11"/>
      <color theme="1"/>
      <name val="Arial Unicode MS"/>
    </font>
    <font>
      <u/>
      <sz val="11"/>
      <color theme="10"/>
      <name val="Calibri"/>
      <family val="2"/>
      <scheme val="minor"/>
    </font>
    <font>
      <b/>
      <sz val="11"/>
      <color rgb="FF0070C0"/>
      <name val="Arial Unicode MS"/>
    </font>
    <font>
      <sz val="11"/>
      <color rgb="FF0070C0"/>
      <name val="Arial Unicode MS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medium">
        <color rgb="FF999999"/>
      </left>
      <right/>
      <top/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/>
      <top style="medium">
        <color rgb="FF999999"/>
      </top>
      <bottom style="medium">
        <color rgb="FFAAAAAA"/>
      </bottom>
      <diagonal/>
    </border>
    <border>
      <left/>
      <right/>
      <top style="medium">
        <color rgb="FF999999"/>
      </top>
      <bottom style="medium">
        <color rgb="FFAAAAAA"/>
      </bottom>
      <diagonal/>
    </border>
    <border>
      <left/>
      <right style="medium">
        <color rgb="FFAAAAAA"/>
      </right>
      <top style="medium">
        <color rgb="FF999999"/>
      </top>
      <bottom style="medium">
        <color rgb="FFAAAAAA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999999"/>
      </top>
      <bottom/>
      <diagonal/>
    </border>
    <border>
      <left style="medium">
        <color rgb="FFAAAAAA"/>
      </left>
      <right/>
      <top style="medium">
        <color rgb="FF999999"/>
      </top>
      <bottom/>
      <diagonal/>
    </border>
    <border>
      <left/>
      <right style="medium">
        <color rgb="FFAAAAAA"/>
      </right>
      <top style="medium">
        <color rgb="FF999999"/>
      </top>
      <bottom/>
      <diagonal/>
    </border>
    <border>
      <left style="medium">
        <color rgb="FFAAAAAA"/>
      </left>
      <right/>
      <top/>
      <bottom/>
      <diagonal/>
    </border>
    <border>
      <left/>
      <right style="medium">
        <color rgb="FFAAAAAA"/>
      </right>
      <top/>
      <bottom/>
      <diagonal/>
    </border>
    <border>
      <left/>
      <right/>
      <top/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0" applyNumberFormat="1"/>
    <xf numFmtId="10" fontId="0" fillId="0" borderId="0" xfId="0" applyNumberFormat="1" applyAlignment="1">
      <alignment horizontal="center"/>
    </xf>
    <xf numFmtId="165" fontId="1" fillId="0" borderId="0" xfId="1" applyNumberFormat="1" applyFont="1" applyAlignment="1">
      <alignment horizontal="center"/>
    </xf>
    <xf numFmtId="164" fontId="1" fillId="0" borderId="0" xfId="1" applyFont="1" applyAlignment="1">
      <alignment horizontal="center"/>
    </xf>
    <xf numFmtId="165" fontId="1" fillId="0" borderId="0" xfId="1" applyNumberFormat="1" applyFont="1"/>
    <xf numFmtId="10" fontId="1" fillId="0" borderId="0" xfId="3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/>
    <xf numFmtId="166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0" fillId="0" borderId="0" xfId="0" applyNumberFormat="1" applyAlignment="1">
      <alignment horizontal="center"/>
    </xf>
    <xf numFmtId="10" fontId="1" fillId="0" borderId="1" xfId="3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0" fontId="0" fillId="0" borderId="0" xfId="0" applyNumberFormat="1"/>
    <xf numFmtId="10" fontId="6" fillId="0" borderId="0" xfId="3" applyNumberFormat="1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0" fillId="7" borderId="0" xfId="0" applyFill="1"/>
    <xf numFmtId="168" fontId="0" fillId="0" borderId="0" xfId="1" applyNumberFormat="1" applyFont="1"/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indent="3"/>
    </xf>
    <xf numFmtId="0" fontId="7" fillId="0" borderId="3" xfId="2" applyBorder="1" applyAlignment="1" applyProtection="1">
      <alignment horizontal="left" vertical="center" indent="3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7" fillId="2" borderId="5" xfId="0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right" vertical="center"/>
    </xf>
    <xf numFmtId="0" fontId="18" fillId="4" borderId="6" xfId="0" applyFont="1" applyFill="1" applyBorder="1" applyAlignment="1">
      <alignment horizont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8" xfId="0" applyFont="1" applyFill="1" applyBorder="1" applyAlignment="1">
      <alignment horizontal="center" wrapText="1"/>
    </xf>
    <xf numFmtId="0" fontId="18" fillId="5" borderId="9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right" vertical="center"/>
    </xf>
    <xf numFmtId="0" fontId="18" fillId="5" borderId="11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 indent="1"/>
    </xf>
    <xf numFmtId="0" fontId="19" fillId="0" borderId="17" xfId="0" applyFont="1" applyBorder="1" applyAlignment="1">
      <alignment horizontal="left" vertical="center"/>
    </xf>
    <xf numFmtId="0" fontId="7" fillId="0" borderId="17" xfId="2" applyBorder="1" applyAlignment="1" applyProtection="1">
      <alignment horizontal="left" vertical="center" inden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 indent="1"/>
    </xf>
    <xf numFmtId="0" fontId="25" fillId="0" borderId="3" xfId="0" applyFont="1" applyBorder="1" applyAlignment="1">
      <alignment horizontal="left" vertical="center" wrapText="1" indent="3"/>
    </xf>
    <xf numFmtId="0" fontId="7" fillId="0" borderId="3" xfId="2" applyBorder="1" applyAlignment="1" applyProtection="1">
      <alignment horizontal="left" vertical="center" wrapText="1" indent="3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27" fillId="2" borderId="5" xfId="0" applyFont="1" applyFill="1" applyBorder="1" applyAlignment="1">
      <alignment horizontal="right" vertical="center"/>
    </xf>
    <xf numFmtId="0" fontId="27" fillId="3" borderId="5" xfId="0" applyFont="1" applyFill="1" applyBorder="1" applyAlignment="1">
      <alignment horizontal="right" vertical="center"/>
    </xf>
    <xf numFmtId="0" fontId="28" fillId="4" borderId="6" xfId="0" applyFont="1" applyFill="1" applyBorder="1" applyAlignment="1">
      <alignment horizontal="center" wrapText="1"/>
    </xf>
    <xf numFmtId="0" fontId="28" fillId="4" borderId="7" xfId="0" applyFont="1" applyFill="1" applyBorder="1" applyAlignment="1">
      <alignment horizontal="center" wrapText="1"/>
    </xf>
    <xf numFmtId="0" fontId="28" fillId="4" borderId="8" xfId="0" applyFont="1" applyFill="1" applyBorder="1" applyAlignment="1">
      <alignment horizontal="center" wrapText="1"/>
    </xf>
    <xf numFmtId="0" fontId="28" fillId="5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right" vertical="center"/>
    </xf>
    <xf numFmtId="0" fontId="28" fillId="6" borderId="9" xfId="0" applyFont="1" applyFill="1" applyBorder="1" applyAlignment="1">
      <alignment horizontal="left" vertical="center"/>
    </xf>
    <xf numFmtId="0" fontId="27" fillId="3" borderId="10" xfId="0" applyFont="1" applyFill="1" applyBorder="1" applyAlignment="1">
      <alignment horizontal="right" vertical="center"/>
    </xf>
    <xf numFmtId="0" fontId="28" fillId="5" borderId="11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right" vertical="center"/>
    </xf>
    <xf numFmtId="0" fontId="27" fillId="2" borderId="13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0" fillId="8" borderId="0" xfId="0" applyFill="1"/>
    <xf numFmtId="0" fontId="0" fillId="2" borderId="0" xfId="0" applyFill="1"/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right" vertical="center"/>
    </xf>
    <xf numFmtId="0" fontId="30" fillId="6" borderId="5" xfId="0" applyFont="1" applyFill="1" applyBorder="1" applyAlignment="1">
      <alignment horizontal="left" vertical="center"/>
    </xf>
    <xf numFmtId="0" fontId="29" fillId="3" borderId="5" xfId="0" applyFont="1" applyFill="1" applyBorder="1" applyAlignment="1">
      <alignment horizontal="right" vertical="center"/>
    </xf>
    <xf numFmtId="0" fontId="30" fillId="4" borderId="6" xfId="0" applyFont="1" applyFill="1" applyBorder="1" applyAlignment="1">
      <alignment horizontal="center" wrapText="1"/>
    </xf>
    <xf numFmtId="0" fontId="30" fillId="4" borderId="7" xfId="0" applyFont="1" applyFill="1" applyBorder="1" applyAlignment="1">
      <alignment horizontal="center" wrapText="1"/>
    </xf>
    <xf numFmtId="0" fontId="30" fillId="4" borderId="8" xfId="0" applyFont="1" applyFill="1" applyBorder="1" applyAlignment="1">
      <alignment horizontal="center" wrapText="1"/>
    </xf>
    <xf numFmtId="0" fontId="30" fillId="5" borderId="9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right" vertical="center"/>
    </xf>
    <xf numFmtId="0" fontId="30" fillId="6" borderId="9" xfId="0" applyFont="1" applyFill="1" applyBorder="1" applyAlignment="1">
      <alignment horizontal="left" vertical="center"/>
    </xf>
    <xf numFmtId="0" fontId="29" fillId="3" borderId="10" xfId="0" applyFont="1" applyFill="1" applyBorder="1" applyAlignment="1">
      <alignment horizontal="right" vertical="center"/>
    </xf>
    <xf numFmtId="0" fontId="16" fillId="8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0" fillId="9" borderId="0" xfId="0" applyFill="1"/>
    <xf numFmtId="0" fontId="16" fillId="10" borderId="0" xfId="0" applyFont="1" applyFill="1" applyAlignment="1">
      <alignment horizontal="left" vertical="center"/>
    </xf>
    <xf numFmtId="0" fontId="0" fillId="10" borderId="0" xfId="0" applyFill="1"/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23" xfId="0" applyBorder="1"/>
    <xf numFmtId="10" fontId="0" fillId="0" borderId="0" xfId="3" applyNumberFormat="1" applyFont="1" applyAlignment="1">
      <alignment horizontal="center"/>
    </xf>
    <xf numFmtId="10" fontId="0" fillId="0" borderId="0" xfId="3" applyNumberFormat="1" applyFont="1"/>
    <xf numFmtId="0" fontId="0" fillId="0" borderId="0" xfId="0"/>
    <xf numFmtId="0" fontId="31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5" fillId="11" borderId="0" xfId="0" applyFont="1" applyFill="1" applyAlignment="1">
      <alignment horizontal="left" vertical="center"/>
    </xf>
    <xf numFmtId="0" fontId="0" fillId="11" borderId="0" xfId="0" applyFill="1"/>
    <xf numFmtId="0" fontId="14" fillId="4" borderId="6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33" fillId="2" borderId="5" xfId="0" applyFont="1" applyFill="1" applyBorder="1" applyAlignment="1">
      <alignment horizontal="right" vertical="center"/>
    </xf>
    <xf numFmtId="0" fontId="33" fillId="2" borderId="10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right" vertical="center"/>
    </xf>
    <xf numFmtId="0" fontId="33" fillId="3" borderId="10" xfId="0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0" fillId="0" borderId="0" xfId="0" applyAlignment="1"/>
    <xf numFmtId="0" fontId="14" fillId="2" borderId="0" xfId="0" applyFont="1" applyFill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33" fillId="2" borderId="14" xfId="0" applyFont="1" applyFill="1" applyBorder="1" applyAlignment="1">
      <alignment horizontal="left" vertical="center"/>
    </xf>
    <xf numFmtId="0" fontId="33" fillId="2" borderId="15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left" vertical="center"/>
    </xf>
    <xf numFmtId="0" fontId="35" fillId="12" borderId="0" xfId="0" applyFont="1" applyFill="1" applyAlignment="1">
      <alignment horizontal="left" vertical="center"/>
    </xf>
    <xf numFmtId="0" fontId="0" fillId="12" borderId="0" xfId="0" applyFill="1"/>
    <xf numFmtId="166" fontId="0" fillId="8" borderId="0" xfId="0" applyNumberFormat="1" applyFill="1"/>
    <xf numFmtId="0" fontId="0" fillId="13" borderId="0" xfId="0" applyFill="1"/>
    <xf numFmtId="166" fontId="0" fillId="8" borderId="0" xfId="0" applyNumberFormat="1" applyFill="1" applyAlignment="1">
      <alignment horizontal="center"/>
    </xf>
    <xf numFmtId="0" fontId="0" fillId="0" borderId="0" xfId="0"/>
    <xf numFmtId="0" fontId="38" fillId="2" borderId="0" xfId="0" applyFont="1" applyFill="1" applyAlignment="1">
      <alignment horizontal="left" vertical="center"/>
    </xf>
    <xf numFmtId="0" fontId="35" fillId="8" borderId="0" xfId="0" applyFont="1" applyFill="1" applyAlignment="1">
      <alignment horizontal="left" vertical="center"/>
    </xf>
    <xf numFmtId="0" fontId="35" fillId="14" borderId="0" xfId="0" applyFont="1" applyFill="1" applyAlignment="1">
      <alignment horizontal="left" vertical="center"/>
    </xf>
    <xf numFmtId="0" fontId="0" fillId="14" borderId="0" xfId="0" applyFill="1"/>
    <xf numFmtId="0" fontId="33" fillId="2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6" fontId="4" fillId="0" borderId="0" xfId="0" applyNumberFormat="1" applyFont="1" applyFill="1" applyAlignment="1">
      <alignment horizontal="right"/>
    </xf>
    <xf numFmtId="10" fontId="1" fillId="0" borderId="0" xfId="3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65" fontId="1" fillId="0" borderId="0" xfId="1" applyNumberFormat="1" applyFont="1" applyFill="1"/>
    <xf numFmtId="167" fontId="0" fillId="0" borderId="0" xfId="0" applyNumberFormat="1" applyFill="1"/>
    <xf numFmtId="10" fontId="0" fillId="0" borderId="0" xfId="0" applyNumberFormat="1" applyFill="1" applyAlignment="1">
      <alignment horizontal="center"/>
    </xf>
    <xf numFmtId="166" fontId="0" fillId="0" borderId="0" xfId="0" applyNumberFormat="1" applyFill="1"/>
    <xf numFmtId="10" fontId="1" fillId="0" borderId="1" xfId="3" applyNumberFormat="1" applyFont="1" applyFill="1" applyBorder="1" applyAlignment="1">
      <alignment horizontal="center"/>
    </xf>
    <xf numFmtId="10" fontId="1" fillId="0" borderId="2" xfId="3" applyNumberFormat="1" applyFont="1" applyFill="1" applyBorder="1" applyAlignment="1">
      <alignment horizontal="center"/>
    </xf>
    <xf numFmtId="165" fontId="4" fillId="0" borderId="0" xfId="1" applyNumberFormat="1" applyFont="1" applyFill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3" fillId="2" borderId="11" xfId="0" applyFont="1" applyFill="1" applyBorder="1" applyAlignment="1">
      <alignment horizontal="left" vertical="center"/>
    </xf>
    <xf numFmtId="0" fontId="33" fillId="2" borderId="23" xfId="0" applyFont="1" applyFill="1" applyBorder="1" applyAlignment="1">
      <alignment horizontal="left" vertical="center"/>
    </xf>
    <xf numFmtId="0" fontId="33" fillId="2" borderId="24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center" wrapText="1"/>
    </xf>
    <xf numFmtId="0" fontId="0" fillId="0" borderId="23" xfId="0" applyBorder="1"/>
    <xf numFmtId="0" fontId="14" fillId="2" borderId="0" xfId="0" applyFont="1" applyFill="1" applyAlignment="1">
      <alignment horizontal="left" vertical="center" wrapText="1"/>
    </xf>
    <xf numFmtId="0" fontId="0" fillId="0" borderId="0" xfId="0"/>
    <xf numFmtId="0" fontId="33" fillId="2" borderId="19" xfId="0" applyFont="1" applyFill="1" applyBorder="1" applyAlignment="1">
      <alignment horizontal="left" vertical="center"/>
    </xf>
    <xf numFmtId="0" fontId="33" fillId="2" borderId="18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 wrapText="1"/>
    </xf>
    <xf numFmtId="0" fontId="37" fillId="2" borderId="19" xfId="4" applyFill="1" applyBorder="1" applyAlignment="1">
      <alignment horizontal="left" vertical="center"/>
    </xf>
    <xf numFmtId="0" fontId="37" fillId="2" borderId="18" xfId="4" applyFill="1" applyBorder="1" applyAlignment="1">
      <alignment horizontal="left" vertical="center"/>
    </xf>
    <xf numFmtId="0" fontId="37" fillId="2" borderId="20" xfId="4" applyFill="1" applyBorder="1" applyAlignment="1">
      <alignment horizontal="left" vertical="center"/>
    </xf>
    <xf numFmtId="0" fontId="33" fillId="2" borderId="14" xfId="0" applyFont="1" applyFill="1" applyBorder="1" applyAlignment="1">
      <alignment horizontal="left" vertical="center"/>
    </xf>
    <xf numFmtId="0" fontId="33" fillId="2" borderId="15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15" xfId="0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/>
    </xf>
    <xf numFmtId="0" fontId="29" fillId="2" borderId="23" xfId="0" applyFont="1" applyFill="1" applyBorder="1" applyAlignment="1">
      <alignment horizontal="left" vertical="center"/>
    </xf>
    <xf numFmtId="0" fontId="29" fillId="2" borderId="24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 vertical="center"/>
    </xf>
    <xf numFmtId="0" fontId="7" fillId="2" borderId="19" xfId="2" applyFill="1" applyBorder="1" applyAlignment="1" applyProtection="1">
      <alignment horizontal="left" vertical="center"/>
    </xf>
    <xf numFmtId="0" fontId="7" fillId="2" borderId="18" xfId="2" applyFill="1" applyBorder="1" applyAlignment="1" applyProtection="1">
      <alignment horizontal="left" vertical="center"/>
    </xf>
    <xf numFmtId="0" fontId="7" fillId="2" borderId="20" xfId="2" applyFill="1" applyBorder="1" applyAlignment="1" applyProtection="1">
      <alignment horizontal="left" vertical="center"/>
    </xf>
    <xf numFmtId="0" fontId="26" fillId="0" borderId="0" xfId="0" applyFont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left" vertical="center"/>
    </xf>
    <xf numFmtId="0" fontId="7" fillId="2" borderId="14" xfId="2" applyFill="1" applyBorder="1" applyAlignment="1" applyProtection="1">
      <alignment horizontal="left" vertical="center"/>
    </xf>
    <xf numFmtId="0" fontId="7" fillId="2" borderId="15" xfId="2" applyFill="1" applyBorder="1" applyAlignment="1" applyProtection="1">
      <alignment horizontal="left" vertical="center"/>
    </xf>
    <xf numFmtId="0" fontId="7" fillId="2" borderId="16" xfId="2" applyFill="1" applyBorder="1" applyAlignment="1" applyProtection="1">
      <alignment horizontal="left" vertical="center"/>
    </xf>
    <xf numFmtId="0" fontId="0" fillId="0" borderId="0" xfId="0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</cellXfs>
  <cellStyles count="5">
    <cellStyle name="Hyperlink 2" xfId="4"/>
    <cellStyle name="Lien hypertexte" xfId="2" builtinId="8"/>
    <cellStyle name="Milliers" xfId="1" builtinId="3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image" Target="../media/image13.gif"/><Relationship Id="rId1" Type="http://schemas.openxmlformats.org/officeDocument/2006/relationships/image" Target="../media/image12.gif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4.emf"/><Relationship Id="rId7" Type="http://schemas.openxmlformats.org/officeDocument/2006/relationships/image" Target="../media/image10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3</xdr:col>
          <xdr:colOff>678180</xdr:colOff>
          <xdr:row>1</xdr:row>
          <xdr:rowOff>228600</xdr:rowOff>
        </xdr:to>
        <xdr:sp macro="" textlink="">
          <xdr:nvSpPr>
            <xdr:cNvPr id="26625" name="Control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6</xdr:col>
          <xdr:colOff>53340</xdr:colOff>
          <xdr:row>1</xdr:row>
          <xdr:rowOff>228600</xdr:rowOff>
        </xdr:to>
        <xdr:sp macro="" textlink="">
          <xdr:nvSpPr>
            <xdr:cNvPr id="26626" name="Control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152400</xdr:colOff>
          <xdr:row>1</xdr:row>
          <xdr:rowOff>137160</xdr:rowOff>
        </xdr:to>
        <xdr:sp macro="" textlink="">
          <xdr:nvSpPr>
            <xdr:cNvPr id="26627" name="Control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236220</xdr:colOff>
          <xdr:row>3</xdr:row>
          <xdr:rowOff>38100</xdr:rowOff>
        </xdr:to>
        <xdr:sp macro="" textlink="">
          <xdr:nvSpPr>
            <xdr:cNvPr id="26628" name="Control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9</xdr:col>
          <xdr:colOff>396240</xdr:colOff>
          <xdr:row>2</xdr:row>
          <xdr:rowOff>137160</xdr:rowOff>
        </xdr:to>
        <xdr:sp macro="" textlink="">
          <xdr:nvSpPr>
            <xdr:cNvPr id="26629" name="Control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117</xdr:row>
          <xdr:rowOff>0</xdr:rowOff>
        </xdr:from>
        <xdr:to>
          <xdr:col>1</xdr:col>
          <xdr:colOff>381000</xdr:colOff>
          <xdr:row>117</xdr:row>
          <xdr:rowOff>137160</xdr:rowOff>
        </xdr:to>
        <xdr:sp macro="" textlink="">
          <xdr:nvSpPr>
            <xdr:cNvPr id="26630" name="Control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217</xdr:row>
          <xdr:rowOff>0</xdr:rowOff>
        </xdr:from>
        <xdr:to>
          <xdr:col>1</xdr:col>
          <xdr:colOff>381000</xdr:colOff>
          <xdr:row>217</xdr:row>
          <xdr:rowOff>137160</xdr:rowOff>
        </xdr:to>
        <xdr:sp macro="" textlink="">
          <xdr:nvSpPr>
            <xdr:cNvPr id="26631" name="Control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302</xdr:row>
          <xdr:rowOff>0</xdr:rowOff>
        </xdr:from>
        <xdr:to>
          <xdr:col>1</xdr:col>
          <xdr:colOff>381000</xdr:colOff>
          <xdr:row>302</xdr:row>
          <xdr:rowOff>137160</xdr:rowOff>
        </xdr:to>
        <xdr:sp macro="" textlink="">
          <xdr:nvSpPr>
            <xdr:cNvPr id="26632" name="Control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302</xdr:row>
          <xdr:rowOff>0</xdr:rowOff>
        </xdr:from>
        <xdr:to>
          <xdr:col>1</xdr:col>
          <xdr:colOff>381000</xdr:colOff>
          <xdr:row>302</xdr:row>
          <xdr:rowOff>137160</xdr:rowOff>
        </xdr:to>
        <xdr:sp macro="" textlink="">
          <xdr:nvSpPr>
            <xdr:cNvPr id="26633" name="Control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317</xdr:row>
          <xdr:rowOff>0</xdr:rowOff>
        </xdr:from>
        <xdr:to>
          <xdr:col>1</xdr:col>
          <xdr:colOff>381000</xdr:colOff>
          <xdr:row>317</xdr:row>
          <xdr:rowOff>137160</xdr:rowOff>
        </xdr:to>
        <xdr:sp macro="" textlink="">
          <xdr:nvSpPr>
            <xdr:cNvPr id="26634" name="Control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402</xdr:row>
          <xdr:rowOff>0</xdr:rowOff>
        </xdr:from>
        <xdr:to>
          <xdr:col>1</xdr:col>
          <xdr:colOff>381000</xdr:colOff>
          <xdr:row>402</xdr:row>
          <xdr:rowOff>137160</xdr:rowOff>
        </xdr:to>
        <xdr:sp macro="" textlink="">
          <xdr:nvSpPr>
            <xdr:cNvPr id="26635" name="Control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402</xdr:row>
          <xdr:rowOff>0</xdr:rowOff>
        </xdr:from>
        <xdr:to>
          <xdr:col>1</xdr:col>
          <xdr:colOff>381000</xdr:colOff>
          <xdr:row>402</xdr:row>
          <xdr:rowOff>137160</xdr:rowOff>
        </xdr:to>
        <xdr:sp macro="" textlink="">
          <xdr:nvSpPr>
            <xdr:cNvPr id="26636" name="Control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402</xdr:row>
          <xdr:rowOff>0</xdr:rowOff>
        </xdr:from>
        <xdr:to>
          <xdr:col>1</xdr:col>
          <xdr:colOff>381000</xdr:colOff>
          <xdr:row>402</xdr:row>
          <xdr:rowOff>137160</xdr:rowOff>
        </xdr:to>
        <xdr:sp macro="" textlink="">
          <xdr:nvSpPr>
            <xdr:cNvPr id="26637" name="Control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417</xdr:row>
          <xdr:rowOff>0</xdr:rowOff>
        </xdr:from>
        <xdr:to>
          <xdr:col>1</xdr:col>
          <xdr:colOff>381000</xdr:colOff>
          <xdr:row>417</xdr:row>
          <xdr:rowOff>137160</xdr:rowOff>
        </xdr:to>
        <xdr:sp macro="" textlink="">
          <xdr:nvSpPr>
            <xdr:cNvPr id="26638" name="Control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503</xdr:row>
          <xdr:rowOff>0</xdr:rowOff>
        </xdr:from>
        <xdr:to>
          <xdr:col>1</xdr:col>
          <xdr:colOff>381000</xdr:colOff>
          <xdr:row>503</xdr:row>
          <xdr:rowOff>137160</xdr:rowOff>
        </xdr:to>
        <xdr:sp macro="" textlink="">
          <xdr:nvSpPr>
            <xdr:cNvPr id="26639" name="Control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503</xdr:row>
          <xdr:rowOff>0</xdr:rowOff>
        </xdr:from>
        <xdr:to>
          <xdr:col>1</xdr:col>
          <xdr:colOff>381000</xdr:colOff>
          <xdr:row>503</xdr:row>
          <xdr:rowOff>137160</xdr:rowOff>
        </xdr:to>
        <xdr:sp macro="" textlink="">
          <xdr:nvSpPr>
            <xdr:cNvPr id="26640" name="Control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517</xdr:row>
          <xdr:rowOff>0</xdr:rowOff>
        </xdr:from>
        <xdr:to>
          <xdr:col>1</xdr:col>
          <xdr:colOff>381000</xdr:colOff>
          <xdr:row>517</xdr:row>
          <xdr:rowOff>137160</xdr:rowOff>
        </xdr:to>
        <xdr:sp macro="" textlink="">
          <xdr:nvSpPr>
            <xdr:cNvPr id="26641" name="Control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617</xdr:row>
          <xdr:rowOff>0</xdr:rowOff>
        </xdr:from>
        <xdr:to>
          <xdr:col>1</xdr:col>
          <xdr:colOff>381000</xdr:colOff>
          <xdr:row>617</xdr:row>
          <xdr:rowOff>137160</xdr:rowOff>
        </xdr:to>
        <xdr:sp macro="" textlink="">
          <xdr:nvSpPr>
            <xdr:cNvPr id="26642" name="Control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697</xdr:row>
          <xdr:rowOff>0</xdr:rowOff>
        </xdr:from>
        <xdr:to>
          <xdr:col>1</xdr:col>
          <xdr:colOff>381000</xdr:colOff>
          <xdr:row>697</xdr:row>
          <xdr:rowOff>137160</xdr:rowOff>
        </xdr:to>
        <xdr:sp macro="" textlink="">
          <xdr:nvSpPr>
            <xdr:cNvPr id="26643" name="Control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764</xdr:row>
          <xdr:rowOff>0</xdr:rowOff>
        </xdr:from>
        <xdr:to>
          <xdr:col>1</xdr:col>
          <xdr:colOff>381000</xdr:colOff>
          <xdr:row>764</xdr:row>
          <xdr:rowOff>137160</xdr:rowOff>
        </xdr:to>
        <xdr:sp macro="" textlink="">
          <xdr:nvSpPr>
            <xdr:cNvPr id="26644" name="Control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45" name="Control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46" name="Control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47" name="Control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48" name="Control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49" name="Control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0" name="Control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1" name="Control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2" name="Control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3" name="Control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4" name="Control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5" name="Control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6" name="Control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7" name="Control 33" hidden="1">
              <a:extLst>
                <a:ext uri="{63B3BB69-23CF-44E3-9099-C40C66FF867C}">
                  <a14:compatExt spid="_x0000_s26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8" name="Control 34" hidden="1">
              <a:extLst>
                <a:ext uri="{63B3BB69-23CF-44E3-9099-C40C66FF867C}">
                  <a14:compatExt spid="_x0000_s26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765</xdr:row>
          <xdr:rowOff>0</xdr:rowOff>
        </xdr:from>
        <xdr:to>
          <xdr:col>1</xdr:col>
          <xdr:colOff>381000</xdr:colOff>
          <xdr:row>1988</xdr:row>
          <xdr:rowOff>137160</xdr:rowOff>
        </xdr:to>
        <xdr:sp macro="" textlink="">
          <xdr:nvSpPr>
            <xdr:cNvPr id="26659" name="Control 35" hidden="1">
              <a:extLst>
                <a:ext uri="{63B3BB69-23CF-44E3-9099-C40C66FF867C}">
                  <a14:compatExt spid="_x0000_s26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381000</xdr:colOff>
          <xdr:row>20</xdr:row>
          <xdr:rowOff>137160</xdr:rowOff>
        </xdr:to>
        <xdr:sp macro="" textlink="">
          <xdr:nvSpPr>
            <xdr:cNvPr id="24577" name="Control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1</xdr:col>
          <xdr:colOff>381000</xdr:colOff>
          <xdr:row>61</xdr:row>
          <xdr:rowOff>137160</xdr:rowOff>
        </xdr:to>
        <xdr:sp macro="" textlink="">
          <xdr:nvSpPr>
            <xdr:cNvPr id="24578" name="Control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0</xdr:rowOff>
        </xdr:from>
        <xdr:to>
          <xdr:col>1</xdr:col>
          <xdr:colOff>381000</xdr:colOff>
          <xdr:row>102</xdr:row>
          <xdr:rowOff>137160</xdr:rowOff>
        </xdr:to>
        <xdr:sp macro="" textlink="">
          <xdr:nvSpPr>
            <xdr:cNvPr id="24579" name="Control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381000</xdr:colOff>
          <xdr:row>143</xdr:row>
          <xdr:rowOff>137160</xdr:rowOff>
        </xdr:to>
        <xdr:sp macro="" textlink="">
          <xdr:nvSpPr>
            <xdr:cNvPr id="24580" name="Control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184</xdr:row>
          <xdr:rowOff>0</xdr:rowOff>
        </xdr:from>
        <xdr:to>
          <xdr:col>1</xdr:col>
          <xdr:colOff>381000</xdr:colOff>
          <xdr:row>184</xdr:row>
          <xdr:rowOff>137160</xdr:rowOff>
        </xdr:to>
        <xdr:sp macro="" textlink="">
          <xdr:nvSpPr>
            <xdr:cNvPr id="24581" name="Control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225</xdr:row>
          <xdr:rowOff>0</xdr:rowOff>
        </xdr:from>
        <xdr:to>
          <xdr:col>1</xdr:col>
          <xdr:colOff>381000</xdr:colOff>
          <xdr:row>225</xdr:row>
          <xdr:rowOff>137160</xdr:rowOff>
        </xdr:to>
        <xdr:sp macro="" textlink="">
          <xdr:nvSpPr>
            <xdr:cNvPr id="24582" name="Control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266</xdr:row>
          <xdr:rowOff>0</xdr:rowOff>
        </xdr:from>
        <xdr:to>
          <xdr:col>1</xdr:col>
          <xdr:colOff>381000</xdr:colOff>
          <xdr:row>266</xdr:row>
          <xdr:rowOff>137160</xdr:rowOff>
        </xdr:to>
        <xdr:sp macro="" textlink="">
          <xdr:nvSpPr>
            <xdr:cNvPr id="24583" name="Control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306</xdr:row>
          <xdr:rowOff>0</xdr:rowOff>
        </xdr:from>
        <xdr:to>
          <xdr:col>1</xdr:col>
          <xdr:colOff>381000</xdr:colOff>
          <xdr:row>306</xdr:row>
          <xdr:rowOff>137160</xdr:rowOff>
        </xdr:to>
        <xdr:sp macro="" textlink="">
          <xdr:nvSpPr>
            <xdr:cNvPr id="24584" name="Control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346</xdr:row>
          <xdr:rowOff>0</xdr:rowOff>
        </xdr:from>
        <xdr:to>
          <xdr:col>1</xdr:col>
          <xdr:colOff>381000</xdr:colOff>
          <xdr:row>346</xdr:row>
          <xdr:rowOff>137160</xdr:rowOff>
        </xdr:to>
        <xdr:sp macro="" textlink="">
          <xdr:nvSpPr>
            <xdr:cNvPr id="24585" name="Control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386</xdr:row>
          <xdr:rowOff>0</xdr:rowOff>
        </xdr:from>
        <xdr:to>
          <xdr:col>1</xdr:col>
          <xdr:colOff>381000</xdr:colOff>
          <xdr:row>386</xdr:row>
          <xdr:rowOff>137160</xdr:rowOff>
        </xdr:to>
        <xdr:sp macro="" textlink="">
          <xdr:nvSpPr>
            <xdr:cNvPr id="24586" name="Control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426</xdr:row>
          <xdr:rowOff>0</xdr:rowOff>
        </xdr:from>
        <xdr:to>
          <xdr:col>1</xdr:col>
          <xdr:colOff>381000</xdr:colOff>
          <xdr:row>426</xdr:row>
          <xdr:rowOff>137160</xdr:rowOff>
        </xdr:to>
        <xdr:sp macro="" textlink="">
          <xdr:nvSpPr>
            <xdr:cNvPr id="24587" name="Control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466</xdr:row>
          <xdr:rowOff>0</xdr:rowOff>
        </xdr:from>
        <xdr:to>
          <xdr:col>1</xdr:col>
          <xdr:colOff>381000</xdr:colOff>
          <xdr:row>466</xdr:row>
          <xdr:rowOff>137160</xdr:rowOff>
        </xdr:to>
        <xdr:sp macro="" textlink="">
          <xdr:nvSpPr>
            <xdr:cNvPr id="24588" name="Control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pic>
      <xdr:nvPicPr>
        <xdr:cNvPr id="2" name="Picture 1" descr="Minus Font Size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2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4</xdr:row>
      <xdr:rowOff>0</xdr:rowOff>
    </xdr:from>
    <xdr:to>
      <xdr:col>0</xdr:col>
      <xdr:colOff>314325</xdr:colOff>
      <xdr:row>4</xdr:row>
      <xdr:rowOff>152400</xdr:rowOff>
    </xdr:to>
    <xdr:pic>
      <xdr:nvPicPr>
        <xdr:cNvPr id="3" name="Picture 2" descr="Plus Font Size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32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4" name="Picture 3" descr="share on facebook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27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5" name="Picture 4" descr="share on twitt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2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6" name="Picture 5" descr="share on linked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275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68580</xdr:colOff>
          <xdr:row>9</xdr:row>
          <xdr:rowOff>228600</xdr:rowOff>
        </xdr:to>
        <xdr:sp macro="" textlink="">
          <xdr:nvSpPr>
            <xdr:cNvPr id="16390" name="Control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5</xdr:col>
          <xdr:colOff>68580</xdr:colOff>
          <xdr:row>9</xdr:row>
          <xdr:rowOff>228600</xdr:rowOff>
        </xdr:to>
        <xdr:sp macro="" textlink="">
          <xdr:nvSpPr>
            <xdr:cNvPr id="16391" name="Control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152400</xdr:colOff>
          <xdr:row>9</xdr:row>
          <xdr:rowOff>137160</xdr:rowOff>
        </xdr:to>
        <xdr:sp macro="" textlink="">
          <xdr:nvSpPr>
            <xdr:cNvPr id="16392" name="Control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236220</xdr:colOff>
          <xdr:row>11</xdr:row>
          <xdr:rowOff>53340</xdr:rowOff>
        </xdr:to>
        <xdr:sp macro="" textlink="">
          <xdr:nvSpPr>
            <xdr:cNvPr id="16393" name="Control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8</xdr:col>
          <xdr:colOff>426720</xdr:colOff>
          <xdr:row>10</xdr:row>
          <xdr:rowOff>137160</xdr:rowOff>
        </xdr:to>
        <xdr:sp macro="" textlink="">
          <xdr:nvSpPr>
            <xdr:cNvPr id="16394" name="Control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381000</xdr:colOff>
          <xdr:row>29</xdr:row>
          <xdr:rowOff>137160</xdr:rowOff>
        </xdr:to>
        <xdr:sp macro="" textlink="">
          <xdr:nvSpPr>
            <xdr:cNvPr id="16395" name="Control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0</xdr:col>
          <xdr:colOff>381000</xdr:colOff>
          <xdr:row>69</xdr:row>
          <xdr:rowOff>137160</xdr:rowOff>
        </xdr:to>
        <xdr:sp macro="" textlink="">
          <xdr:nvSpPr>
            <xdr:cNvPr id="16396" name="Control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0</xdr:col>
          <xdr:colOff>381000</xdr:colOff>
          <xdr:row>109</xdr:row>
          <xdr:rowOff>137160</xdr:rowOff>
        </xdr:to>
        <xdr:sp macro="" textlink="">
          <xdr:nvSpPr>
            <xdr:cNvPr id="16397" name="Control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0</xdr:rowOff>
        </xdr:from>
        <xdr:to>
          <xdr:col>0</xdr:col>
          <xdr:colOff>381000</xdr:colOff>
          <xdr:row>144</xdr:row>
          <xdr:rowOff>137160</xdr:rowOff>
        </xdr:to>
        <xdr:sp macro="" textlink="">
          <xdr:nvSpPr>
            <xdr:cNvPr id="16398" name="Control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381000</xdr:colOff>
          <xdr:row>179</xdr:row>
          <xdr:rowOff>137160</xdr:rowOff>
        </xdr:to>
        <xdr:sp macro="" textlink="">
          <xdr:nvSpPr>
            <xdr:cNvPr id="16399" name="Control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381000</xdr:colOff>
          <xdr:row>219</xdr:row>
          <xdr:rowOff>137160</xdr:rowOff>
        </xdr:to>
        <xdr:sp macro="" textlink="">
          <xdr:nvSpPr>
            <xdr:cNvPr id="16400" name="Control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254</xdr:row>
          <xdr:rowOff>0</xdr:rowOff>
        </xdr:from>
        <xdr:to>
          <xdr:col>0</xdr:col>
          <xdr:colOff>381000</xdr:colOff>
          <xdr:row>254</xdr:row>
          <xdr:rowOff>137160</xdr:rowOff>
        </xdr:to>
        <xdr:sp macro="" textlink="">
          <xdr:nvSpPr>
            <xdr:cNvPr id="16401" name="Control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289</xdr:row>
          <xdr:rowOff>0</xdr:rowOff>
        </xdr:from>
        <xdr:to>
          <xdr:col>0</xdr:col>
          <xdr:colOff>381000</xdr:colOff>
          <xdr:row>289</xdr:row>
          <xdr:rowOff>137160</xdr:rowOff>
        </xdr:to>
        <xdr:sp macro="" textlink="">
          <xdr:nvSpPr>
            <xdr:cNvPr id="16402" name="Control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324</xdr:row>
          <xdr:rowOff>0</xdr:rowOff>
        </xdr:from>
        <xdr:to>
          <xdr:col>0</xdr:col>
          <xdr:colOff>381000</xdr:colOff>
          <xdr:row>324</xdr:row>
          <xdr:rowOff>137160</xdr:rowOff>
        </xdr:to>
        <xdr:sp macro="" textlink="">
          <xdr:nvSpPr>
            <xdr:cNvPr id="16403" name="Control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364</xdr:row>
          <xdr:rowOff>0</xdr:rowOff>
        </xdr:from>
        <xdr:to>
          <xdr:col>0</xdr:col>
          <xdr:colOff>381000</xdr:colOff>
          <xdr:row>364</xdr:row>
          <xdr:rowOff>137160</xdr:rowOff>
        </xdr:to>
        <xdr:sp macro="" textlink="">
          <xdr:nvSpPr>
            <xdr:cNvPr id="16404" name="Control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399</xdr:row>
          <xdr:rowOff>0</xdr:rowOff>
        </xdr:from>
        <xdr:to>
          <xdr:col>0</xdr:col>
          <xdr:colOff>381000</xdr:colOff>
          <xdr:row>399</xdr:row>
          <xdr:rowOff>137160</xdr:rowOff>
        </xdr:to>
        <xdr:sp macro="" textlink="">
          <xdr:nvSpPr>
            <xdr:cNvPr id="16405" name="Control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434</xdr:row>
          <xdr:rowOff>0</xdr:rowOff>
        </xdr:from>
        <xdr:to>
          <xdr:col>0</xdr:col>
          <xdr:colOff>381000</xdr:colOff>
          <xdr:row>434</xdr:row>
          <xdr:rowOff>137160</xdr:rowOff>
        </xdr:to>
        <xdr:sp macro="" textlink="">
          <xdr:nvSpPr>
            <xdr:cNvPr id="16406" name="Control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474</xdr:row>
          <xdr:rowOff>0</xdr:rowOff>
        </xdr:from>
        <xdr:to>
          <xdr:col>0</xdr:col>
          <xdr:colOff>381000</xdr:colOff>
          <xdr:row>474</xdr:row>
          <xdr:rowOff>137160</xdr:rowOff>
        </xdr:to>
        <xdr:sp macro="" textlink="">
          <xdr:nvSpPr>
            <xdr:cNvPr id="16407" name="Control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509</xdr:row>
          <xdr:rowOff>0</xdr:rowOff>
        </xdr:from>
        <xdr:to>
          <xdr:col>0</xdr:col>
          <xdr:colOff>381000</xdr:colOff>
          <xdr:row>509</xdr:row>
          <xdr:rowOff>137160</xdr:rowOff>
        </xdr:to>
        <xdr:sp macro="" textlink="">
          <xdr:nvSpPr>
            <xdr:cNvPr id="16408" name="Control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544</xdr:row>
          <xdr:rowOff>0</xdr:rowOff>
        </xdr:from>
        <xdr:to>
          <xdr:col>0</xdr:col>
          <xdr:colOff>381000</xdr:colOff>
          <xdr:row>544</xdr:row>
          <xdr:rowOff>137160</xdr:rowOff>
        </xdr:to>
        <xdr:sp macro="" textlink="">
          <xdr:nvSpPr>
            <xdr:cNvPr id="16409" name="Control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572</xdr:row>
          <xdr:rowOff>0</xdr:rowOff>
        </xdr:from>
        <xdr:to>
          <xdr:col>0</xdr:col>
          <xdr:colOff>381000</xdr:colOff>
          <xdr:row>572</xdr:row>
          <xdr:rowOff>137160</xdr:rowOff>
        </xdr:to>
        <xdr:sp macro="" textlink="">
          <xdr:nvSpPr>
            <xdr:cNvPr id="16410" name="Control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600</xdr:row>
          <xdr:rowOff>0</xdr:rowOff>
        </xdr:from>
        <xdr:to>
          <xdr:col>0</xdr:col>
          <xdr:colOff>381000</xdr:colOff>
          <xdr:row>600</xdr:row>
          <xdr:rowOff>137160</xdr:rowOff>
        </xdr:to>
        <xdr:sp macro="" textlink="">
          <xdr:nvSpPr>
            <xdr:cNvPr id="16411" name="Control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640</xdr:row>
          <xdr:rowOff>0</xdr:rowOff>
        </xdr:from>
        <xdr:to>
          <xdr:col>0</xdr:col>
          <xdr:colOff>381000</xdr:colOff>
          <xdr:row>640</xdr:row>
          <xdr:rowOff>137160</xdr:rowOff>
        </xdr:to>
        <xdr:sp macro="" textlink="">
          <xdr:nvSpPr>
            <xdr:cNvPr id="16412" name="Control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679</xdr:row>
          <xdr:rowOff>0</xdr:rowOff>
        </xdr:from>
        <xdr:to>
          <xdr:col>0</xdr:col>
          <xdr:colOff>381000</xdr:colOff>
          <xdr:row>679</xdr:row>
          <xdr:rowOff>137160</xdr:rowOff>
        </xdr:to>
        <xdr:sp macro="" textlink="">
          <xdr:nvSpPr>
            <xdr:cNvPr id="16413" name="Control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718</xdr:row>
          <xdr:rowOff>0</xdr:rowOff>
        </xdr:from>
        <xdr:to>
          <xdr:col>0</xdr:col>
          <xdr:colOff>381000</xdr:colOff>
          <xdr:row>718</xdr:row>
          <xdr:rowOff>137160</xdr:rowOff>
        </xdr:to>
        <xdr:sp macro="" textlink="">
          <xdr:nvSpPr>
            <xdr:cNvPr id="16414" name="Control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752</xdr:row>
          <xdr:rowOff>0</xdr:rowOff>
        </xdr:from>
        <xdr:to>
          <xdr:col>0</xdr:col>
          <xdr:colOff>381000</xdr:colOff>
          <xdr:row>752</xdr:row>
          <xdr:rowOff>137160</xdr:rowOff>
        </xdr:to>
        <xdr:sp macro="" textlink="">
          <xdr:nvSpPr>
            <xdr:cNvPr id="16415" name="Control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786</xdr:row>
          <xdr:rowOff>0</xdr:rowOff>
        </xdr:from>
        <xdr:to>
          <xdr:col>0</xdr:col>
          <xdr:colOff>381000</xdr:colOff>
          <xdr:row>786</xdr:row>
          <xdr:rowOff>137160</xdr:rowOff>
        </xdr:to>
        <xdr:sp macro="" textlink="">
          <xdr:nvSpPr>
            <xdr:cNvPr id="16416" name="Control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825</xdr:row>
          <xdr:rowOff>0</xdr:rowOff>
        </xdr:from>
        <xdr:to>
          <xdr:col>0</xdr:col>
          <xdr:colOff>381000</xdr:colOff>
          <xdr:row>825</xdr:row>
          <xdr:rowOff>137160</xdr:rowOff>
        </xdr:to>
        <xdr:sp macro="" textlink="">
          <xdr:nvSpPr>
            <xdr:cNvPr id="16417" name="Control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859</xdr:row>
          <xdr:rowOff>0</xdr:rowOff>
        </xdr:from>
        <xdr:to>
          <xdr:col>0</xdr:col>
          <xdr:colOff>381000</xdr:colOff>
          <xdr:row>859</xdr:row>
          <xdr:rowOff>137160</xdr:rowOff>
        </xdr:to>
        <xdr:sp macro="" textlink="">
          <xdr:nvSpPr>
            <xdr:cNvPr id="16418" name="Control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893</xdr:row>
          <xdr:rowOff>0</xdr:rowOff>
        </xdr:from>
        <xdr:to>
          <xdr:col>0</xdr:col>
          <xdr:colOff>381000</xdr:colOff>
          <xdr:row>893</xdr:row>
          <xdr:rowOff>137160</xdr:rowOff>
        </xdr:to>
        <xdr:sp macro="" textlink="">
          <xdr:nvSpPr>
            <xdr:cNvPr id="16419" name="Control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927</xdr:row>
          <xdr:rowOff>0</xdr:rowOff>
        </xdr:from>
        <xdr:to>
          <xdr:col>0</xdr:col>
          <xdr:colOff>381000</xdr:colOff>
          <xdr:row>927</xdr:row>
          <xdr:rowOff>137160</xdr:rowOff>
        </xdr:to>
        <xdr:sp macro="" textlink="">
          <xdr:nvSpPr>
            <xdr:cNvPr id="16420" name="Control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966</xdr:row>
          <xdr:rowOff>0</xdr:rowOff>
        </xdr:from>
        <xdr:to>
          <xdr:col>0</xdr:col>
          <xdr:colOff>381000</xdr:colOff>
          <xdr:row>966</xdr:row>
          <xdr:rowOff>137160</xdr:rowOff>
        </xdr:to>
        <xdr:sp macro="" textlink="">
          <xdr:nvSpPr>
            <xdr:cNvPr id="16421" name="Control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1000</xdr:row>
          <xdr:rowOff>0</xdr:rowOff>
        </xdr:from>
        <xdr:to>
          <xdr:col>0</xdr:col>
          <xdr:colOff>381000</xdr:colOff>
          <xdr:row>1000</xdr:row>
          <xdr:rowOff>137160</xdr:rowOff>
        </xdr:to>
        <xdr:sp macro="" textlink="">
          <xdr:nvSpPr>
            <xdr:cNvPr id="16422" name="Control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1034</xdr:row>
          <xdr:rowOff>0</xdr:rowOff>
        </xdr:from>
        <xdr:to>
          <xdr:col>0</xdr:col>
          <xdr:colOff>381000</xdr:colOff>
          <xdr:row>1034</xdr:row>
          <xdr:rowOff>137160</xdr:rowOff>
        </xdr:to>
        <xdr:sp macro="" textlink="">
          <xdr:nvSpPr>
            <xdr:cNvPr id="16423" name="Control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1073</xdr:row>
          <xdr:rowOff>0</xdr:rowOff>
        </xdr:from>
        <xdr:to>
          <xdr:col>0</xdr:col>
          <xdr:colOff>381000</xdr:colOff>
          <xdr:row>1073</xdr:row>
          <xdr:rowOff>137160</xdr:rowOff>
        </xdr:to>
        <xdr:sp macro="" textlink="">
          <xdr:nvSpPr>
            <xdr:cNvPr id="16424" name="Control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1107</xdr:row>
          <xdr:rowOff>0</xdr:rowOff>
        </xdr:from>
        <xdr:to>
          <xdr:col>0</xdr:col>
          <xdr:colOff>381000</xdr:colOff>
          <xdr:row>1107</xdr:row>
          <xdr:rowOff>137160</xdr:rowOff>
        </xdr:to>
        <xdr:sp macro="" textlink="">
          <xdr:nvSpPr>
            <xdr:cNvPr id="16425" name="Control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1141</xdr:row>
          <xdr:rowOff>0</xdr:rowOff>
        </xdr:from>
        <xdr:to>
          <xdr:col>0</xdr:col>
          <xdr:colOff>381000</xdr:colOff>
          <xdr:row>1141</xdr:row>
          <xdr:rowOff>137160</xdr:rowOff>
        </xdr:to>
        <xdr:sp macro="" textlink="">
          <xdr:nvSpPr>
            <xdr:cNvPr id="16426" name="Control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1168</xdr:row>
          <xdr:rowOff>0</xdr:rowOff>
        </xdr:from>
        <xdr:to>
          <xdr:col>0</xdr:col>
          <xdr:colOff>381000</xdr:colOff>
          <xdr:row>1168</xdr:row>
          <xdr:rowOff>137160</xdr:rowOff>
        </xdr:to>
        <xdr:sp macro="" textlink="">
          <xdr:nvSpPr>
            <xdr:cNvPr id="16427" name="Control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1195</xdr:row>
          <xdr:rowOff>0</xdr:rowOff>
        </xdr:from>
        <xdr:to>
          <xdr:col>0</xdr:col>
          <xdr:colOff>381000</xdr:colOff>
          <xdr:row>1195</xdr:row>
          <xdr:rowOff>137160</xdr:rowOff>
        </xdr:to>
        <xdr:sp macro="" textlink="">
          <xdr:nvSpPr>
            <xdr:cNvPr id="16428" name="Control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609</xdr:row>
      <xdr:rowOff>0</xdr:rowOff>
    </xdr:from>
    <xdr:to>
      <xdr:col>12</xdr:col>
      <xdr:colOff>152400</xdr:colOff>
      <xdr:row>609</xdr:row>
      <xdr:rowOff>152400</xdr:rowOff>
    </xdr:to>
    <xdr:pic>
      <xdr:nvPicPr>
        <xdr:cNvPr id="46" name="Picture 45" descr="share on facebook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9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611</xdr:row>
      <xdr:rowOff>0</xdr:rowOff>
    </xdr:from>
    <xdr:to>
      <xdr:col>12</xdr:col>
      <xdr:colOff>152400</xdr:colOff>
      <xdr:row>611</xdr:row>
      <xdr:rowOff>152400</xdr:rowOff>
    </xdr:to>
    <xdr:pic>
      <xdr:nvPicPr>
        <xdr:cNvPr id="47" name="Picture 46" descr="share on twitt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176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613</xdr:row>
      <xdr:rowOff>0</xdr:rowOff>
    </xdr:from>
    <xdr:to>
      <xdr:col>12</xdr:col>
      <xdr:colOff>152400</xdr:colOff>
      <xdr:row>613</xdr:row>
      <xdr:rowOff>152400</xdr:rowOff>
    </xdr:to>
    <xdr:pic>
      <xdr:nvPicPr>
        <xdr:cNvPr id="48" name="Picture 47" descr="share on linked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55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</xdr:row>
      <xdr:rowOff>0</xdr:rowOff>
    </xdr:from>
    <xdr:to>
      <xdr:col>24</xdr:col>
      <xdr:colOff>152400</xdr:colOff>
      <xdr:row>4</xdr:row>
      <xdr:rowOff>152400</xdr:rowOff>
    </xdr:to>
    <xdr:pic>
      <xdr:nvPicPr>
        <xdr:cNvPr id="68" name="Picture 67" descr="share on facebook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61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</xdr:row>
      <xdr:rowOff>0</xdr:rowOff>
    </xdr:from>
    <xdr:to>
      <xdr:col>24</xdr:col>
      <xdr:colOff>152400</xdr:colOff>
      <xdr:row>5</xdr:row>
      <xdr:rowOff>152400</xdr:rowOff>
    </xdr:to>
    <xdr:pic>
      <xdr:nvPicPr>
        <xdr:cNvPr id="69" name="Picture 68" descr="share on twitt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6372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152400</xdr:colOff>
      <xdr:row>6</xdr:row>
      <xdr:rowOff>152400</xdr:rowOff>
    </xdr:to>
    <xdr:pic>
      <xdr:nvPicPr>
        <xdr:cNvPr id="70" name="Picture 69" descr="share on linked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657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0</xdr:rowOff>
        </xdr:from>
        <xdr:to>
          <xdr:col>27</xdr:col>
          <xdr:colOff>68580</xdr:colOff>
          <xdr:row>7</xdr:row>
          <xdr:rowOff>228600</xdr:rowOff>
        </xdr:to>
        <xdr:sp macro="" textlink="">
          <xdr:nvSpPr>
            <xdr:cNvPr id="16451" name="Control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</xdr:row>
          <xdr:rowOff>0</xdr:rowOff>
        </xdr:from>
        <xdr:to>
          <xdr:col>29</xdr:col>
          <xdr:colOff>68580</xdr:colOff>
          <xdr:row>7</xdr:row>
          <xdr:rowOff>228600</xdr:rowOff>
        </xdr:to>
        <xdr:sp macro="" textlink="">
          <xdr:nvSpPr>
            <xdr:cNvPr id="16452" name="Control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</xdr:row>
          <xdr:rowOff>0</xdr:rowOff>
        </xdr:from>
        <xdr:to>
          <xdr:col>29</xdr:col>
          <xdr:colOff>152400</xdr:colOff>
          <xdr:row>7</xdr:row>
          <xdr:rowOff>137160</xdr:rowOff>
        </xdr:to>
        <xdr:sp macro="" textlink="">
          <xdr:nvSpPr>
            <xdr:cNvPr id="16453" name="Control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25</xdr:col>
          <xdr:colOff>236220</xdr:colOff>
          <xdr:row>9</xdr:row>
          <xdr:rowOff>53340</xdr:rowOff>
        </xdr:to>
        <xdr:sp macro="" textlink="">
          <xdr:nvSpPr>
            <xdr:cNvPr id="16454" name="Control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</xdr:row>
          <xdr:rowOff>0</xdr:rowOff>
        </xdr:from>
        <xdr:to>
          <xdr:col>32</xdr:col>
          <xdr:colOff>426720</xdr:colOff>
          <xdr:row>8</xdr:row>
          <xdr:rowOff>137160</xdr:rowOff>
        </xdr:to>
        <xdr:sp macro="" textlink="">
          <xdr:nvSpPr>
            <xdr:cNvPr id="16455" name="Control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0</xdr:rowOff>
        </xdr:from>
        <xdr:to>
          <xdr:col>24</xdr:col>
          <xdr:colOff>381000</xdr:colOff>
          <xdr:row>28</xdr:row>
          <xdr:rowOff>137160</xdr:rowOff>
        </xdr:to>
        <xdr:sp macro="" textlink="">
          <xdr:nvSpPr>
            <xdr:cNvPr id="16456" name="Control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68</xdr:row>
          <xdr:rowOff>0</xdr:rowOff>
        </xdr:from>
        <xdr:to>
          <xdr:col>24</xdr:col>
          <xdr:colOff>381000</xdr:colOff>
          <xdr:row>68</xdr:row>
          <xdr:rowOff>137160</xdr:rowOff>
        </xdr:to>
        <xdr:sp macro="" textlink="">
          <xdr:nvSpPr>
            <xdr:cNvPr id="16457" name="Control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108</xdr:row>
          <xdr:rowOff>0</xdr:rowOff>
        </xdr:from>
        <xdr:to>
          <xdr:col>24</xdr:col>
          <xdr:colOff>381000</xdr:colOff>
          <xdr:row>108</xdr:row>
          <xdr:rowOff>137160</xdr:rowOff>
        </xdr:to>
        <xdr:sp macro="" textlink="">
          <xdr:nvSpPr>
            <xdr:cNvPr id="16458" name="Control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148</xdr:row>
          <xdr:rowOff>0</xdr:rowOff>
        </xdr:from>
        <xdr:to>
          <xdr:col>24</xdr:col>
          <xdr:colOff>381000</xdr:colOff>
          <xdr:row>148</xdr:row>
          <xdr:rowOff>137160</xdr:rowOff>
        </xdr:to>
        <xdr:sp macro="" textlink="">
          <xdr:nvSpPr>
            <xdr:cNvPr id="16459" name="Control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188</xdr:row>
          <xdr:rowOff>0</xdr:rowOff>
        </xdr:from>
        <xdr:to>
          <xdr:col>24</xdr:col>
          <xdr:colOff>381000</xdr:colOff>
          <xdr:row>188</xdr:row>
          <xdr:rowOff>137160</xdr:rowOff>
        </xdr:to>
        <xdr:sp macro="" textlink="">
          <xdr:nvSpPr>
            <xdr:cNvPr id="16460" name="Control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227</xdr:row>
          <xdr:rowOff>0</xdr:rowOff>
        </xdr:from>
        <xdr:to>
          <xdr:col>24</xdr:col>
          <xdr:colOff>381000</xdr:colOff>
          <xdr:row>227</xdr:row>
          <xdr:rowOff>137160</xdr:rowOff>
        </xdr:to>
        <xdr:sp macro="" textlink="">
          <xdr:nvSpPr>
            <xdr:cNvPr id="16461" name="Control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266</xdr:row>
          <xdr:rowOff>0</xdr:rowOff>
        </xdr:from>
        <xdr:to>
          <xdr:col>24</xdr:col>
          <xdr:colOff>381000</xdr:colOff>
          <xdr:row>266</xdr:row>
          <xdr:rowOff>137160</xdr:rowOff>
        </xdr:to>
        <xdr:sp macro="" textlink="">
          <xdr:nvSpPr>
            <xdr:cNvPr id="16462" name="Control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305</xdr:row>
          <xdr:rowOff>0</xdr:rowOff>
        </xdr:from>
        <xdr:to>
          <xdr:col>24</xdr:col>
          <xdr:colOff>381000</xdr:colOff>
          <xdr:row>305</xdr:row>
          <xdr:rowOff>137160</xdr:rowOff>
        </xdr:to>
        <xdr:sp macro="" textlink="">
          <xdr:nvSpPr>
            <xdr:cNvPr id="16463" name="Control 79" hidden="1">
              <a:extLst>
                <a:ext uri="{63B3BB69-23CF-44E3-9099-C40C66FF867C}">
                  <a14:compatExt spid="_x0000_s16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24</xdr:col>
      <xdr:colOff>0</xdr:colOff>
      <xdr:row>330</xdr:row>
      <xdr:rowOff>0</xdr:rowOff>
    </xdr:from>
    <xdr:to>
      <xdr:col>24</xdr:col>
      <xdr:colOff>152400</xdr:colOff>
      <xdr:row>330</xdr:row>
      <xdr:rowOff>152400</xdr:rowOff>
    </xdr:to>
    <xdr:pic>
      <xdr:nvPicPr>
        <xdr:cNvPr id="84" name="Picture 83" descr="share on facebook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7200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332</xdr:row>
      <xdr:rowOff>0</xdr:rowOff>
    </xdr:from>
    <xdr:to>
      <xdr:col>24</xdr:col>
      <xdr:colOff>152400</xdr:colOff>
      <xdr:row>332</xdr:row>
      <xdr:rowOff>152400</xdr:rowOff>
    </xdr:to>
    <xdr:pic>
      <xdr:nvPicPr>
        <xdr:cNvPr id="85" name="Picture 84" descr="share on twitt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7240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334</xdr:row>
      <xdr:rowOff>0</xdr:rowOff>
    </xdr:from>
    <xdr:to>
      <xdr:col>24</xdr:col>
      <xdr:colOff>152400</xdr:colOff>
      <xdr:row>334</xdr:row>
      <xdr:rowOff>152400</xdr:rowOff>
    </xdr:to>
    <xdr:pic>
      <xdr:nvPicPr>
        <xdr:cNvPr id="86" name="Picture 85" descr="share on linkedi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72809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.xml"/><Relationship Id="rId18" Type="http://schemas.openxmlformats.org/officeDocument/2006/relationships/control" Target="../activeX/activeX9.xml"/><Relationship Id="rId26" Type="http://schemas.openxmlformats.org/officeDocument/2006/relationships/control" Target="../activeX/activeX17.xml"/><Relationship Id="rId39" Type="http://schemas.openxmlformats.org/officeDocument/2006/relationships/control" Target="../activeX/activeX30.xml"/><Relationship Id="rId3" Type="http://schemas.openxmlformats.org/officeDocument/2006/relationships/hyperlink" Target="https://data.bls.gov/ncs/ect/cimapnote.htm" TargetMode="External"/><Relationship Id="rId21" Type="http://schemas.openxmlformats.org/officeDocument/2006/relationships/control" Target="../activeX/activeX12.xml"/><Relationship Id="rId34" Type="http://schemas.openxmlformats.org/officeDocument/2006/relationships/control" Target="../activeX/activeX25.xml"/><Relationship Id="rId42" Type="http://schemas.openxmlformats.org/officeDocument/2006/relationships/control" Target="../activeX/activeX32.xml"/><Relationship Id="rId47" Type="http://schemas.openxmlformats.org/officeDocument/2006/relationships/image" Target="../media/image5.emf"/><Relationship Id="rId7" Type="http://schemas.openxmlformats.org/officeDocument/2006/relationships/drawing" Target="../drawings/drawing1.xml"/><Relationship Id="rId12" Type="http://schemas.openxmlformats.org/officeDocument/2006/relationships/control" Target="../activeX/activeX3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6.xml"/><Relationship Id="rId33" Type="http://schemas.openxmlformats.org/officeDocument/2006/relationships/control" Target="../activeX/activeX24.xml"/><Relationship Id="rId38" Type="http://schemas.openxmlformats.org/officeDocument/2006/relationships/control" Target="../activeX/activeX29.xml"/><Relationship Id="rId46" Type="http://schemas.openxmlformats.org/officeDocument/2006/relationships/control" Target="../activeX/activeX34.xml"/><Relationship Id="rId2" Type="http://schemas.openxmlformats.org/officeDocument/2006/relationships/hyperlink" Target="https://data.bls.gov/ncs/ect/cimapnote.htm" TargetMode="Externa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20.xml"/><Relationship Id="rId41" Type="http://schemas.openxmlformats.org/officeDocument/2006/relationships/image" Target="../media/image2.emf"/><Relationship Id="rId1" Type="http://schemas.openxmlformats.org/officeDocument/2006/relationships/hyperlink" Target="https://data.bls.gov/ncs/ect/cimapnote.htm" TargetMode="External"/><Relationship Id="rId6" Type="http://schemas.openxmlformats.org/officeDocument/2006/relationships/printerSettings" Target="../printerSettings/printerSettings3.bin"/><Relationship Id="rId11" Type="http://schemas.openxmlformats.org/officeDocument/2006/relationships/control" Target="../activeX/activeX2.xml"/><Relationship Id="rId24" Type="http://schemas.openxmlformats.org/officeDocument/2006/relationships/control" Target="../activeX/activeX15.xml"/><Relationship Id="rId32" Type="http://schemas.openxmlformats.org/officeDocument/2006/relationships/control" Target="../activeX/activeX23.xml"/><Relationship Id="rId37" Type="http://schemas.openxmlformats.org/officeDocument/2006/relationships/control" Target="../activeX/activeX28.xml"/><Relationship Id="rId40" Type="http://schemas.openxmlformats.org/officeDocument/2006/relationships/control" Target="../activeX/activeX31.xml"/><Relationship Id="rId45" Type="http://schemas.openxmlformats.org/officeDocument/2006/relationships/image" Target="../media/image4.emf"/><Relationship Id="rId5" Type="http://schemas.openxmlformats.org/officeDocument/2006/relationships/hyperlink" Target="https://data.bls.gov/ncs/ect/cimapnote.htm" TargetMode="Externa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4.xml"/><Relationship Id="rId28" Type="http://schemas.openxmlformats.org/officeDocument/2006/relationships/control" Target="../activeX/activeX19.xml"/><Relationship Id="rId36" Type="http://schemas.openxmlformats.org/officeDocument/2006/relationships/control" Target="../activeX/activeX27.xml"/><Relationship Id="rId49" Type="http://schemas.openxmlformats.org/officeDocument/2006/relationships/image" Target="../media/image6.emf"/><Relationship Id="rId10" Type="http://schemas.openxmlformats.org/officeDocument/2006/relationships/image" Target="../media/image1.emf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22.xml"/><Relationship Id="rId44" Type="http://schemas.openxmlformats.org/officeDocument/2006/relationships/control" Target="../activeX/activeX33.xml"/><Relationship Id="rId4" Type="http://schemas.openxmlformats.org/officeDocument/2006/relationships/hyperlink" Target="https://data.bls.gov/ncs/ect/cimapnote.htm" TargetMode="External"/><Relationship Id="rId9" Type="http://schemas.openxmlformats.org/officeDocument/2006/relationships/control" Target="../activeX/activeX1.xml"/><Relationship Id="rId14" Type="http://schemas.openxmlformats.org/officeDocument/2006/relationships/control" Target="../activeX/activeX5.xml"/><Relationship Id="rId22" Type="http://schemas.openxmlformats.org/officeDocument/2006/relationships/control" Target="../activeX/activeX13.xml"/><Relationship Id="rId27" Type="http://schemas.openxmlformats.org/officeDocument/2006/relationships/control" Target="../activeX/activeX18.xml"/><Relationship Id="rId30" Type="http://schemas.openxmlformats.org/officeDocument/2006/relationships/control" Target="../activeX/activeX21.xml"/><Relationship Id="rId35" Type="http://schemas.openxmlformats.org/officeDocument/2006/relationships/control" Target="../activeX/activeX26.xml"/><Relationship Id="rId43" Type="http://schemas.openxmlformats.org/officeDocument/2006/relationships/image" Target="../media/image3.emf"/><Relationship Id="rId48" Type="http://schemas.openxmlformats.org/officeDocument/2006/relationships/control" Target="../activeX/activeX35.xml"/><Relationship Id="rId8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8.xml"/><Relationship Id="rId13" Type="http://schemas.openxmlformats.org/officeDocument/2006/relationships/control" Target="../activeX/activeX43.xml"/><Relationship Id="rId3" Type="http://schemas.openxmlformats.org/officeDocument/2006/relationships/drawing" Target="../drawings/drawing2.xml"/><Relationship Id="rId7" Type="http://schemas.openxmlformats.org/officeDocument/2006/relationships/control" Target="../activeX/activeX37.xml"/><Relationship Id="rId12" Type="http://schemas.openxmlformats.org/officeDocument/2006/relationships/control" Target="../activeX/activeX42.xml"/><Relationship Id="rId17" Type="http://schemas.openxmlformats.org/officeDocument/2006/relationships/control" Target="../activeX/activeX47.xml"/><Relationship Id="rId2" Type="http://schemas.openxmlformats.org/officeDocument/2006/relationships/hyperlink" Target="https://data.bls.gov/ncs/ect/cimapnote.htm" TargetMode="External"/><Relationship Id="rId16" Type="http://schemas.openxmlformats.org/officeDocument/2006/relationships/control" Target="../activeX/activeX46.xml"/><Relationship Id="rId1" Type="http://schemas.openxmlformats.org/officeDocument/2006/relationships/hyperlink" Target="https://data.bls.gov/ncs/ect/cimapnote.htm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1.xml"/><Relationship Id="rId5" Type="http://schemas.openxmlformats.org/officeDocument/2006/relationships/control" Target="../activeX/activeX36.xml"/><Relationship Id="rId15" Type="http://schemas.openxmlformats.org/officeDocument/2006/relationships/control" Target="../activeX/activeX45.xml"/><Relationship Id="rId10" Type="http://schemas.openxmlformats.org/officeDocument/2006/relationships/control" Target="../activeX/activeX40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9.xml"/><Relationship Id="rId14" Type="http://schemas.openxmlformats.org/officeDocument/2006/relationships/control" Target="../activeX/activeX4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bls.gov/iirc/" TargetMode="External"/><Relationship Id="rId18" Type="http://schemas.openxmlformats.org/officeDocument/2006/relationships/hyperlink" Target="https://data.bls.gov/bls/contact.htm" TargetMode="External"/><Relationship Id="rId26" Type="http://schemas.openxmlformats.org/officeDocument/2006/relationships/hyperlink" Target="https://data.bls.gov/bls/no_fear_act.htm" TargetMode="External"/><Relationship Id="rId39" Type="http://schemas.openxmlformats.org/officeDocument/2006/relationships/control" Target="../activeX/activeX51.xml"/><Relationship Id="rId21" Type="http://schemas.openxmlformats.org/officeDocument/2006/relationships/hyperlink" Target="http://www.dol.gov/dol/findit.htm" TargetMode="External"/><Relationship Id="rId34" Type="http://schemas.openxmlformats.org/officeDocument/2006/relationships/vmlDrawing" Target="../drawings/vmlDrawing3.vml"/><Relationship Id="rId42" Type="http://schemas.openxmlformats.org/officeDocument/2006/relationships/control" Target="../activeX/activeX54.xml"/><Relationship Id="rId47" Type="http://schemas.openxmlformats.org/officeDocument/2006/relationships/control" Target="../activeX/activeX59.xml"/><Relationship Id="rId50" Type="http://schemas.openxmlformats.org/officeDocument/2006/relationships/control" Target="../activeX/activeX62.xml"/><Relationship Id="rId55" Type="http://schemas.openxmlformats.org/officeDocument/2006/relationships/control" Target="../activeX/activeX67.xml"/><Relationship Id="rId63" Type="http://schemas.openxmlformats.org/officeDocument/2006/relationships/control" Target="../activeX/activeX75.xml"/><Relationship Id="rId68" Type="http://schemas.openxmlformats.org/officeDocument/2006/relationships/control" Target="../activeX/activeX80.xml"/><Relationship Id="rId76" Type="http://schemas.openxmlformats.org/officeDocument/2006/relationships/control" Target="../activeX/activeX85.xml"/><Relationship Id="rId84" Type="http://schemas.openxmlformats.org/officeDocument/2006/relationships/control" Target="../activeX/activeX89.xml"/><Relationship Id="rId89" Type="http://schemas.openxmlformats.org/officeDocument/2006/relationships/control" Target="../activeX/activeX94.xml"/><Relationship Id="rId7" Type="http://schemas.openxmlformats.org/officeDocument/2006/relationships/hyperlink" Target="https://data.bls.gov/eag/" TargetMode="External"/><Relationship Id="rId71" Type="http://schemas.openxmlformats.org/officeDocument/2006/relationships/image" Target="../media/image2.emf"/><Relationship Id="rId92" Type="http://schemas.openxmlformats.org/officeDocument/2006/relationships/control" Target="../activeX/activeX97.xml"/><Relationship Id="rId2" Type="http://schemas.openxmlformats.org/officeDocument/2006/relationships/hyperlink" Target="https://data.bls.gov/ncs/ect/cimapnote.htm" TargetMode="External"/><Relationship Id="rId16" Type="http://schemas.openxmlformats.org/officeDocument/2006/relationships/hyperlink" Target="https://data.bls.gov/bls/glossary.htm" TargetMode="External"/><Relationship Id="rId29" Type="http://schemas.openxmlformats.org/officeDocument/2006/relationships/hyperlink" Target="https://www.disability.gov/" TargetMode="External"/><Relationship Id="rId11" Type="http://schemas.openxmlformats.org/officeDocument/2006/relationships/hyperlink" Target="https://data.bls.gov/map/MapToolServlet?survey=la" TargetMode="External"/><Relationship Id="rId24" Type="http://schemas.openxmlformats.org/officeDocument/2006/relationships/hyperlink" Target="http://www.oig.dol.gov/" TargetMode="External"/><Relationship Id="rId32" Type="http://schemas.openxmlformats.org/officeDocument/2006/relationships/printerSettings" Target="../printerSettings/printerSettings4.bin"/><Relationship Id="rId37" Type="http://schemas.openxmlformats.org/officeDocument/2006/relationships/control" Target="../activeX/activeX49.xml"/><Relationship Id="rId40" Type="http://schemas.openxmlformats.org/officeDocument/2006/relationships/control" Target="../activeX/activeX52.xml"/><Relationship Id="rId45" Type="http://schemas.openxmlformats.org/officeDocument/2006/relationships/control" Target="../activeX/activeX57.xml"/><Relationship Id="rId53" Type="http://schemas.openxmlformats.org/officeDocument/2006/relationships/control" Target="../activeX/activeX65.xml"/><Relationship Id="rId58" Type="http://schemas.openxmlformats.org/officeDocument/2006/relationships/control" Target="../activeX/activeX70.xml"/><Relationship Id="rId66" Type="http://schemas.openxmlformats.org/officeDocument/2006/relationships/control" Target="../activeX/activeX78.xml"/><Relationship Id="rId74" Type="http://schemas.openxmlformats.org/officeDocument/2006/relationships/control" Target="../activeX/activeX84.xml"/><Relationship Id="rId79" Type="http://schemas.openxmlformats.org/officeDocument/2006/relationships/image" Target="../media/image9.emf"/><Relationship Id="rId87" Type="http://schemas.openxmlformats.org/officeDocument/2006/relationships/control" Target="../activeX/activeX92.xml"/><Relationship Id="rId5" Type="http://schemas.openxmlformats.org/officeDocument/2006/relationships/hyperlink" Target="https://data.bls.gov/ncs/ect/cimapnote.htm" TargetMode="External"/><Relationship Id="rId61" Type="http://schemas.openxmlformats.org/officeDocument/2006/relationships/control" Target="../activeX/activeX73.xml"/><Relationship Id="rId82" Type="http://schemas.openxmlformats.org/officeDocument/2006/relationships/control" Target="../activeX/activeX88.xml"/><Relationship Id="rId90" Type="http://schemas.openxmlformats.org/officeDocument/2006/relationships/control" Target="../activeX/activeX95.xml"/><Relationship Id="rId19" Type="http://schemas.openxmlformats.org/officeDocument/2006/relationships/hyperlink" Target="https://data.bls.gov/newsroom/" TargetMode="External"/><Relationship Id="rId14" Type="http://schemas.openxmlformats.org/officeDocument/2006/relationships/hyperlink" Target="https://data.bls.gov/help/" TargetMode="External"/><Relationship Id="rId22" Type="http://schemas.openxmlformats.org/officeDocument/2006/relationships/hyperlink" Target="https://subscriptions.bls.gov/accounts/USDOLBLS/subscriber/new" TargetMode="External"/><Relationship Id="rId27" Type="http://schemas.openxmlformats.org/officeDocument/2006/relationships/hyperlink" Target="http://www.usa.gov/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control" Target="../activeX/activeX48.xml"/><Relationship Id="rId43" Type="http://schemas.openxmlformats.org/officeDocument/2006/relationships/control" Target="../activeX/activeX55.xml"/><Relationship Id="rId48" Type="http://schemas.openxmlformats.org/officeDocument/2006/relationships/control" Target="../activeX/activeX60.xml"/><Relationship Id="rId56" Type="http://schemas.openxmlformats.org/officeDocument/2006/relationships/control" Target="../activeX/activeX68.xml"/><Relationship Id="rId64" Type="http://schemas.openxmlformats.org/officeDocument/2006/relationships/control" Target="../activeX/activeX76.xml"/><Relationship Id="rId69" Type="http://schemas.openxmlformats.org/officeDocument/2006/relationships/control" Target="../activeX/activeX81.xml"/><Relationship Id="rId77" Type="http://schemas.openxmlformats.org/officeDocument/2006/relationships/image" Target="../media/image8.emf"/><Relationship Id="rId8" Type="http://schemas.openxmlformats.org/officeDocument/2006/relationships/hyperlink" Target="https://data.bls.gov/iag/" TargetMode="External"/><Relationship Id="rId51" Type="http://schemas.openxmlformats.org/officeDocument/2006/relationships/control" Target="../activeX/activeX63.xml"/><Relationship Id="rId72" Type="http://schemas.openxmlformats.org/officeDocument/2006/relationships/control" Target="../activeX/activeX83.xml"/><Relationship Id="rId80" Type="http://schemas.openxmlformats.org/officeDocument/2006/relationships/control" Target="../activeX/activeX87.xml"/><Relationship Id="rId85" Type="http://schemas.openxmlformats.org/officeDocument/2006/relationships/control" Target="../activeX/activeX90.xml"/><Relationship Id="rId93" Type="http://schemas.openxmlformats.org/officeDocument/2006/relationships/control" Target="../activeX/activeX98.xml"/><Relationship Id="rId3" Type="http://schemas.openxmlformats.org/officeDocument/2006/relationships/hyperlink" Target="https://data.bls.gov/ncs/ect/cimapnote.htm" TargetMode="External"/><Relationship Id="rId12" Type="http://schemas.openxmlformats.org/officeDocument/2006/relationships/hyperlink" Target="https://data.bls.gov/data/inflation_calculator.htm" TargetMode="External"/><Relationship Id="rId17" Type="http://schemas.openxmlformats.org/officeDocument/2006/relationships/hyperlink" Target="https://data.bls.gov/bls/infohome.htm" TargetMode="External"/><Relationship Id="rId25" Type="http://schemas.openxmlformats.org/officeDocument/2006/relationships/hyperlink" Target="https://data.bls.gov/bls/bls_budget_and_performance.htm" TargetMode="External"/><Relationship Id="rId33" Type="http://schemas.openxmlformats.org/officeDocument/2006/relationships/drawing" Target="../drawings/drawing3.xml"/><Relationship Id="rId38" Type="http://schemas.openxmlformats.org/officeDocument/2006/relationships/control" Target="../activeX/activeX50.xml"/><Relationship Id="rId46" Type="http://schemas.openxmlformats.org/officeDocument/2006/relationships/control" Target="../activeX/activeX58.xml"/><Relationship Id="rId59" Type="http://schemas.openxmlformats.org/officeDocument/2006/relationships/control" Target="../activeX/activeX71.xml"/><Relationship Id="rId67" Type="http://schemas.openxmlformats.org/officeDocument/2006/relationships/control" Target="../activeX/activeX79.xml"/><Relationship Id="rId20" Type="http://schemas.openxmlformats.org/officeDocument/2006/relationships/hyperlink" Target="https://data.bls.gov/jobs/" TargetMode="External"/><Relationship Id="rId41" Type="http://schemas.openxmlformats.org/officeDocument/2006/relationships/control" Target="../activeX/activeX53.xml"/><Relationship Id="rId54" Type="http://schemas.openxmlformats.org/officeDocument/2006/relationships/control" Target="../activeX/activeX66.xml"/><Relationship Id="rId62" Type="http://schemas.openxmlformats.org/officeDocument/2006/relationships/control" Target="../activeX/activeX74.xml"/><Relationship Id="rId70" Type="http://schemas.openxmlformats.org/officeDocument/2006/relationships/control" Target="../activeX/activeX82.xml"/><Relationship Id="rId75" Type="http://schemas.openxmlformats.org/officeDocument/2006/relationships/image" Target="../media/image4.emf"/><Relationship Id="rId83" Type="http://schemas.openxmlformats.org/officeDocument/2006/relationships/image" Target="../media/image11.emf"/><Relationship Id="rId88" Type="http://schemas.openxmlformats.org/officeDocument/2006/relationships/control" Target="../activeX/activeX93.xml"/><Relationship Id="rId91" Type="http://schemas.openxmlformats.org/officeDocument/2006/relationships/control" Target="../activeX/activeX96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data.bls.gov/ncs/ect/cimapnote.htm" TargetMode="External"/><Relationship Id="rId15" Type="http://schemas.openxmlformats.org/officeDocument/2006/relationships/hyperlink" Target="https://data.bls.gov/bls/faqs.htm" TargetMode="External"/><Relationship Id="rId23" Type="http://schemas.openxmlformats.org/officeDocument/2006/relationships/hyperlink" Target="https://data.bls.gov/bls/linksite.htm" TargetMode="External"/><Relationship Id="rId28" Type="http://schemas.openxmlformats.org/officeDocument/2006/relationships/hyperlink" Target="http://www.benefits.gov/" TargetMode="External"/><Relationship Id="rId36" Type="http://schemas.openxmlformats.org/officeDocument/2006/relationships/image" Target="../media/image1.emf"/><Relationship Id="rId49" Type="http://schemas.openxmlformats.org/officeDocument/2006/relationships/control" Target="../activeX/activeX61.xml"/><Relationship Id="rId57" Type="http://schemas.openxmlformats.org/officeDocument/2006/relationships/control" Target="../activeX/activeX69.xml"/><Relationship Id="rId10" Type="http://schemas.openxmlformats.org/officeDocument/2006/relationships/hyperlink" Target="https://data.bls.gov/data/" TargetMode="External"/><Relationship Id="rId31" Type="http://schemas.openxmlformats.org/officeDocument/2006/relationships/hyperlink" Target="https://data.bls.gov/ncs/ect/cimapnote.htm" TargetMode="External"/><Relationship Id="rId44" Type="http://schemas.openxmlformats.org/officeDocument/2006/relationships/control" Target="../activeX/activeX56.xml"/><Relationship Id="rId52" Type="http://schemas.openxmlformats.org/officeDocument/2006/relationships/control" Target="../activeX/activeX64.xml"/><Relationship Id="rId60" Type="http://schemas.openxmlformats.org/officeDocument/2006/relationships/control" Target="../activeX/activeX72.xml"/><Relationship Id="rId65" Type="http://schemas.openxmlformats.org/officeDocument/2006/relationships/control" Target="../activeX/activeX77.xml"/><Relationship Id="rId73" Type="http://schemas.openxmlformats.org/officeDocument/2006/relationships/image" Target="../media/image7.emf"/><Relationship Id="rId78" Type="http://schemas.openxmlformats.org/officeDocument/2006/relationships/control" Target="../activeX/activeX86.xml"/><Relationship Id="rId81" Type="http://schemas.openxmlformats.org/officeDocument/2006/relationships/image" Target="../media/image10.emf"/><Relationship Id="rId86" Type="http://schemas.openxmlformats.org/officeDocument/2006/relationships/control" Target="../activeX/activeX91.xml"/><Relationship Id="rId94" Type="http://schemas.openxmlformats.org/officeDocument/2006/relationships/control" Target="../activeX/activeX99.xml"/><Relationship Id="rId4" Type="http://schemas.openxmlformats.org/officeDocument/2006/relationships/hyperlink" Target="https://data.bls.gov/ncs/ect/cimapnote.htm" TargetMode="External"/><Relationship Id="rId9" Type="http://schemas.openxmlformats.org/officeDocument/2006/relationships/hyperlink" Target="https://data.bls.gov/bls/newsrel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J2" sqref="J2"/>
    </sheetView>
  </sheetViews>
  <sheetFormatPr baseColWidth="10" defaultColWidth="8.88671875" defaultRowHeight="14.4" x14ac:dyDescent="0.3"/>
  <cols>
    <col min="2" max="11" width="10" bestFit="1" customWidth="1"/>
  </cols>
  <sheetData>
    <row r="1" spans="1:11" x14ac:dyDescent="0.3">
      <c r="A1" t="s">
        <v>5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3">
      <c r="A2">
        <v>1988</v>
      </c>
      <c r="B2" s="24">
        <f>'Total  Compensation'!BF15</f>
        <v>100</v>
      </c>
      <c r="C2" s="24">
        <f>'Total  Compensation'!BG15</f>
        <v>100</v>
      </c>
      <c r="D2" s="24">
        <f>'Total  Compensation'!BH15</f>
        <v>100</v>
      </c>
      <c r="E2" s="24">
        <f>'Total  Compensation'!BI15</f>
        <v>100</v>
      </c>
      <c r="F2" s="24">
        <f>'Salaries and Wages'!AE19</f>
        <v>100</v>
      </c>
      <c r="G2" s="24">
        <f>'Salaries and Wages'!AF19</f>
        <v>100</v>
      </c>
      <c r="H2" s="24">
        <f>'Salaries and Wages'!AG19</f>
        <v>100</v>
      </c>
      <c r="I2" s="24">
        <f>'Salaries and Wages'!AH19</f>
        <v>100</v>
      </c>
      <c r="J2" s="24">
        <f>'Total  Compensation'!E15</f>
        <v>56.159822419533853</v>
      </c>
      <c r="K2" s="24">
        <f>'Salaries and Wages'!E19</f>
        <v>64.732650739476668</v>
      </c>
    </row>
    <row r="3" spans="1:11" x14ac:dyDescent="0.3">
      <c r="A3">
        <v>1989</v>
      </c>
      <c r="B3" s="24">
        <f>'Total  Compensation'!BF16</f>
        <v>105.66187809071413</v>
      </c>
      <c r="C3" s="24">
        <f>'Total  Compensation'!BG16</f>
        <v>102.88965637832383</v>
      </c>
      <c r="D3" s="24">
        <f>'Total  Compensation'!BH16</f>
        <v>102.96629951027923</v>
      </c>
      <c r="E3" s="24">
        <f>'Total  Compensation'!BI16</f>
        <v>102.93037717578596</v>
      </c>
      <c r="F3" s="24">
        <f>'Salaries and Wages'!AE20</f>
        <v>105.76153140412841</v>
      </c>
      <c r="G3" s="24">
        <f>'Salaries and Wages'!AF20</f>
        <v>102.59962198386931</v>
      </c>
      <c r="H3" s="24">
        <f>'Salaries and Wages'!AG20</f>
        <v>102.70844166587383</v>
      </c>
      <c r="I3" s="24">
        <f>'Salaries and Wages'!AH20</f>
        <v>102.49036309156496</v>
      </c>
      <c r="J3" s="24">
        <f>'Total  Compensation'!E16</f>
        <v>58.213096559378464</v>
      </c>
      <c r="K3" s="24">
        <f>'Salaries and Wages'!E20</f>
        <v>66.951080773606364</v>
      </c>
    </row>
    <row r="4" spans="1:11" x14ac:dyDescent="0.3">
      <c r="A4">
        <v>1990</v>
      </c>
      <c r="B4" s="24">
        <f>'Total  Compensation'!BF17</f>
        <v>110.32119098834207</v>
      </c>
      <c r="C4" s="24">
        <f>'Total  Compensation'!BG17</f>
        <v>107.54422882252649</v>
      </c>
      <c r="D4" s="24">
        <f>'Total  Compensation'!BH17</f>
        <v>107.44588780904823</v>
      </c>
      <c r="E4" s="24">
        <f>'Total  Compensation'!BI17</f>
        <v>106.95473766538197</v>
      </c>
      <c r="F4" s="24">
        <f>'Salaries and Wages'!AE21</f>
        <v>110.2647827765622</v>
      </c>
      <c r="G4" s="24">
        <f>'Salaries and Wages'!AF21</f>
        <v>106.94915340369263</v>
      </c>
      <c r="H4" s="24">
        <f>'Salaries and Wages'!AG21</f>
        <v>106.39653101919288</v>
      </c>
      <c r="I4" s="24">
        <f>'Salaries and Wages'!AH21</f>
        <v>106.21947276591355</v>
      </c>
      <c r="J4" s="24">
        <f>'Total  Compensation'!E17</f>
        <v>60.765815760266371</v>
      </c>
      <c r="K4" s="24">
        <f>'Salaries and Wages'!E21</f>
        <v>69.596131968145627</v>
      </c>
    </row>
    <row r="5" spans="1:11" x14ac:dyDescent="0.3">
      <c r="A5">
        <v>1991</v>
      </c>
      <c r="B5" s="24">
        <f>'Total  Compensation'!BF18</f>
        <v>116.36092620642242</v>
      </c>
      <c r="C5" s="24">
        <f>'Total  Compensation'!BG18</f>
        <v>112.51521986302848</v>
      </c>
      <c r="D5" s="24">
        <f>'Total  Compensation'!BH18</f>
        <v>113.22509151557125</v>
      </c>
      <c r="E5" s="24">
        <f>'Total  Compensation'!BI18</f>
        <v>112.13117862688777</v>
      </c>
      <c r="F5" s="24">
        <f>'Salaries and Wages'!AE22</f>
        <v>115.44749294767223</v>
      </c>
      <c r="G5" s="24">
        <f>'Salaries and Wages'!AF22</f>
        <v>111.20143795655345</v>
      </c>
      <c r="H5" s="24">
        <f>'Salaries and Wages'!AG22</f>
        <v>111.22088696781142</v>
      </c>
      <c r="I5" s="24">
        <f>'Salaries and Wages'!AH22</f>
        <v>110.68200287358349</v>
      </c>
      <c r="J5" s="24">
        <f>'Total  Compensation'!E18</f>
        <v>63.81798002219756</v>
      </c>
      <c r="K5" s="24">
        <f>'Salaries and Wages'!E22</f>
        <v>72.610921501706486</v>
      </c>
    </row>
    <row r="6" spans="1:11" x14ac:dyDescent="0.3">
      <c r="A6">
        <v>1992</v>
      </c>
      <c r="B6" s="24">
        <f>'Total  Compensation'!BF19</f>
        <v>121.6417420029875</v>
      </c>
      <c r="C6" s="24">
        <f>'Total  Compensation'!BG19</f>
        <v>117.35033427161771</v>
      </c>
      <c r="D6" s="24">
        <f>'Total  Compensation'!BH19</f>
        <v>118.89981479633808</v>
      </c>
      <c r="E6" s="24">
        <f>'Total  Compensation'!BI19</f>
        <v>117.38019003210854</v>
      </c>
      <c r="F6" s="24">
        <f>'Salaries and Wages'!AE23</f>
        <v>120.10572153403744</v>
      </c>
      <c r="G6" s="24">
        <f>'Salaries and Wages'!AF23</f>
        <v>115.90068646459054</v>
      </c>
      <c r="H6" s="24">
        <f>'Salaries and Wages'!AG23</f>
        <v>116.10920726695939</v>
      </c>
      <c r="I6" s="24">
        <f>'Salaries and Wages'!AH23</f>
        <v>115.92675346165362</v>
      </c>
      <c r="J6" s="24">
        <f>'Total  Compensation'!E19</f>
        <v>66.786903440621543</v>
      </c>
      <c r="K6" s="24">
        <f>'Salaries and Wages'!E23</f>
        <v>75.739476678043232</v>
      </c>
    </row>
    <row r="7" spans="1:11" x14ac:dyDescent="0.3">
      <c r="A7">
        <v>1993</v>
      </c>
      <c r="B7" s="24">
        <f>'Total  Compensation'!BF20</f>
        <v>126.54451174573857</v>
      </c>
      <c r="C7" s="24">
        <f>'Total  Compensation'!BG20</f>
        <v>121.53897454267776</v>
      </c>
      <c r="D7" s="24">
        <f>'Total  Compensation'!BH20</f>
        <v>123.9813949548445</v>
      </c>
      <c r="E7" s="24">
        <f>'Total  Compensation'!BI20</f>
        <v>121.37380524845499</v>
      </c>
      <c r="F7" s="24">
        <f>'Salaries and Wages'!AE24</f>
        <v>124.5359938545883</v>
      </c>
      <c r="G7" s="24">
        <f>'Salaries and Wages'!AF24</f>
        <v>119.81302638938645</v>
      </c>
      <c r="H7" s="24">
        <f>'Salaries and Wages'!AG24</f>
        <v>120.30429772232962</v>
      </c>
      <c r="I7" s="24">
        <f>'Salaries and Wages'!AH24</f>
        <v>119.80778072350098</v>
      </c>
      <c r="J7" s="24">
        <f>'Total  Compensation'!E20</f>
        <v>69.339622641509436</v>
      </c>
      <c r="K7" s="24">
        <f>'Salaries and Wages'!E24</f>
        <v>78.412969283276425</v>
      </c>
    </row>
    <row r="8" spans="1:11" x14ac:dyDescent="0.3">
      <c r="A8">
        <v>1994</v>
      </c>
      <c r="B8" s="24">
        <f>'Total  Compensation'!BF21</f>
        <v>130.51988561072517</v>
      </c>
      <c r="C8" s="24">
        <f>'Total  Compensation'!BG21</f>
        <v>125.47902971896602</v>
      </c>
      <c r="D8" s="24">
        <f>'Total  Compensation'!BH21</f>
        <v>128.61734816605804</v>
      </c>
      <c r="E8" s="24">
        <f>'Total  Compensation'!BI21</f>
        <v>125.20887955780007</v>
      </c>
      <c r="F8" s="24">
        <f>'Salaries and Wages'!AE25</f>
        <v>128.01295559355731</v>
      </c>
      <c r="G8" s="24">
        <f>'Salaries and Wages'!AF25</f>
        <v>123.19960019759954</v>
      </c>
      <c r="H8" s="24">
        <f>'Salaries and Wages'!AG25</f>
        <v>124.5712107299086</v>
      </c>
      <c r="I8" s="24">
        <f>'Salaries and Wages'!AH25</f>
        <v>123.39109588703613</v>
      </c>
      <c r="J8" s="24">
        <f>'Total  Compensation'!E21</f>
        <v>71.670366259711443</v>
      </c>
      <c r="K8" s="24">
        <f>'Salaries and Wages'!E25</f>
        <v>80.802047781569968</v>
      </c>
    </row>
    <row r="9" spans="1:11" x14ac:dyDescent="0.3">
      <c r="A9">
        <v>1995</v>
      </c>
      <c r="B9" s="24">
        <f>'Total  Compensation'!BF22</f>
        <v>134.71447711903772</v>
      </c>
      <c r="C9" s="24">
        <f>'Total  Compensation'!BG22</f>
        <v>129.26829640543519</v>
      </c>
      <c r="D9" s="24">
        <f>'Total  Compensation'!BH22</f>
        <v>132.1335875141674</v>
      </c>
      <c r="E9" s="24">
        <f>'Total  Compensation'!BI22</f>
        <v>128.5836019744944</v>
      </c>
      <c r="F9" s="24">
        <f>'Salaries and Wages'!AE26</f>
        <v>131.67284642053878</v>
      </c>
      <c r="G9" s="24">
        <f>'Salaries and Wages'!AF26</f>
        <v>126.75850440061828</v>
      </c>
      <c r="H9" s="24">
        <f>'Salaries and Wages'!AG26</f>
        <v>128.38484522169244</v>
      </c>
      <c r="I9" s="24">
        <f>'Salaries and Wages'!AH26</f>
        <v>126.9327070599023</v>
      </c>
      <c r="J9" s="24">
        <f>'Total  Compensation'!E22</f>
        <v>73.751387347391798</v>
      </c>
      <c r="K9" s="24">
        <f>'Salaries and Wages'!E26</f>
        <v>83.134243458475538</v>
      </c>
    </row>
    <row r="10" spans="1:11" x14ac:dyDescent="0.3">
      <c r="A10">
        <v>1996</v>
      </c>
      <c r="B10" s="24">
        <f>'Total  Compensation'!BF23</f>
        <v>138.55029694757593</v>
      </c>
      <c r="C10" s="24">
        <f>'Total  Compensation'!BG23</f>
        <v>133.39927772662162</v>
      </c>
      <c r="D10" s="24">
        <f>'Total  Compensation'!BH23</f>
        <v>136.3883170937024</v>
      </c>
      <c r="E10" s="24">
        <f>'Total  Compensation'!BI23</f>
        <v>132.98351695650629</v>
      </c>
      <c r="F10" s="24">
        <f>'Salaries and Wages'!AE27</f>
        <v>134.96468531828995</v>
      </c>
      <c r="G10" s="24">
        <f>'Salaries and Wages'!AF27</f>
        <v>130.38495233006432</v>
      </c>
      <c r="H10" s="24">
        <f>'Salaries and Wages'!AG27</f>
        <v>131.80892168241934</v>
      </c>
      <c r="I10" s="24">
        <f>'Salaries and Wages'!AH27</f>
        <v>130.22510286380546</v>
      </c>
      <c r="J10" s="24">
        <f>'Total  Compensation'!E23</f>
        <v>76.109877913429528</v>
      </c>
      <c r="K10" s="24">
        <f>'Salaries and Wages'!E27</f>
        <v>85.352673492605234</v>
      </c>
    </row>
    <row r="11" spans="1:11" x14ac:dyDescent="0.3">
      <c r="A11">
        <v>1997</v>
      </c>
      <c r="B11" s="24">
        <f>'Total  Compensation'!BF24</f>
        <v>142.1855921796799</v>
      </c>
      <c r="C11" s="24">
        <f>'Total  Compensation'!BG24</f>
        <v>137.51440766728746</v>
      </c>
      <c r="D11" s="24">
        <f>'Total  Compensation'!BH24</f>
        <v>140.83368539787807</v>
      </c>
      <c r="E11" s="24">
        <f>'Total  Compensation'!BI24</f>
        <v>137.3964559017594</v>
      </c>
      <c r="F11" s="24">
        <f>'Salaries and Wages'!AE28</f>
        <v>138.07579679273266</v>
      </c>
      <c r="G11" s="24">
        <f>'Salaries and Wages'!AF28</f>
        <v>134.47183327031166</v>
      </c>
      <c r="H11" s="24">
        <f>'Salaries and Wages'!AG28</f>
        <v>135.68544424723905</v>
      </c>
      <c r="I11" s="24">
        <f>'Salaries and Wages'!AH28</f>
        <v>133.8763645507758</v>
      </c>
      <c r="J11" s="24">
        <f>'Total  Compensation'!E24</f>
        <v>78.412874583795784</v>
      </c>
      <c r="K11" s="24">
        <f>'Salaries and Wages'!E28</f>
        <v>87.770193401592721</v>
      </c>
    </row>
    <row r="12" spans="1:11" x14ac:dyDescent="0.3">
      <c r="A12">
        <v>1998</v>
      </c>
      <c r="B12" s="24">
        <f>'Total  Compensation'!BF25</f>
        <v>147.18173342837557</v>
      </c>
      <c r="C12" s="24">
        <f>'Total  Compensation'!BG25</f>
        <v>142.79530679040695</v>
      </c>
      <c r="D12" s="24">
        <f>'Total  Compensation'!BH25</f>
        <v>146.34698073037379</v>
      </c>
      <c r="E12" s="24">
        <f>'Total  Compensation'!BI25</f>
        <v>143.77875275047722</v>
      </c>
      <c r="F12" s="24">
        <f>'Salaries and Wages'!AE29</f>
        <v>141.55351378759525</v>
      </c>
      <c r="G12" s="24">
        <f>'Salaries and Wages'!AF29</f>
        <v>138.71727802343628</v>
      </c>
      <c r="H12" s="24">
        <f>'Salaries and Wages'!AG29</f>
        <v>140.19128929372471</v>
      </c>
      <c r="I12" s="24">
        <f>'Salaries and Wages'!AH29</f>
        <v>139.08293583754076</v>
      </c>
      <c r="J12" s="24">
        <f>'Total  Compensation'!E25</f>
        <v>81.548279689234207</v>
      </c>
      <c r="K12" s="24">
        <f>'Salaries and Wages'!E29</f>
        <v>90.61433447098976</v>
      </c>
    </row>
    <row r="13" spans="1:11" x14ac:dyDescent="0.3">
      <c r="A13">
        <v>1999</v>
      </c>
      <c r="B13" s="24">
        <f>'Total  Compensation'!BF26</f>
        <v>151.53548269196708</v>
      </c>
      <c r="C13" s="24">
        <f>'Total  Compensation'!BG26</f>
        <v>146.62644580059873</v>
      </c>
      <c r="D13" s="24">
        <f>'Total  Compensation'!BH26</f>
        <v>150.12234036108129</v>
      </c>
      <c r="E13" s="24">
        <f>'Total  Compensation'!BI26</f>
        <v>148.53595976559319</v>
      </c>
      <c r="F13" s="24">
        <f>'Salaries and Wages'!AE30</f>
        <v>145.97276960193994</v>
      </c>
      <c r="G13" s="24">
        <f>'Salaries and Wages'!AF30</f>
        <v>142.73197281662573</v>
      </c>
      <c r="H13" s="24">
        <f>'Salaries and Wages'!AG30</f>
        <v>145.03923448894832</v>
      </c>
      <c r="I13" s="24">
        <f>'Salaries and Wages'!AH30</f>
        <v>143.8715723106632</v>
      </c>
      <c r="J13" s="24">
        <f>'Total  Compensation'!E26</f>
        <v>83.823529411764724</v>
      </c>
      <c r="K13" s="24">
        <f>'Salaries and Wages'!E30</f>
        <v>93.486916951080772</v>
      </c>
    </row>
    <row r="14" spans="1:11" x14ac:dyDescent="0.3">
      <c r="A14">
        <v>2000</v>
      </c>
      <c r="B14" s="24">
        <f>'Total  Compensation'!BF27</f>
        <v>158.22811067883401</v>
      </c>
      <c r="C14" s="24">
        <f>'Total  Compensation'!BG27</f>
        <v>153.05169022516162</v>
      </c>
      <c r="D14" s="24">
        <f>'Total  Compensation'!BH27</f>
        <v>157.85827812759851</v>
      </c>
      <c r="E14" s="24">
        <f>'Total  Compensation'!BI27</f>
        <v>156.09759261180864</v>
      </c>
      <c r="F14" s="24">
        <f>'Salaries and Wages'!AE31</f>
        <v>150.6655444164935</v>
      </c>
      <c r="G14" s="24">
        <f>'Salaries and Wages'!AF31</f>
        <v>147.03134605396534</v>
      </c>
      <c r="H14" s="24">
        <f>'Salaries and Wages'!AG31</f>
        <v>150.38842932819219</v>
      </c>
      <c r="I14" s="24">
        <f>'Salaries and Wages'!AH31</f>
        <v>149.63668654105251</v>
      </c>
      <c r="J14" s="24">
        <f>'Total  Compensation'!E27</f>
        <v>87.791342952275258</v>
      </c>
      <c r="K14" s="24">
        <f>'Salaries and Wages'!E31</f>
        <v>96.700796359499435</v>
      </c>
    </row>
    <row r="15" spans="1:11" x14ac:dyDescent="0.3">
      <c r="A15">
        <v>2001</v>
      </c>
      <c r="B15" s="24">
        <f>'Total  Compensation'!BF28</f>
        <v>164.41257666400872</v>
      </c>
      <c r="C15" s="24">
        <f>'Total  Compensation'!BG28</f>
        <v>159.21765907961631</v>
      </c>
      <c r="D15" s="24">
        <f>'Total  Compensation'!BH28</f>
        <v>163.50613322180729</v>
      </c>
      <c r="E15" s="24">
        <f>'Total  Compensation'!BI28</f>
        <v>163.68572120469815</v>
      </c>
      <c r="F15" s="24">
        <f>'Salaries and Wages'!AE32</f>
        <v>155.66958516296191</v>
      </c>
      <c r="G15" s="24">
        <f>'Salaries and Wages'!AF32</f>
        <v>151.51164554853864</v>
      </c>
      <c r="H15" s="24">
        <f>'Salaries and Wages'!AG32</f>
        <v>155.11064100528975</v>
      </c>
      <c r="I15" s="24">
        <f>'Salaries and Wages'!AH32</f>
        <v>155.65636955388885</v>
      </c>
      <c r="J15" s="24">
        <f>'Total  Compensation'!E28</f>
        <v>91.398446170921204</v>
      </c>
      <c r="K15" s="24">
        <f>'Salaries and Wages'!E32</f>
        <v>100</v>
      </c>
    </row>
    <row r="16" spans="1:11" x14ac:dyDescent="0.3">
      <c r="A16">
        <v>2002</v>
      </c>
      <c r="B16" s="24">
        <f>'Total  Compensation'!BF29</f>
        <v>172.3297369351788</v>
      </c>
      <c r="C16" s="24">
        <f>'Total  Compensation'!BG29</f>
        <v>166.09872735591037</v>
      </c>
      <c r="D16" s="24">
        <f>'Total  Compensation'!BH29</f>
        <v>171.74444441791724</v>
      </c>
      <c r="E16" s="24">
        <f>'Total  Compensation'!BI29</f>
        <v>171.8475186573896</v>
      </c>
      <c r="F16" s="24">
        <f>'Salaries and Wages'!AE33</f>
        <v>161.31654203040597</v>
      </c>
      <c r="G16" s="24">
        <f>'Salaries and Wages'!AF33</f>
        <v>156.69139395640192</v>
      </c>
      <c r="H16" s="24">
        <f>'Salaries and Wages'!AG33</f>
        <v>161.32446677105747</v>
      </c>
      <c r="I16" s="24">
        <f>'Salaries and Wages'!AH33</f>
        <v>161.17641223228108</v>
      </c>
      <c r="J16" s="24">
        <f>'Total  Compensation'!E29</f>
        <v>95.782463928967815</v>
      </c>
      <c r="K16" s="24">
        <f>'Salaries and Wages'!E33</f>
        <v>103.60283687943262</v>
      </c>
    </row>
    <row r="17" spans="1:11" x14ac:dyDescent="0.3">
      <c r="A17">
        <v>2003</v>
      </c>
      <c r="B17" s="24">
        <f>'Total  Compensation'!BF30</f>
        <v>179.75451305788792</v>
      </c>
      <c r="C17" s="24">
        <f>'Total  Compensation'!BG30</f>
        <v>171.61344239428973</v>
      </c>
      <c r="D17" s="24">
        <f>'Total  Compensation'!BH30</f>
        <v>181.15444644971288</v>
      </c>
      <c r="E17" s="24">
        <f>'Total  Compensation'!BI30</f>
        <v>180.30509710820783</v>
      </c>
      <c r="F17" s="24">
        <f>'Salaries and Wages'!AE34</f>
        <v>165.59170680190149</v>
      </c>
      <c r="G17" s="24">
        <f>'Salaries and Wages'!AF34</f>
        <v>159.11340903861807</v>
      </c>
      <c r="H17" s="24">
        <f>'Salaries and Wages'!AG34</f>
        <v>167.75901249535272</v>
      </c>
      <c r="I17" s="24">
        <f>'Salaries and Wages'!AH34</f>
        <v>165.76777632065352</v>
      </c>
      <c r="J17" s="24">
        <f>'Total  Compensation'!E30</f>
        <v>100</v>
      </c>
      <c r="K17" s="24">
        <f>'Salaries and Wages'!E34</f>
        <v>106.41134751773049</v>
      </c>
    </row>
    <row r="18" spans="1:11" x14ac:dyDescent="0.3">
      <c r="A18">
        <v>2004</v>
      </c>
      <c r="B18" s="24">
        <f>'Total  Compensation'!BF31</f>
        <v>190.36713113640801</v>
      </c>
      <c r="C18" s="24">
        <f>'Total  Compensation'!BG31</f>
        <v>181.53657795328209</v>
      </c>
      <c r="D18" s="24">
        <f>'Total  Compensation'!BH31</f>
        <v>190.54177354629709</v>
      </c>
      <c r="E18" s="24">
        <f>'Total  Compensation'!BI31</f>
        <v>191.38597436045856</v>
      </c>
      <c r="F18" s="24">
        <f>'Salaries and Wages'!AE35</f>
        <v>171.45909410493246</v>
      </c>
      <c r="G18" s="24">
        <f>'Salaries and Wages'!AF35</f>
        <v>164.19975212273434</v>
      </c>
      <c r="H18" s="24">
        <f>'Salaries and Wages'!AG35</f>
        <v>171.14343443213247</v>
      </c>
      <c r="I18" s="24">
        <f>'Salaries and Wages'!AH35</f>
        <v>171.55182139279805</v>
      </c>
      <c r="J18" s="24">
        <f>'Total  Compensation'!E31</f>
        <v>105.71588680302607</v>
      </c>
      <c r="K18" s="24">
        <f>'Salaries and Wages'!E35</f>
        <v>109.64539007092198</v>
      </c>
    </row>
    <row r="19" spans="1:11" x14ac:dyDescent="0.3">
      <c r="A19">
        <v>2005</v>
      </c>
      <c r="B19" s="24">
        <f>'Total  Compensation'!BF32</f>
        <v>200.48275750701239</v>
      </c>
      <c r="C19" s="24">
        <f>'Total  Compensation'!BG32</f>
        <v>190.70057296483199</v>
      </c>
      <c r="D19" s="24">
        <f>'Total  Compensation'!BH32</f>
        <v>200.29770145786907</v>
      </c>
      <c r="E19" s="24">
        <f>'Total  Compensation'!BI32</f>
        <v>201.78485937108366</v>
      </c>
      <c r="F19" s="24">
        <f>'Salaries and Wages'!AE36</f>
        <v>176.21926635481628</v>
      </c>
      <c r="G19" s="24">
        <f>'Salaries and Wages'!AF36</f>
        <v>168.82084525659363</v>
      </c>
      <c r="H19" s="24">
        <f>'Salaries and Wages'!AG36</f>
        <v>175.89707950534728</v>
      </c>
      <c r="I19" s="24">
        <f>'Salaries and Wages'!AH36</f>
        <v>175.61597827606204</v>
      </c>
      <c r="J19" s="24">
        <f>'Total  Compensation'!E32</f>
        <v>111.20762118240404</v>
      </c>
      <c r="K19" s="24">
        <f>'Salaries and Wages'!E36</f>
        <v>112.65248226950355</v>
      </c>
    </row>
    <row r="20" spans="1:11" x14ac:dyDescent="0.3">
      <c r="A20">
        <v>2006</v>
      </c>
      <c r="B20" s="24">
        <f>'Total  Compensation'!BF33</f>
        <v>221.93111625940875</v>
      </c>
      <c r="C20" s="24">
        <f>'Total  Compensation'!BG33</f>
        <v>209.92835043680867</v>
      </c>
      <c r="D20" s="24">
        <f>'Total  Compensation'!BH33</f>
        <v>220.95989366651233</v>
      </c>
      <c r="E20" s="24">
        <f>'Total  Compensation'!BI33</f>
        <v>221.86579020783674</v>
      </c>
      <c r="F20" s="24">
        <f>'Salaries and Wages'!AE37</f>
        <v>182.1827518024003</v>
      </c>
      <c r="G20" s="24">
        <f>'Salaries and Wages'!AF37</f>
        <v>173.9502942361716</v>
      </c>
      <c r="H20" s="24">
        <f>'Salaries and Wages'!AG37</f>
        <v>181.18373994484915</v>
      </c>
      <c r="I20" s="24">
        <f>'Salaries and Wages'!AH37</f>
        <v>181.04796885824118</v>
      </c>
      <c r="J20" s="24">
        <f>'Total  Compensation'!E33</f>
        <v>122.61137573550016</v>
      </c>
      <c r="K20" s="24">
        <f>'Salaries and Wages'!E37</f>
        <v>116.1418439716312</v>
      </c>
    </row>
    <row r="21" spans="1:11" x14ac:dyDescent="0.3">
      <c r="A21">
        <v>2007</v>
      </c>
      <c r="B21" s="24">
        <f>'Total  Compensation'!BF34</f>
        <v>212.48996143566345</v>
      </c>
      <c r="C21" s="24">
        <f>'Total  Compensation'!BG34</f>
        <v>200.94389725795534</v>
      </c>
      <c r="D21" s="24">
        <f>'Total  Compensation'!BH34</f>
        <v>209.71776115418137</v>
      </c>
      <c r="E21" s="24">
        <f>'Total  Compensation'!BI34</f>
        <v>212.33668144385555</v>
      </c>
      <c r="F21" s="24">
        <f>'Salaries and Wages'!AE38</f>
        <v>187.9675224759909</v>
      </c>
      <c r="G21" s="24">
        <f>'Salaries and Wages'!AF38</f>
        <v>179.88407012083672</v>
      </c>
      <c r="H21" s="24">
        <f>'Salaries and Wages'!AG38</f>
        <v>186.33880158150444</v>
      </c>
      <c r="I21" s="24">
        <f>'Salaries and Wages'!AH38</f>
        <v>187.27440511966367</v>
      </c>
      <c r="J21" s="24">
        <f>'Total  Compensation'!E34</f>
        <v>117.14766040907818</v>
      </c>
      <c r="K21" s="24">
        <f>'Salaries and Wages'!E38</f>
        <v>119.91489361702128</v>
      </c>
    </row>
    <row r="22" spans="1:11" x14ac:dyDescent="0.3">
      <c r="A22">
        <v>2008</v>
      </c>
      <c r="B22" s="24">
        <f>'Total  Compensation'!BF35</f>
        <v>219.13164355598752</v>
      </c>
      <c r="C22" s="24">
        <f>'Total  Compensation'!BG35</f>
        <v>207.55498093441912</v>
      </c>
      <c r="D22" s="24">
        <f>'Total  Compensation'!BH35</f>
        <v>215.83364513201991</v>
      </c>
      <c r="E22" s="24">
        <f>'Total  Compensation'!BI35</f>
        <v>219.99640425642895</v>
      </c>
      <c r="F22" s="24">
        <f>'Salaries and Wages'!AE39</f>
        <v>193.88536531843368</v>
      </c>
      <c r="G22" s="24">
        <f>'Salaries and Wages'!AF39</f>
        <v>185.94810724891917</v>
      </c>
      <c r="H22" s="24">
        <f>'Salaries and Wages'!AG39</f>
        <v>191.71032847812913</v>
      </c>
      <c r="I22" s="24">
        <f>'Salaries and Wages'!AH39</f>
        <v>193.81340405762202</v>
      </c>
      <c r="J22" s="24">
        <f>'Total  Compensation'!E35</f>
        <v>120.93023255813955</v>
      </c>
      <c r="K22" s="24">
        <f>'Salaries and Wages'!E39</f>
        <v>123.74468085106385</v>
      </c>
    </row>
    <row r="23" spans="1:11" x14ac:dyDescent="0.3">
      <c r="A23">
        <v>2009</v>
      </c>
      <c r="B23" s="24">
        <f>'Total  Compensation'!BF36</f>
        <v>226.1909447865626</v>
      </c>
      <c r="C23" s="24">
        <f>'Total  Compensation'!BG36</f>
        <v>213.50653139124819</v>
      </c>
      <c r="D23" s="24">
        <f>'Total  Compensation'!BH36</f>
        <v>221.30713411362825</v>
      </c>
      <c r="E23" s="24">
        <f>'Total  Compensation'!BI36</f>
        <v>225.99555751054393</v>
      </c>
      <c r="F23" s="24">
        <f>'Salaries and Wages'!AE40</f>
        <v>199.94403589890226</v>
      </c>
      <c r="G23" s="24">
        <f>'Salaries and Wages'!AF40</f>
        <v>191.21770857672558</v>
      </c>
      <c r="H23" s="24">
        <f>'Salaries and Wages'!AG40</f>
        <v>196.51779402596617</v>
      </c>
      <c r="I23" s="24">
        <f>'Salaries and Wages'!AH40</f>
        <v>199.30448358038612</v>
      </c>
      <c r="J23" s="24">
        <f>'Total  Compensation'!E36</f>
        <v>124.32053796581677</v>
      </c>
      <c r="K23" s="24">
        <f>'Salaries and Wages'!E40</f>
        <v>127.23404255319149</v>
      </c>
    </row>
    <row r="24" spans="1:11" x14ac:dyDescent="0.3">
      <c r="A24">
        <v>2010</v>
      </c>
      <c r="B24" s="24">
        <f>'Total  Compensation'!BF37</f>
        <v>238.93093221966492</v>
      </c>
      <c r="C24" s="24">
        <f>'Total  Compensation'!BG37</f>
        <v>224.58667258377864</v>
      </c>
      <c r="D24" s="24">
        <f>'Total  Compensation'!BH37</f>
        <v>233.9237937341785</v>
      </c>
      <c r="E24" s="24">
        <f>'Total  Compensation'!BI37</f>
        <v>237.40938158343272</v>
      </c>
      <c r="F24" s="24">
        <f>'Salaries and Wages'!AE41</f>
        <v>205.47934815780911</v>
      </c>
      <c r="G24" s="24">
        <f>'Salaries and Wages'!AF41</f>
        <v>195.71459103885323</v>
      </c>
      <c r="H24" s="24">
        <f>'Salaries and Wages'!AG41</f>
        <v>201.4730532717868</v>
      </c>
      <c r="I24" s="24">
        <f>'Salaries and Wages'!AH41</f>
        <v>203.76392388414894</v>
      </c>
      <c r="J24" s="24">
        <f>'Total  Compensation'!E37</f>
        <v>131.01709162230318</v>
      </c>
      <c r="K24" s="24">
        <f>'Salaries and Wages'!E41</f>
        <v>130.38297872340425</v>
      </c>
    </row>
    <row r="25" spans="1:11" x14ac:dyDescent="0.3">
      <c r="A25">
        <v>2011</v>
      </c>
      <c r="B25" s="24">
        <f>'Total  Compensation'!BF38</f>
        <v>247.23167004461041</v>
      </c>
      <c r="C25" s="24">
        <f>'Total  Compensation'!BG38</f>
        <v>231.55619441421291</v>
      </c>
      <c r="D25" s="24">
        <f>'Total  Compensation'!BH38</f>
        <v>242.20901395758841</v>
      </c>
      <c r="E25" s="24">
        <f>'Total  Compensation'!BI38</f>
        <v>245.3770813874271</v>
      </c>
      <c r="F25" s="24">
        <f>'Salaries and Wages'!AE42</f>
        <v>211.37183256732573</v>
      </c>
      <c r="G25" s="24">
        <f>'Salaries and Wages'!AF42</f>
        <v>201.23923386446137</v>
      </c>
      <c r="H25" s="24">
        <f>'Salaries and Wages'!AG42</f>
        <v>206.99456054529986</v>
      </c>
      <c r="I25" s="24">
        <f>'Salaries and Wages'!AH42</f>
        <v>209.10641208086204</v>
      </c>
      <c r="J25" s="24">
        <f>'Total  Compensation'!E38</f>
        <v>135.41608293639675</v>
      </c>
      <c r="K25" s="24">
        <f>'Salaries and Wages'!E42</f>
        <v>133.98581560283688</v>
      </c>
    </row>
    <row r="26" spans="1:11" x14ac:dyDescent="0.3">
      <c r="A26">
        <v>2012</v>
      </c>
      <c r="B26" s="24">
        <f>'Total  Compensation'!BF39</f>
        <v>254.61461365076255</v>
      </c>
      <c r="C26" s="24">
        <f>'Total  Compensation'!BG39</f>
        <v>239.94168236328105</v>
      </c>
      <c r="D26" s="24">
        <f>'Total  Compensation'!BH39</f>
        <v>250.05865538584499</v>
      </c>
      <c r="E26" s="24">
        <f>'Total  Compensation'!BI39</f>
        <v>253.066090715271</v>
      </c>
      <c r="F26" s="24">
        <f>'Salaries and Wages'!AE43</f>
        <v>216.12381036659016</v>
      </c>
      <c r="G26" s="24">
        <f>'Salaries and Wages'!AF43</f>
        <v>206.69270460379124</v>
      </c>
      <c r="H26" s="24">
        <f>'Salaries and Wages'!AG43</f>
        <v>212.08529201250894</v>
      </c>
      <c r="I26" s="24">
        <f>'Salaries and Wages'!AH43</f>
        <v>213.77182884778631</v>
      </c>
      <c r="J26" s="24">
        <f>'Total  Compensation'!E39</f>
        <v>139.87111235640236</v>
      </c>
      <c r="K26" s="24">
        <f>'Salaries and Wages'!E43</f>
        <v>137.27659574468086</v>
      </c>
    </row>
    <row r="27" spans="1:11" x14ac:dyDescent="0.3">
      <c r="A27">
        <v>2013</v>
      </c>
      <c r="B27" s="24">
        <f>'Total  Compensation'!BF40</f>
        <v>258.61296602830515</v>
      </c>
      <c r="C27" s="24">
        <f>'Total  Compensation'!BG40</f>
        <v>244.28474769818433</v>
      </c>
      <c r="D27" s="24">
        <f>'Total  Compensation'!BH40</f>
        <v>253.09015479949466</v>
      </c>
      <c r="E27" s="24">
        <f>'Total  Compensation'!BI40</f>
        <v>257.29179403712038</v>
      </c>
      <c r="F27" s="24">
        <f>'Salaries and Wages'!AE44</f>
        <v>221.71936235057817</v>
      </c>
      <c r="G27" s="24">
        <f>'Salaries and Wages'!AF44</f>
        <v>213.01030802015163</v>
      </c>
      <c r="H27" s="24">
        <f>'Salaries and Wages'!AG44</f>
        <v>217.40680236268929</v>
      </c>
      <c r="I27" s="24">
        <f>'Salaries and Wages'!AH44</f>
        <v>219.73622379765277</v>
      </c>
      <c r="J27" s="24">
        <f>'Total  Compensation'!E40</f>
        <v>142.08461753992717</v>
      </c>
      <c r="K27" s="24">
        <f>'Salaries and Wages'!E44</f>
        <v>141.07801418439715</v>
      </c>
    </row>
    <row r="28" spans="1:11" x14ac:dyDescent="0.3">
      <c r="A28">
        <v>2014</v>
      </c>
      <c r="B28" s="24">
        <f>'Total  Compensation'!BF41</f>
        <v>264.09935575830895</v>
      </c>
      <c r="C28" s="24">
        <f>'Total  Compensation'!BG41</f>
        <v>249.1115271117402</v>
      </c>
      <c r="D28" s="24">
        <f>'Total  Compensation'!BH41</f>
        <v>258.1896572341177</v>
      </c>
      <c r="E28" s="24">
        <f>'Total  Compensation'!BI41</f>
        <v>262.89349470707964</v>
      </c>
      <c r="F28" s="24">
        <f>'Salaries and Wages'!AE45</f>
        <v>228.01248662970934</v>
      </c>
      <c r="G28" s="24">
        <f>'Salaries and Wages'!AF45</f>
        <v>218.83749309299756</v>
      </c>
      <c r="H28" s="24">
        <f>'Salaries and Wages'!AG45</f>
        <v>222.91087229786385</v>
      </c>
      <c r="I28" s="24">
        <f>'Salaries and Wages'!AH45</f>
        <v>226.11931299498929</v>
      </c>
      <c r="J28" s="24">
        <f>'Total  Compensation'!E41</f>
        <v>144.99859904735223</v>
      </c>
      <c r="K28" s="24">
        <f>'Salaries and Wages'!E45</f>
        <v>144.90780141843973</v>
      </c>
    </row>
    <row r="29" spans="1:11" x14ac:dyDescent="0.3">
      <c r="A29">
        <v>2015</v>
      </c>
      <c r="B29" s="24">
        <f>'Total  Compensation'!BF42</f>
        <v>273.46833631508593</v>
      </c>
      <c r="C29" s="24">
        <f>'Total  Compensation'!BG42</f>
        <v>256.20409569728906</v>
      </c>
      <c r="D29" s="24">
        <f>'Total  Compensation'!BH42</f>
        <v>265.79299309078215</v>
      </c>
      <c r="E29" s="24">
        <f>'Total  Compensation'!BI42</f>
        <v>271.87459901293653</v>
      </c>
      <c r="F29" s="24">
        <f>'Salaries and Wages'!AE46</f>
        <v>234.56248141545049</v>
      </c>
      <c r="G29" s="24">
        <f>'Salaries and Wages'!AF46</f>
        <v>223.59552400104579</v>
      </c>
      <c r="H29" s="24">
        <f>'Salaries and Wages'!AG46</f>
        <v>228.027964341706</v>
      </c>
      <c r="I29" s="24">
        <f>'Salaries and Wages'!AH46</f>
        <v>232.19700528738198</v>
      </c>
      <c r="J29" s="24">
        <f>'Total  Compensation'!E42</f>
        <v>149.59372373213787</v>
      </c>
      <c r="K29" s="24">
        <f>'Salaries and Wages'!E46</f>
        <v>148.51063829787233</v>
      </c>
    </row>
    <row r="30" spans="1:11" x14ac:dyDescent="0.3">
      <c r="A30">
        <v>2016</v>
      </c>
      <c r="B30" s="24">
        <f>'Total  Compensation'!BF43</f>
        <v>281.02349389104705</v>
      </c>
      <c r="C30" s="24">
        <f>'Total  Compensation'!BG43</f>
        <v>261.15512714994645</v>
      </c>
      <c r="D30" s="24">
        <f>'Total  Compensation'!BH43</f>
        <v>273.35731863333035</v>
      </c>
      <c r="E30" s="24">
        <f>'Total  Compensation'!BI43</f>
        <v>280.25476946289638</v>
      </c>
      <c r="F30" s="24">
        <f>'Salaries and Wages'!AE47</f>
        <v>240.83858892202485</v>
      </c>
      <c r="G30" s="24">
        <f>'Salaries and Wages'!AF47</f>
        <v>227.2798914937336</v>
      </c>
      <c r="H30" s="24">
        <f>'Salaries and Wages'!AG47</f>
        <v>234.10724876648732</v>
      </c>
      <c r="I30" s="24">
        <f>'Salaries and Wages'!AH47</f>
        <v>238.65912686958711</v>
      </c>
      <c r="J30" s="24">
        <f>'Total  Compensation'!E43</f>
        <v>153.46035304006728</v>
      </c>
      <c r="K30" s="24">
        <f>'Salaries and Wages'!E47</f>
        <v>151.99999999999997</v>
      </c>
    </row>
    <row r="31" spans="1:11" x14ac:dyDescent="0.3">
      <c r="A31" s="149">
        <v>2017</v>
      </c>
      <c r="B31" s="24">
        <f>'Total  Compensation'!BF44</f>
        <v>288.56515022354182</v>
      </c>
      <c r="C31" s="24">
        <f>'Total  Compensation'!BG44</f>
        <v>266.30523764740246</v>
      </c>
      <c r="D31" s="24">
        <f>'Total  Compensation'!BH44</f>
        <v>280.05589804496458</v>
      </c>
      <c r="E31" s="24">
        <f>'Total  Compensation'!BI44</f>
        <v>289.39962620590296</v>
      </c>
      <c r="F31" s="24">
        <f>'Salaries and Wages'!AE48</f>
        <v>247.57553298448204</v>
      </c>
      <c r="G31" s="24">
        <f>'Salaries and Wages'!AF48</f>
        <v>232.34248927370649</v>
      </c>
      <c r="H31" s="24">
        <f>'Salaries and Wages'!AG48</f>
        <v>240.30643106939462</v>
      </c>
      <c r="I31" s="24">
        <f>'Salaries and Wages'!AH48</f>
        <v>246.7044725153136</v>
      </c>
      <c r="J31" s="24">
        <f>'Total  Compensation'!E44</f>
        <v>157.35500140095263</v>
      </c>
      <c r="K31" s="24">
        <f>'Salaries and Wages'!E48</f>
        <v>156.14184397163118</v>
      </c>
    </row>
    <row r="32" spans="1:11" x14ac:dyDescent="0.3">
      <c r="A32" s="149">
        <v>2018</v>
      </c>
      <c r="B32" s="24">
        <f>'Total  Compensation'!BF45</f>
        <v>297.00139023359276</v>
      </c>
      <c r="C32" s="24">
        <f>'Total  Compensation'!BG45</f>
        <v>273.13855987940667</v>
      </c>
      <c r="D32" s="24">
        <f>'Total  Compensation'!BH45</f>
        <v>287.38318884480202</v>
      </c>
      <c r="E32" s="24">
        <f>'Total  Compensation'!BI45</f>
        <v>299.16516742674628</v>
      </c>
      <c r="F32" s="24">
        <f>'Salaries and Wages'!AE49</f>
        <v>253.24158265620972</v>
      </c>
      <c r="G32" s="24">
        <f>'Salaries and Wages'!AF49</f>
        <v>237.44521312337218</v>
      </c>
      <c r="H32" s="24">
        <f>'Salaries and Wages'!AG49</f>
        <v>245.67516879649855</v>
      </c>
      <c r="I32" s="24">
        <f>'Salaries and Wages'!AH49</f>
        <v>254.42074732601429</v>
      </c>
      <c r="J32" s="24">
        <f>'Total  Compensation'!E45</f>
        <v>161.83804987391429</v>
      </c>
      <c r="K32" s="24">
        <f>'Salaries and Wages'!E49</f>
        <v>159.94326241134752</v>
      </c>
    </row>
    <row r="33" spans="1:11" x14ac:dyDescent="0.3">
      <c r="A33" s="149">
        <v>2019</v>
      </c>
      <c r="B33" s="24">
        <f>'Total  Compensation'!BF46</f>
        <v>309.02038228770755</v>
      </c>
      <c r="C33" s="24">
        <f>'Total  Compensation'!BG46</f>
        <v>281.96993913158263</v>
      </c>
      <c r="D33" s="24">
        <f>'Total  Compensation'!BH46</f>
        <v>297.64096081482933</v>
      </c>
      <c r="E33" s="24">
        <f>'Total  Compensation'!BI46</f>
        <v>310.21581580406928</v>
      </c>
      <c r="F33" s="24">
        <f>'Salaries and Wages'!AE50</f>
        <v>261.34992556825216</v>
      </c>
      <c r="G33" s="24">
        <f>'Salaries and Wages'!AF50</f>
        <v>243.11919383992043</v>
      </c>
      <c r="H33" s="24">
        <f>'Salaries and Wages'!AG50</f>
        <v>252.3804604442137</v>
      </c>
      <c r="I33" s="24">
        <f>'Salaries and Wages'!AH50</f>
        <v>262.08828437388541</v>
      </c>
      <c r="J33" s="24">
        <f>'Total  Compensation'!E46</f>
        <v>167.66601288876439</v>
      </c>
      <c r="K33" s="24">
        <f>'Salaries and Wages'!E50</f>
        <v>164.39716312056737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workbookViewId="0">
      <selection activeCell="A11" sqref="A11"/>
    </sheetView>
  </sheetViews>
  <sheetFormatPr baseColWidth="10" defaultColWidth="8.88671875" defaultRowHeight="14.4" x14ac:dyDescent="0.3"/>
  <sheetData>
    <row r="1" spans="1:21" ht="15" x14ac:dyDescent="0.3">
      <c r="A1" s="61" t="s">
        <v>240</v>
      </c>
      <c r="U1" s="61" t="s">
        <v>527</v>
      </c>
    </row>
    <row r="2" spans="1:21" ht="15" x14ac:dyDescent="0.3">
      <c r="A2" s="61" t="s">
        <v>235</v>
      </c>
      <c r="U2" s="61" t="s">
        <v>235</v>
      </c>
    </row>
    <row r="3" spans="1:21" ht="15" x14ac:dyDescent="0.3">
      <c r="A3" s="61" t="s">
        <v>212</v>
      </c>
      <c r="U3" s="61" t="s">
        <v>212</v>
      </c>
    </row>
    <row r="4" spans="1:21" ht="15" x14ac:dyDescent="0.3">
      <c r="A4" s="61" t="s">
        <v>212</v>
      </c>
      <c r="U4" s="61" t="s">
        <v>212</v>
      </c>
    </row>
    <row r="5" spans="1:21" ht="15" x14ac:dyDescent="0.3">
      <c r="A5" s="61" t="s">
        <v>236</v>
      </c>
      <c r="U5" s="61" t="s">
        <v>236</v>
      </c>
    </row>
    <row r="6" spans="1:21" ht="15" x14ac:dyDescent="0.3">
      <c r="A6" s="61" t="s">
        <v>212</v>
      </c>
      <c r="U6" s="61" t="s">
        <v>212</v>
      </c>
    </row>
    <row r="7" spans="1:21" ht="15" x14ac:dyDescent="0.3">
      <c r="A7" s="61" t="s">
        <v>212</v>
      </c>
      <c r="U7" s="61" t="s">
        <v>212</v>
      </c>
    </row>
    <row r="8" spans="1:21" ht="15" x14ac:dyDescent="0.3">
      <c r="A8" s="61" t="s">
        <v>237</v>
      </c>
      <c r="U8" s="61" t="s">
        <v>237</v>
      </c>
    </row>
    <row r="9" spans="1:21" ht="15" x14ac:dyDescent="0.3">
      <c r="A9" s="61" t="s">
        <v>238</v>
      </c>
      <c r="U9" s="61" t="s">
        <v>238</v>
      </c>
    </row>
    <row r="10" spans="1:21" ht="15" x14ac:dyDescent="0.3">
      <c r="A10" s="61" t="s">
        <v>212</v>
      </c>
      <c r="U10" s="61" t="s">
        <v>212</v>
      </c>
    </row>
    <row r="11" spans="1:21" ht="15" x14ac:dyDescent="0.3">
      <c r="A11" s="61" t="s">
        <v>239</v>
      </c>
      <c r="U11" s="61" t="s">
        <v>239</v>
      </c>
    </row>
    <row r="12" spans="1:21" ht="15" x14ac:dyDescent="0.3">
      <c r="A12" s="61" t="s">
        <v>212</v>
      </c>
      <c r="U12" s="61" t="s">
        <v>212</v>
      </c>
    </row>
    <row r="13" spans="1:21" x14ac:dyDescent="0.3">
      <c r="A13" s="60"/>
      <c r="U13" s="60"/>
    </row>
    <row r="14" spans="1:21" ht="15" x14ac:dyDescent="0.3">
      <c r="A14" s="61" t="s">
        <v>212</v>
      </c>
      <c r="U14" s="61" t="s">
        <v>212</v>
      </c>
    </row>
    <row r="15" spans="1:21" ht="15" x14ac:dyDescent="0.3">
      <c r="A15" s="61" t="s">
        <v>212</v>
      </c>
      <c r="U15" s="61" t="s">
        <v>212</v>
      </c>
    </row>
    <row r="16" spans="1:21" ht="15" x14ac:dyDescent="0.3">
      <c r="A16" s="61" t="s">
        <v>528</v>
      </c>
      <c r="U16" s="61" t="s">
        <v>528</v>
      </c>
    </row>
    <row r="17" spans="1:34" ht="15" x14ac:dyDescent="0.3">
      <c r="A17" s="61" t="s">
        <v>414</v>
      </c>
      <c r="B17" t="s">
        <v>215</v>
      </c>
      <c r="C17" t="s">
        <v>215</v>
      </c>
      <c r="D17">
        <v>26.4</v>
      </c>
      <c r="E17">
        <v>26.9</v>
      </c>
      <c r="G17" t="s">
        <v>215</v>
      </c>
      <c r="H17" t="s">
        <v>215</v>
      </c>
      <c r="I17" t="s">
        <v>215</v>
      </c>
      <c r="J17">
        <v>1.9</v>
      </c>
      <c r="K17" t="s">
        <v>215</v>
      </c>
      <c r="L17" t="s">
        <v>215</v>
      </c>
      <c r="M17" t="s">
        <v>215</v>
      </c>
      <c r="N17" t="s">
        <v>215</v>
      </c>
      <c r="U17" s="61" t="s">
        <v>418</v>
      </c>
      <c r="V17" t="s">
        <v>215</v>
      </c>
      <c r="W17" t="s">
        <v>215</v>
      </c>
      <c r="X17" t="s">
        <v>215</v>
      </c>
      <c r="Y17">
        <v>32.799999999999997</v>
      </c>
      <c r="AA17" t="s">
        <v>215</v>
      </c>
      <c r="AB17" t="s">
        <v>215</v>
      </c>
      <c r="AC17" t="s">
        <v>215</v>
      </c>
      <c r="AD17" t="s">
        <v>215</v>
      </c>
      <c r="AE17" t="s">
        <v>215</v>
      </c>
      <c r="AF17" t="s">
        <v>215</v>
      </c>
      <c r="AG17" t="s">
        <v>215</v>
      </c>
      <c r="AH17" t="s">
        <v>215</v>
      </c>
    </row>
    <row r="18" spans="1:34" ht="15" x14ac:dyDescent="0.3">
      <c r="A18" s="61" t="s">
        <v>415</v>
      </c>
      <c r="B18">
        <v>27.4</v>
      </c>
      <c r="C18">
        <v>27.9</v>
      </c>
      <c r="D18">
        <v>28.3</v>
      </c>
      <c r="E18">
        <v>28.9</v>
      </c>
      <c r="F18">
        <f>AVERAGE(B18:E18)</f>
        <v>28.125</v>
      </c>
      <c r="G18">
        <v>1.9</v>
      </c>
      <c r="H18">
        <v>1.8</v>
      </c>
      <c r="I18">
        <v>1.4</v>
      </c>
      <c r="J18">
        <v>2.1</v>
      </c>
      <c r="K18" t="s">
        <v>215</v>
      </c>
      <c r="L18" t="s">
        <v>215</v>
      </c>
      <c r="M18">
        <v>7.2</v>
      </c>
      <c r="N18">
        <v>7.4</v>
      </c>
      <c r="U18" s="61" t="s">
        <v>419</v>
      </c>
      <c r="V18">
        <v>33.6</v>
      </c>
      <c r="W18">
        <v>34.4</v>
      </c>
      <c r="X18">
        <v>35.200000000000003</v>
      </c>
      <c r="Y18">
        <v>35.9</v>
      </c>
      <c r="Z18">
        <f>AVERAGE(V18:Y18)</f>
        <v>34.774999999999999</v>
      </c>
      <c r="AA18">
        <v>2.4</v>
      </c>
      <c r="AB18">
        <v>2.4</v>
      </c>
      <c r="AC18">
        <v>2.2999999999999998</v>
      </c>
      <c r="AD18">
        <v>2</v>
      </c>
      <c r="AE18" t="s">
        <v>215</v>
      </c>
      <c r="AF18" t="s">
        <v>215</v>
      </c>
      <c r="AG18" t="s">
        <v>215</v>
      </c>
      <c r="AH18">
        <v>9.5</v>
      </c>
    </row>
    <row r="19" spans="1:34" ht="15" x14ac:dyDescent="0.3">
      <c r="A19" s="61" t="s">
        <v>416</v>
      </c>
      <c r="B19">
        <v>29.3</v>
      </c>
      <c r="C19">
        <v>29.8</v>
      </c>
      <c r="D19">
        <v>30.3</v>
      </c>
      <c r="E19">
        <v>30.9</v>
      </c>
      <c r="F19">
        <f t="shared" ref="F19:F47" si="0">AVERAGE(B19:E19)</f>
        <v>30.075000000000003</v>
      </c>
      <c r="G19">
        <v>1.4</v>
      </c>
      <c r="H19">
        <v>1.7</v>
      </c>
      <c r="I19">
        <v>1.7</v>
      </c>
      <c r="J19">
        <v>2</v>
      </c>
      <c r="K19">
        <v>6.9</v>
      </c>
      <c r="L19">
        <v>6.8</v>
      </c>
      <c r="M19">
        <v>7.1</v>
      </c>
      <c r="N19">
        <v>6.9</v>
      </c>
      <c r="U19" s="61" t="s">
        <v>420</v>
      </c>
      <c r="V19">
        <v>37.200000000000003</v>
      </c>
      <c r="W19">
        <v>37.9</v>
      </c>
      <c r="X19">
        <v>38.700000000000003</v>
      </c>
      <c r="Y19">
        <v>39.5</v>
      </c>
      <c r="Z19">
        <f t="shared" ref="Z19:Z43" si="1">AVERAGE(V19:Y19)</f>
        <v>38.325000000000003</v>
      </c>
      <c r="AA19">
        <v>3.6</v>
      </c>
      <c r="AB19">
        <v>1.9</v>
      </c>
      <c r="AC19">
        <v>2.1</v>
      </c>
      <c r="AD19">
        <v>2.1</v>
      </c>
      <c r="AE19">
        <v>10.7</v>
      </c>
      <c r="AF19">
        <v>10.199999999999999</v>
      </c>
      <c r="AG19">
        <v>9.9</v>
      </c>
      <c r="AH19">
        <v>10</v>
      </c>
    </row>
    <row r="20" spans="1:34" ht="15" x14ac:dyDescent="0.3">
      <c r="A20" s="61" t="s">
        <v>417</v>
      </c>
      <c r="B20">
        <v>31.5</v>
      </c>
      <c r="C20">
        <v>32.1</v>
      </c>
      <c r="D20">
        <v>32.700000000000003</v>
      </c>
      <c r="E20">
        <v>33.200000000000003</v>
      </c>
      <c r="F20">
        <f t="shared" si="0"/>
        <v>32.375</v>
      </c>
      <c r="G20">
        <v>1.9</v>
      </c>
      <c r="H20">
        <v>1.9</v>
      </c>
      <c r="I20">
        <v>1.9</v>
      </c>
      <c r="J20">
        <v>1.5</v>
      </c>
      <c r="K20">
        <v>7.5</v>
      </c>
      <c r="L20">
        <v>7.7</v>
      </c>
      <c r="M20">
        <v>7.9</v>
      </c>
      <c r="N20">
        <v>7.4</v>
      </c>
      <c r="U20" s="61" t="s">
        <v>421</v>
      </c>
      <c r="V20">
        <v>40.1</v>
      </c>
      <c r="W20">
        <v>40.700000000000003</v>
      </c>
      <c r="X20">
        <v>41.5</v>
      </c>
      <c r="Y20">
        <v>42</v>
      </c>
      <c r="Z20">
        <f t="shared" si="1"/>
        <v>41.075000000000003</v>
      </c>
      <c r="AA20">
        <v>1.5</v>
      </c>
      <c r="AB20">
        <v>1.5</v>
      </c>
      <c r="AC20">
        <v>2</v>
      </c>
      <c r="AD20">
        <v>1.2</v>
      </c>
      <c r="AE20">
        <v>7.8</v>
      </c>
      <c r="AF20">
        <v>7.4</v>
      </c>
      <c r="AG20">
        <v>7.2</v>
      </c>
      <c r="AH20">
        <v>6.3</v>
      </c>
    </row>
    <row r="21" spans="1:34" ht="15" x14ac:dyDescent="0.3">
      <c r="A21" s="61" t="s">
        <v>418</v>
      </c>
      <c r="B21">
        <v>33.9</v>
      </c>
      <c r="C21">
        <v>34.6</v>
      </c>
      <c r="D21">
        <v>35.299999999999997</v>
      </c>
      <c r="E21">
        <v>36.1</v>
      </c>
      <c r="F21">
        <f t="shared" si="0"/>
        <v>34.975000000000001</v>
      </c>
      <c r="G21">
        <v>2.1</v>
      </c>
      <c r="H21">
        <v>2.1</v>
      </c>
      <c r="I21">
        <v>2</v>
      </c>
      <c r="J21">
        <v>2.2999999999999998</v>
      </c>
      <c r="K21">
        <v>7.6</v>
      </c>
      <c r="L21">
        <v>7.8</v>
      </c>
      <c r="M21">
        <v>8</v>
      </c>
      <c r="N21">
        <v>8.6999999999999993</v>
      </c>
      <c r="U21" s="61" t="s">
        <v>422</v>
      </c>
      <c r="V21">
        <v>42.7</v>
      </c>
      <c r="W21">
        <v>43.2</v>
      </c>
      <c r="X21">
        <v>43.8</v>
      </c>
      <c r="Y21">
        <v>44.4</v>
      </c>
      <c r="Z21">
        <f t="shared" si="1"/>
        <v>43.524999999999999</v>
      </c>
      <c r="AA21">
        <v>1.7</v>
      </c>
      <c r="AB21">
        <v>1.2</v>
      </c>
      <c r="AC21">
        <v>1.4</v>
      </c>
      <c r="AD21">
        <v>1.4</v>
      </c>
      <c r="AE21">
        <v>6.5</v>
      </c>
      <c r="AF21">
        <v>6.1</v>
      </c>
      <c r="AG21">
        <v>5.5</v>
      </c>
      <c r="AH21">
        <v>5.7</v>
      </c>
    </row>
    <row r="22" spans="1:34" ht="15" x14ac:dyDescent="0.3">
      <c r="A22" s="61" t="s">
        <v>419</v>
      </c>
      <c r="B22">
        <v>37</v>
      </c>
      <c r="C22">
        <v>37.700000000000003</v>
      </c>
      <c r="D22">
        <v>38.6</v>
      </c>
      <c r="E22">
        <v>39.4</v>
      </c>
      <c r="F22">
        <f t="shared" si="0"/>
        <v>38.175000000000004</v>
      </c>
      <c r="G22">
        <v>2.5</v>
      </c>
      <c r="H22">
        <v>1.9</v>
      </c>
      <c r="I22">
        <v>2.4</v>
      </c>
      <c r="J22">
        <v>2.1</v>
      </c>
      <c r="K22">
        <v>9.1</v>
      </c>
      <c r="L22">
        <v>9</v>
      </c>
      <c r="M22">
        <v>9.3000000000000007</v>
      </c>
      <c r="N22">
        <v>9.1</v>
      </c>
      <c r="U22" s="61" t="s">
        <v>423</v>
      </c>
      <c r="V22">
        <v>45.2</v>
      </c>
      <c r="W22">
        <v>45.6</v>
      </c>
      <c r="X22">
        <v>46</v>
      </c>
      <c r="Y22">
        <v>46.6</v>
      </c>
      <c r="Z22">
        <f t="shared" si="1"/>
        <v>45.85</v>
      </c>
      <c r="AA22">
        <v>1.8</v>
      </c>
      <c r="AB22">
        <v>0.9</v>
      </c>
      <c r="AC22">
        <v>0.9</v>
      </c>
      <c r="AD22">
        <v>1.3</v>
      </c>
      <c r="AE22">
        <v>5.9</v>
      </c>
      <c r="AF22">
        <v>5.6</v>
      </c>
      <c r="AG22">
        <v>5</v>
      </c>
      <c r="AH22">
        <v>5</v>
      </c>
    </row>
    <row r="23" spans="1:34" ht="15" x14ac:dyDescent="0.3">
      <c r="A23" s="61" t="s">
        <v>420</v>
      </c>
      <c r="B23">
        <v>40.4</v>
      </c>
      <c r="C23">
        <v>41.3</v>
      </c>
      <c r="D23">
        <v>42.1</v>
      </c>
      <c r="E23">
        <v>42.8</v>
      </c>
      <c r="F23">
        <f t="shared" si="0"/>
        <v>41.649999999999991</v>
      </c>
      <c r="G23">
        <v>2.5</v>
      </c>
      <c r="H23">
        <v>2.2000000000000002</v>
      </c>
      <c r="I23">
        <v>1.9</v>
      </c>
      <c r="J23">
        <v>1.7</v>
      </c>
      <c r="K23">
        <v>9.1999999999999993</v>
      </c>
      <c r="L23">
        <v>9.5</v>
      </c>
      <c r="M23">
        <v>9.1</v>
      </c>
      <c r="N23">
        <v>8.6</v>
      </c>
      <c r="U23" s="61" t="s">
        <v>424</v>
      </c>
      <c r="V23">
        <v>47.1</v>
      </c>
      <c r="W23">
        <v>47.5</v>
      </c>
      <c r="X23">
        <v>48.1</v>
      </c>
      <c r="Y23">
        <v>48.4</v>
      </c>
      <c r="Z23">
        <f t="shared" si="1"/>
        <v>47.774999999999999</v>
      </c>
      <c r="AA23">
        <v>1.1000000000000001</v>
      </c>
      <c r="AB23">
        <v>0.8</v>
      </c>
      <c r="AC23">
        <v>1.3</v>
      </c>
      <c r="AD23">
        <v>0.6</v>
      </c>
      <c r="AE23">
        <v>4.2</v>
      </c>
      <c r="AF23">
        <v>4.2</v>
      </c>
      <c r="AG23">
        <v>4.5999999999999996</v>
      </c>
      <c r="AH23">
        <v>3.9</v>
      </c>
    </row>
    <row r="24" spans="1:34" ht="15" x14ac:dyDescent="0.3">
      <c r="A24" s="61" t="s">
        <v>421</v>
      </c>
      <c r="B24">
        <v>43.7</v>
      </c>
      <c r="C24">
        <v>44.2</v>
      </c>
      <c r="D24">
        <v>45</v>
      </c>
      <c r="E24">
        <v>45.5</v>
      </c>
      <c r="F24">
        <f t="shared" si="0"/>
        <v>44.6</v>
      </c>
      <c r="G24">
        <v>2.1</v>
      </c>
      <c r="H24">
        <v>1.1000000000000001</v>
      </c>
      <c r="I24">
        <v>1.8</v>
      </c>
      <c r="J24">
        <v>1.1000000000000001</v>
      </c>
      <c r="K24">
        <v>8.1999999999999993</v>
      </c>
      <c r="L24">
        <v>7</v>
      </c>
      <c r="M24">
        <v>6.9</v>
      </c>
      <c r="N24">
        <v>6.3</v>
      </c>
      <c r="U24" s="61" t="s">
        <v>425</v>
      </c>
      <c r="V24">
        <v>48.9</v>
      </c>
      <c r="W24">
        <v>49.3</v>
      </c>
      <c r="X24">
        <v>49.6</v>
      </c>
      <c r="Y24">
        <v>49.9</v>
      </c>
      <c r="Z24">
        <f t="shared" si="1"/>
        <v>49.424999999999997</v>
      </c>
      <c r="AA24">
        <v>1</v>
      </c>
      <c r="AB24">
        <v>0.8</v>
      </c>
      <c r="AC24">
        <v>0.6</v>
      </c>
      <c r="AD24">
        <v>0.6</v>
      </c>
      <c r="AE24">
        <v>3.8</v>
      </c>
      <c r="AF24">
        <v>3.8</v>
      </c>
      <c r="AG24">
        <v>3.1</v>
      </c>
      <c r="AH24">
        <v>3.1</v>
      </c>
    </row>
    <row r="25" spans="1:34" ht="15" x14ac:dyDescent="0.3">
      <c r="A25" s="61" t="s">
        <v>422</v>
      </c>
      <c r="B25">
        <v>46.1</v>
      </c>
      <c r="C25">
        <v>46.6</v>
      </c>
      <c r="D25">
        <v>47.2</v>
      </c>
      <c r="E25">
        <v>47.8</v>
      </c>
      <c r="F25">
        <f t="shared" si="0"/>
        <v>46.924999999999997</v>
      </c>
      <c r="G25">
        <v>1.3</v>
      </c>
      <c r="H25">
        <v>1.1000000000000001</v>
      </c>
      <c r="I25">
        <v>1.3</v>
      </c>
      <c r="J25">
        <v>1.3</v>
      </c>
      <c r="K25">
        <v>5.5</v>
      </c>
      <c r="L25">
        <v>5.4</v>
      </c>
      <c r="M25">
        <v>4.9000000000000004</v>
      </c>
      <c r="N25">
        <v>5.0999999999999996</v>
      </c>
      <c r="U25" s="61" t="s">
        <v>214</v>
      </c>
      <c r="V25">
        <v>50.4</v>
      </c>
      <c r="W25">
        <v>50.8</v>
      </c>
      <c r="X25">
        <v>51.3</v>
      </c>
      <c r="Y25">
        <v>51.6</v>
      </c>
      <c r="Z25">
        <f t="shared" si="1"/>
        <v>51.024999999999999</v>
      </c>
      <c r="AA25">
        <v>1</v>
      </c>
      <c r="AB25">
        <v>0.8</v>
      </c>
      <c r="AC25">
        <v>1</v>
      </c>
      <c r="AD25">
        <v>0.6</v>
      </c>
      <c r="AE25">
        <v>3.1</v>
      </c>
      <c r="AF25">
        <v>3</v>
      </c>
      <c r="AG25">
        <v>3.4</v>
      </c>
      <c r="AH25">
        <v>3.4</v>
      </c>
    </row>
    <row r="26" spans="1:34" ht="15" x14ac:dyDescent="0.3">
      <c r="A26" s="61" t="s">
        <v>423</v>
      </c>
      <c r="B26">
        <v>48.4</v>
      </c>
      <c r="C26">
        <v>48.8</v>
      </c>
      <c r="D26">
        <v>49.2</v>
      </c>
      <c r="E26">
        <v>49.8</v>
      </c>
      <c r="F26">
        <f t="shared" si="0"/>
        <v>49.05</v>
      </c>
      <c r="G26">
        <v>1.3</v>
      </c>
      <c r="H26">
        <v>0.8</v>
      </c>
      <c r="I26">
        <v>0.8</v>
      </c>
      <c r="J26">
        <v>1.2</v>
      </c>
      <c r="K26">
        <v>5</v>
      </c>
      <c r="L26">
        <v>4.7</v>
      </c>
      <c r="M26">
        <v>4.2</v>
      </c>
      <c r="N26">
        <v>4.2</v>
      </c>
      <c r="U26" s="61" t="s">
        <v>216</v>
      </c>
      <c r="V26">
        <v>52.4</v>
      </c>
      <c r="W26">
        <v>53</v>
      </c>
      <c r="X26">
        <v>53.5</v>
      </c>
      <c r="Y26">
        <v>54.1</v>
      </c>
      <c r="Z26">
        <f t="shared" si="1"/>
        <v>53.25</v>
      </c>
      <c r="AA26">
        <v>1.6</v>
      </c>
      <c r="AB26">
        <v>1.1000000000000001</v>
      </c>
      <c r="AC26">
        <v>0.9</v>
      </c>
      <c r="AD26">
        <v>1.1000000000000001</v>
      </c>
      <c r="AE26">
        <v>4</v>
      </c>
      <c r="AF26">
        <v>4.3</v>
      </c>
      <c r="AG26">
        <v>4.3</v>
      </c>
      <c r="AH26">
        <v>4.8</v>
      </c>
    </row>
    <row r="27" spans="1:34" ht="15" x14ac:dyDescent="0.3">
      <c r="A27" s="61" t="s">
        <v>424</v>
      </c>
      <c r="B27">
        <v>50.4</v>
      </c>
      <c r="C27">
        <v>50.9</v>
      </c>
      <c r="D27">
        <v>51.5</v>
      </c>
      <c r="E27">
        <v>51.8</v>
      </c>
      <c r="F27">
        <f t="shared" si="0"/>
        <v>51.150000000000006</v>
      </c>
      <c r="G27">
        <v>1.2</v>
      </c>
      <c r="H27">
        <v>1</v>
      </c>
      <c r="I27">
        <v>1.2</v>
      </c>
      <c r="J27">
        <v>0.6</v>
      </c>
      <c r="K27">
        <v>4.0999999999999996</v>
      </c>
      <c r="L27">
        <v>4.3</v>
      </c>
      <c r="M27">
        <v>4.7</v>
      </c>
      <c r="N27">
        <v>4</v>
      </c>
      <c r="U27" s="61" t="s">
        <v>217</v>
      </c>
      <c r="V27">
        <v>54.8</v>
      </c>
      <c r="W27">
        <v>55.4</v>
      </c>
      <c r="X27">
        <v>56.1</v>
      </c>
      <c r="Y27">
        <v>56.7</v>
      </c>
      <c r="Z27">
        <f t="shared" si="1"/>
        <v>55.75</v>
      </c>
      <c r="AA27">
        <v>1.3</v>
      </c>
      <c r="AB27">
        <v>1.1000000000000001</v>
      </c>
      <c r="AC27">
        <v>1.3</v>
      </c>
      <c r="AD27">
        <v>1.1000000000000001</v>
      </c>
      <c r="AE27">
        <v>4.5999999999999996</v>
      </c>
      <c r="AF27">
        <v>4.5</v>
      </c>
      <c r="AG27">
        <v>4.9000000000000004</v>
      </c>
      <c r="AH27">
        <v>4.8</v>
      </c>
    </row>
    <row r="28" spans="1:34" ht="15" x14ac:dyDescent="0.3">
      <c r="A28" s="61" t="s">
        <v>425</v>
      </c>
      <c r="B28">
        <v>52.3</v>
      </c>
      <c r="C28">
        <v>52.8</v>
      </c>
      <c r="D28">
        <v>53.2</v>
      </c>
      <c r="E28">
        <v>53.5</v>
      </c>
      <c r="F28">
        <f t="shared" si="0"/>
        <v>52.95</v>
      </c>
      <c r="G28">
        <v>1</v>
      </c>
      <c r="H28">
        <v>1</v>
      </c>
      <c r="I28">
        <v>0.8</v>
      </c>
      <c r="J28">
        <v>0.6</v>
      </c>
      <c r="K28">
        <v>3.8</v>
      </c>
      <c r="L28">
        <v>3.7</v>
      </c>
      <c r="M28">
        <v>3.3</v>
      </c>
      <c r="N28">
        <v>3.3</v>
      </c>
      <c r="U28" s="61" t="s">
        <v>218</v>
      </c>
      <c r="V28">
        <v>57.6</v>
      </c>
      <c r="W28">
        <v>58.3</v>
      </c>
      <c r="X28">
        <v>58.9</v>
      </c>
      <c r="Y28">
        <v>59.3</v>
      </c>
      <c r="Z28">
        <f t="shared" si="1"/>
        <v>58.525000000000006</v>
      </c>
      <c r="AA28">
        <v>1.6</v>
      </c>
      <c r="AB28">
        <v>1.2</v>
      </c>
      <c r="AC28">
        <v>1</v>
      </c>
      <c r="AD28">
        <v>0.7</v>
      </c>
      <c r="AE28">
        <v>5.0999999999999996</v>
      </c>
      <c r="AF28">
        <v>5.2</v>
      </c>
      <c r="AG28">
        <v>5</v>
      </c>
      <c r="AH28">
        <v>4.5999999999999996</v>
      </c>
    </row>
    <row r="29" spans="1:34" ht="15" x14ac:dyDescent="0.3">
      <c r="A29" s="61" t="s">
        <v>214</v>
      </c>
      <c r="B29">
        <v>54</v>
      </c>
      <c r="C29">
        <v>54.3</v>
      </c>
      <c r="D29">
        <v>54.9</v>
      </c>
      <c r="E29">
        <v>55.2</v>
      </c>
      <c r="F29">
        <f t="shared" si="0"/>
        <v>54.599999999999994</v>
      </c>
      <c r="G29">
        <v>0.9</v>
      </c>
      <c r="H29">
        <v>0.6</v>
      </c>
      <c r="I29">
        <v>1.1000000000000001</v>
      </c>
      <c r="J29">
        <v>0.5</v>
      </c>
      <c r="K29">
        <v>3.3</v>
      </c>
      <c r="L29">
        <v>2.8</v>
      </c>
      <c r="M29">
        <v>3.2</v>
      </c>
      <c r="N29">
        <v>3.2</v>
      </c>
      <c r="U29" s="61" t="s">
        <v>219</v>
      </c>
      <c r="V29">
        <v>60.1</v>
      </c>
      <c r="W29">
        <v>60.9</v>
      </c>
      <c r="X29">
        <v>61.5</v>
      </c>
      <c r="Y29">
        <v>61.9</v>
      </c>
      <c r="Z29">
        <f t="shared" si="1"/>
        <v>61.1</v>
      </c>
      <c r="AA29">
        <v>1.3</v>
      </c>
      <c r="AB29">
        <v>1.3</v>
      </c>
      <c r="AC29">
        <v>1</v>
      </c>
      <c r="AD29">
        <v>0.7</v>
      </c>
      <c r="AE29">
        <v>4.3</v>
      </c>
      <c r="AF29">
        <v>4.5</v>
      </c>
      <c r="AG29">
        <v>4.4000000000000004</v>
      </c>
      <c r="AH29">
        <v>4.4000000000000004</v>
      </c>
    </row>
    <row r="30" spans="1:34" ht="15" x14ac:dyDescent="0.3">
      <c r="A30" s="61" t="s">
        <v>216</v>
      </c>
      <c r="B30">
        <v>55.8</v>
      </c>
      <c r="C30">
        <v>56.4</v>
      </c>
      <c r="D30">
        <v>56.9</v>
      </c>
      <c r="E30">
        <v>57.5</v>
      </c>
      <c r="F30">
        <f t="shared" si="0"/>
        <v>56.65</v>
      </c>
      <c r="G30">
        <v>1.1000000000000001</v>
      </c>
      <c r="H30">
        <v>1.1000000000000001</v>
      </c>
      <c r="I30">
        <v>0.9</v>
      </c>
      <c r="J30">
        <v>1.1000000000000001</v>
      </c>
      <c r="K30">
        <v>3.3</v>
      </c>
      <c r="L30">
        <v>3.9</v>
      </c>
      <c r="M30">
        <v>3.6</v>
      </c>
      <c r="N30">
        <v>4.2</v>
      </c>
      <c r="U30" s="61" t="s">
        <v>220</v>
      </c>
      <c r="V30">
        <v>62.7</v>
      </c>
      <c r="W30">
        <v>63.1</v>
      </c>
      <c r="X30">
        <v>63.6</v>
      </c>
      <c r="Y30">
        <v>64.099999999999994</v>
      </c>
      <c r="Z30">
        <f t="shared" si="1"/>
        <v>63.375</v>
      </c>
      <c r="AA30">
        <v>1.3</v>
      </c>
      <c r="AB30">
        <v>0.6</v>
      </c>
      <c r="AC30">
        <v>0.8</v>
      </c>
      <c r="AD30">
        <v>0.8</v>
      </c>
      <c r="AE30">
        <v>4.3</v>
      </c>
      <c r="AF30">
        <v>3.6</v>
      </c>
      <c r="AG30">
        <v>3.4</v>
      </c>
      <c r="AH30">
        <v>3.6</v>
      </c>
    </row>
    <row r="31" spans="1:34" ht="15" x14ac:dyDescent="0.3">
      <c r="A31" s="61" t="s">
        <v>217</v>
      </c>
      <c r="B31">
        <v>58.1</v>
      </c>
      <c r="C31">
        <v>58.7</v>
      </c>
      <c r="D31">
        <v>59.4</v>
      </c>
      <c r="E31">
        <v>59.9</v>
      </c>
      <c r="F31">
        <f t="shared" si="0"/>
        <v>59.025000000000006</v>
      </c>
      <c r="G31">
        <v>1</v>
      </c>
      <c r="H31">
        <v>1</v>
      </c>
      <c r="I31">
        <v>1.2</v>
      </c>
      <c r="J31">
        <v>0.8</v>
      </c>
      <c r="K31">
        <v>4.0999999999999996</v>
      </c>
      <c r="L31">
        <v>4.0999999999999996</v>
      </c>
      <c r="M31">
        <v>4.4000000000000004</v>
      </c>
      <c r="N31">
        <v>4.2</v>
      </c>
      <c r="U31" s="61" t="s">
        <v>221</v>
      </c>
      <c r="V31">
        <v>64.900000000000006</v>
      </c>
      <c r="W31">
        <v>65.400000000000006</v>
      </c>
      <c r="X31">
        <v>66</v>
      </c>
      <c r="Y31">
        <v>66.400000000000006</v>
      </c>
      <c r="Z31">
        <f t="shared" si="1"/>
        <v>65.675000000000011</v>
      </c>
      <c r="AA31">
        <v>1.2</v>
      </c>
      <c r="AB31">
        <v>0.8</v>
      </c>
      <c r="AC31">
        <v>0.9</v>
      </c>
      <c r="AD31">
        <v>0.6</v>
      </c>
      <c r="AE31">
        <v>3.5</v>
      </c>
      <c r="AF31">
        <v>3.6</v>
      </c>
      <c r="AG31">
        <v>3.8</v>
      </c>
      <c r="AH31">
        <v>3.6</v>
      </c>
    </row>
    <row r="32" spans="1:34" ht="15" x14ac:dyDescent="0.3">
      <c r="A32" s="61" t="s">
        <v>218</v>
      </c>
      <c r="B32">
        <v>60.6</v>
      </c>
      <c r="C32">
        <v>61.3</v>
      </c>
      <c r="D32">
        <v>61.9</v>
      </c>
      <c r="E32">
        <v>62.3</v>
      </c>
      <c r="F32">
        <f t="shared" si="0"/>
        <v>61.525000000000006</v>
      </c>
      <c r="G32">
        <v>1.2</v>
      </c>
      <c r="H32">
        <v>1.2</v>
      </c>
      <c r="I32">
        <v>1</v>
      </c>
      <c r="J32">
        <v>0.6</v>
      </c>
      <c r="K32">
        <v>4.3</v>
      </c>
      <c r="L32">
        <v>4.4000000000000004</v>
      </c>
      <c r="M32">
        <v>4.2</v>
      </c>
      <c r="N32">
        <v>4</v>
      </c>
      <c r="U32" s="61" t="s">
        <v>222</v>
      </c>
      <c r="V32">
        <v>67.099999999999994</v>
      </c>
      <c r="W32">
        <v>67.599999999999994</v>
      </c>
      <c r="X32">
        <v>68.2</v>
      </c>
      <c r="Y32">
        <v>68.5</v>
      </c>
      <c r="Z32">
        <f t="shared" si="1"/>
        <v>67.849999999999994</v>
      </c>
      <c r="AA32">
        <v>1.1000000000000001</v>
      </c>
      <c r="AB32">
        <v>0.7</v>
      </c>
      <c r="AC32">
        <v>0.9</v>
      </c>
      <c r="AD32">
        <v>0.4</v>
      </c>
      <c r="AE32">
        <v>3.4</v>
      </c>
      <c r="AF32">
        <v>3.4</v>
      </c>
      <c r="AG32">
        <v>3.3</v>
      </c>
      <c r="AH32">
        <v>3.2</v>
      </c>
    </row>
    <row r="33" spans="1:34" ht="15" x14ac:dyDescent="0.3">
      <c r="A33" s="61" t="s">
        <v>219</v>
      </c>
      <c r="B33">
        <v>63</v>
      </c>
      <c r="C33">
        <v>63.6</v>
      </c>
      <c r="D33">
        <v>64.099999999999994</v>
      </c>
      <c r="E33">
        <v>64.599999999999994</v>
      </c>
      <c r="F33">
        <f t="shared" si="0"/>
        <v>63.824999999999996</v>
      </c>
      <c r="G33">
        <v>1.1000000000000001</v>
      </c>
      <c r="H33">
        <v>1</v>
      </c>
      <c r="I33">
        <v>0.8</v>
      </c>
      <c r="J33">
        <v>0.8</v>
      </c>
      <c r="K33">
        <v>4</v>
      </c>
      <c r="L33">
        <v>3.8</v>
      </c>
      <c r="M33">
        <v>3.6</v>
      </c>
      <c r="N33">
        <v>3.7</v>
      </c>
      <c r="U33" s="61" t="s">
        <v>223</v>
      </c>
      <c r="V33">
        <v>69</v>
      </c>
      <c r="W33">
        <v>69.5</v>
      </c>
      <c r="X33">
        <v>70</v>
      </c>
      <c r="Y33">
        <v>70.2</v>
      </c>
      <c r="Z33">
        <f t="shared" si="1"/>
        <v>69.674999999999997</v>
      </c>
      <c r="AA33">
        <v>0.7</v>
      </c>
      <c r="AB33">
        <v>0.7</v>
      </c>
      <c r="AC33">
        <v>0.7</v>
      </c>
      <c r="AD33">
        <v>0.3</v>
      </c>
      <c r="AE33">
        <v>2.8</v>
      </c>
      <c r="AF33">
        <v>2.8</v>
      </c>
      <c r="AG33">
        <v>2.6</v>
      </c>
      <c r="AH33">
        <v>2.5</v>
      </c>
    </row>
    <row r="34" spans="1:34" ht="15" x14ac:dyDescent="0.3">
      <c r="A34" s="61" t="s">
        <v>220</v>
      </c>
      <c r="B34">
        <v>65.099999999999994</v>
      </c>
      <c r="C34">
        <v>65.5</v>
      </c>
      <c r="D34">
        <v>65.8</v>
      </c>
      <c r="E34">
        <v>66.3</v>
      </c>
      <c r="F34">
        <f t="shared" si="0"/>
        <v>65.674999999999997</v>
      </c>
      <c r="G34">
        <v>0.8</v>
      </c>
      <c r="H34">
        <v>0.6</v>
      </c>
      <c r="I34">
        <v>0.5</v>
      </c>
      <c r="J34">
        <v>0.8</v>
      </c>
      <c r="K34">
        <v>3.3</v>
      </c>
      <c r="L34">
        <v>3</v>
      </c>
      <c r="M34">
        <v>2.7</v>
      </c>
      <c r="N34">
        <v>2.6</v>
      </c>
      <c r="U34" s="61" t="s">
        <v>224</v>
      </c>
      <c r="V34">
        <v>70.900000000000006</v>
      </c>
      <c r="W34">
        <v>71.5</v>
      </c>
      <c r="X34">
        <v>72</v>
      </c>
      <c r="Y34">
        <v>72.400000000000006</v>
      </c>
      <c r="Z34">
        <f t="shared" si="1"/>
        <v>71.7</v>
      </c>
      <c r="AA34">
        <v>1</v>
      </c>
      <c r="AB34">
        <v>0.8</v>
      </c>
      <c r="AC34">
        <v>0.7</v>
      </c>
      <c r="AD34">
        <v>0.6</v>
      </c>
      <c r="AE34">
        <v>2.8</v>
      </c>
      <c r="AF34">
        <v>2.9</v>
      </c>
      <c r="AG34">
        <v>2.9</v>
      </c>
      <c r="AH34">
        <v>3.1</v>
      </c>
    </row>
    <row r="35" spans="1:34" ht="15" x14ac:dyDescent="0.3">
      <c r="A35" s="61" t="s">
        <v>221</v>
      </c>
      <c r="B35">
        <v>66.8</v>
      </c>
      <c r="C35">
        <v>67.3</v>
      </c>
      <c r="D35">
        <v>67.900000000000006</v>
      </c>
      <c r="E35">
        <v>68.3</v>
      </c>
      <c r="F35">
        <f t="shared" si="0"/>
        <v>67.575000000000003</v>
      </c>
      <c r="G35">
        <v>0.8</v>
      </c>
      <c r="H35">
        <v>0.7</v>
      </c>
      <c r="I35">
        <v>0.9</v>
      </c>
      <c r="J35">
        <v>0.6</v>
      </c>
      <c r="K35">
        <v>2.6</v>
      </c>
      <c r="L35">
        <v>2.7</v>
      </c>
      <c r="M35">
        <v>3.2</v>
      </c>
      <c r="N35">
        <v>3</v>
      </c>
      <c r="U35" s="61" t="s">
        <v>225</v>
      </c>
      <c r="V35">
        <v>73</v>
      </c>
      <c r="W35">
        <v>73.599999999999994</v>
      </c>
      <c r="X35">
        <v>74.2</v>
      </c>
      <c r="Y35">
        <v>74.900000000000006</v>
      </c>
      <c r="Z35">
        <f t="shared" si="1"/>
        <v>73.925000000000011</v>
      </c>
      <c r="AA35">
        <v>0.8</v>
      </c>
      <c r="AB35">
        <v>0.8</v>
      </c>
      <c r="AC35">
        <v>0.8</v>
      </c>
      <c r="AD35">
        <v>0.9</v>
      </c>
      <c r="AE35">
        <v>3</v>
      </c>
      <c r="AF35">
        <v>2.9</v>
      </c>
      <c r="AG35">
        <v>3.1</v>
      </c>
      <c r="AH35">
        <v>3.5</v>
      </c>
    </row>
    <row r="36" spans="1:34" ht="15" x14ac:dyDescent="0.3">
      <c r="A36" s="61" t="s">
        <v>222</v>
      </c>
      <c r="B36">
        <v>68.8</v>
      </c>
      <c r="C36">
        <v>69.3</v>
      </c>
      <c r="D36">
        <v>69.900000000000006</v>
      </c>
      <c r="E36">
        <v>70.2</v>
      </c>
      <c r="F36">
        <f t="shared" si="0"/>
        <v>69.55</v>
      </c>
      <c r="G36">
        <v>0.7</v>
      </c>
      <c r="H36">
        <v>0.7</v>
      </c>
      <c r="I36">
        <v>0.9</v>
      </c>
      <c r="J36">
        <v>0.4</v>
      </c>
      <c r="K36">
        <v>3</v>
      </c>
      <c r="L36">
        <v>3</v>
      </c>
      <c r="M36">
        <v>2.9</v>
      </c>
      <c r="N36">
        <v>2.8</v>
      </c>
      <c r="U36" s="61" t="s">
        <v>226</v>
      </c>
      <c r="V36">
        <v>75.599999999999994</v>
      </c>
      <c r="W36">
        <v>76.2</v>
      </c>
      <c r="X36">
        <v>77.099999999999994</v>
      </c>
      <c r="Y36">
        <v>77.5</v>
      </c>
      <c r="Z36">
        <f t="shared" si="1"/>
        <v>76.599999999999994</v>
      </c>
      <c r="AA36">
        <v>0.9</v>
      </c>
      <c r="AB36">
        <v>0.8</v>
      </c>
      <c r="AC36">
        <v>1.2</v>
      </c>
      <c r="AD36">
        <v>0.5</v>
      </c>
      <c r="AE36">
        <v>3.6</v>
      </c>
      <c r="AF36">
        <v>3.5</v>
      </c>
      <c r="AG36">
        <v>3.9</v>
      </c>
      <c r="AH36">
        <v>3.5</v>
      </c>
    </row>
    <row r="37" spans="1:34" ht="15" x14ac:dyDescent="0.3">
      <c r="A37" s="61" t="s">
        <v>223</v>
      </c>
      <c r="B37">
        <v>70.8</v>
      </c>
      <c r="C37">
        <v>71.3</v>
      </c>
      <c r="D37">
        <v>71.8</v>
      </c>
      <c r="E37">
        <v>72.2</v>
      </c>
      <c r="F37">
        <f t="shared" si="0"/>
        <v>71.524999999999991</v>
      </c>
      <c r="G37">
        <v>0.9</v>
      </c>
      <c r="H37">
        <v>0.7</v>
      </c>
      <c r="I37">
        <v>0.7</v>
      </c>
      <c r="J37">
        <v>0.6</v>
      </c>
      <c r="K37">
        <v>2.9</v>
      </c>
      <c r="L37">
        <v>2.9</v>
      </c>
      <c r="M37">
        <v>2.7</v>
      </c>
      <c r="N37">
        <v>2.8</v>
      </c>
      <c r="U37" s="61" t="s">
        <v>227</v>
      </c>
      <c r="V37">
        <v>77.8</v>
      </c>
      <c r="W37">
        <v>78.7</v>
      </c>
      <c r="X37">
        <v>79.400000000000006</v>
      </c>
      <c r="Y37">
        <v>80.2</v>
      </c>
      <c r="Z37">
        <f t="shared" si="1"/>
        <v>79.025000000000006</v>
      </c>
      <c r="AA37">
        <v>0.4</v>
      </c>
      <c r="AB37">
        <v>1.2</v>
      </c>
      <c r="AC37">
        <v>0.9</v>
      </c>
      <c r="AD37">
        <v>1</v>
      </c>
      <c r="AE37">
        <v>2.9</v>
      </c>
      <c r="AF37">
        <v>3.3</v>
      </c>
      <c r="AG37">
        <v>3</v>
      </c>
      <c r="AH37">
        <v>3.5</v>
      </c>
    </row>
    <row r="38" spans="1:34" ht="15" x14ac:dyDescent="0.3">
      <c r="A38" s="61" t="s">
        <v>224</v>
      </c>
      <c r="B38">
        <v>73</v>
      </c>
      <c r="C38">
        <v>73.7</v>
      </c>
      <c r="D38">
        <v>74.2</v>
      </c>
      <c r="E38">
        <v>74.7</v>
      </c>
      <c r="F38">
        <f t="shared" si="0"/>
        <v>73.899999999999991</v>
      </c>
      <c r="G38">
        <v>1.1000000000000001</v>
      </c>
      <c r="H38">
        <v>1</v>
      </c>
      <c r="I38">
        <v>0.7</v>
      </c>
      <c r="J38">
        <v>0.7</v>
      </c>
      <c r="K38">
        <v>3.1</v>
      </c>
      <c r="L38">
        <v>3.4</v>
      </c>
      <c r="M38">
        <v>3.3</v>
      </c>
      <c r="N38">
        <v>3.5</v>
      </c>
      <c r="U38" s="61" t="s">
        <v>228</v>
      </c>
      <c r="V38">
        <v>81.400000000000006</v>
      </c>
      <c r="W38">
        <v>82.3</v>
      </c>
      <c r="X38">
        <v>83.1</v>
      </c>
      <c r="Y38">
        <v>83.6</v>
      </c>
      <c r="Z38">
        <f t="shared" si="1"/>
        <v>82.6</v>
      </c>
      <c r="AA38">
        <v>1.5</v>
      </c>
      <c r="AB38">
        <v>1.1000000000000001</v>
      </c>
      <c r="AC38">
        <v>1</v>
      </c>
      <c r="AD38">
        <v>0.6</v>
      </c>
      <c r="AE38">
        <v>4.5999999999999996</v>
      </c>
      <c r="AF38">
        <v>4.5999999999999996</v>
      </c>
      <c r="AG38">
        <v>4.7</v>
      </c>
      <c r="AH38">
        <v>4.2</v>
      </c>
    </row>
    <row r="39" spans="1:34" ht="15" x14ac:dyDescent="0.3">
      <c r="A39" s="61" t="s">
        <v>225</v>
      </c>
      <c r="B39">
        <v>75.5</v>
      </c>
      <c r="C39">
        <v>76.099999999999994</v>
      </c>
      <c r="D39">
        <v>76.900000000000006</v>
      </c>
      <c r="E39">
        <v>77.599999999999994</v>
      </c>
      <c r="F39">
        <f t="shared" si="0"/>
        <v>76.525000000000006</v>
      </c>
      <c r="G39">
        <v>1.1000000000000001</v>
      </c>
      <c r="H39">
        <v>0.8</v>
      </c>
      <c r="I39">
        <v>1.1000000000000001</v>
      </c>
      <c r="J39">
        <v>0.9</v>
      </c>
      <c r="K39">
        <v>3.4</v>
      </c>
      <c r="L39">
        <v>3.3</v>
      </c>
      <c r="M39">
        <v>3.6</v>
      </c>
      <c r="N39">
        <v>3.9</v>
      </c>
      <c r="U39" s="61" t="s">
        <v>229</v>
      </c>
      <c r="V39">
        <v>84.8</v>
      </c>
      <c r="W39">
        <v>85.6</v>
      </c>
      <c r="X39">
        <v>86.4</v>
      </c>
      <c r="Y39">
        <v>87.1</v>
      </c>
      <c r="Z39">
        <f t="shared" si="1"/>
        <v>85.974999999999994</v>
      </c>
      <c r="AA39">
        <v>1.4</v>
      </c>
      <c r="AB39">
        <v>0.9</v>
      </c>
      <c r="AC39">
        <v>0.9</v>
      </c>
      <c r="AD39">
        <v>0.8</v>
      </c>
      <c r="AE39">
        <v>4.2</v>
      </c>
      <c r="AF39">
        <v>4</v>
      </c>
      <c r="AG39">
        <v>4</v>
      </c>
      <c r="AH39">
        <v>4.2</v>
      </c>
    </row>
    <row r="40" spans="1:34" ht="15" x14ac:dyDescent="0.3">
      <c r="A40" s="61" t="s">
        <v>226</v>
      </c>
      <c r="B40">
        <v>78.5</v>
      </c>
      <c r="C40">
        <v>79.2</v>
      </c>
      <c r="D40">
        <v>80.2</v>
      </c>
      <c r="E40">
        <v>80.599999999999994</v>
      </c>
      <c r="F40">
        <f t="shared" si="0"/>
        <v>79.625</v>
      </c>
      <c r="G40">
        <v>1.2</v>
      </c>
      <c r="H40">
        <v>0.9</v>
      </c>
      <c r="I40">
        <v>1.3</v>
      </c>
      <c r="J40">
        <v>0.5</v>
      </c>
      <c r="K40">
        <v>4</v>
      </c>
      <c r="L40">
        <v>4.0999999999999996</v>
      </c>
      <c r="M40">
        <v>4.3</v>
      </c>
      <c r="N40">
        <v>3.9</v>
      </c>
      <c r="U40" s="61" t="s">
        <v>230</v>
      </c>
      <c r="V40">
        <v>88.1</v>
      </c>
      <c r="W40">
        <v>89.1</v>
      </c>
      <c r="X40">
        <v>89.6</v>
      </c>
      <c r="Y40">
        <v>90</v>
      </c>
      <c r="Z40">
        <f t="shared" si="1"/>
        <v>89.199999999999989</v>
      </c>
      <c r="AA40">
        <v>1.1000000000000001</v>
      </c>
      <c r="AB40">
        <v>1.1000000000000001</v>
      </c>
      <c r="AC40">
        <v>0.6</v>
      </c>
      <c r="AD40">
        <v>0.4</v>
      </c>
      <c r="AE40">
        <v>3.9</v>
      </c>
      <c r="AF40">
        <v>4.0999999999999996</v>
      </c>
      <c r="AG40">
        <v>3.7</v>
      </c>
      <c r="AH40">
        <v>3.3</v>
      </c>
    </row>
    <row r="41" spans="1:34" ht="15" x14ac:dyDescent="0.3">
      <c r="A41" s="61" t="s">
        <v>227</v>
      </c>
      <c r="B41">
        <v>81</v>
      </c>
      <c r="C41">
        <v>82</v>
      </c>
      <c r="D41">
        <v>82.7</v>
      </c>
      <c r="E41">
        <v>83.5</v>
      </c>
      <c r="F41">
        <f t="shared" si="0"/>
        <v>82.3</v>
      </c>
      <c r="G41">
        <v>0.5</v>
      </c>
      <c r="H41">
        <v>1.2</v>
      </c>
      <c r="I41">
        <v>0.9</v>
      </c>
      <c r="J41">
        <v>1</v>
      </c>
      <c r="K41">
        <v>3.2</v>
      </c>
      <c r="L41">
        <v>3.5</v>
      </c>
      <c r="M41">
        <v>3.1</v>
      </c>
      <c r="N41">
        <v>3.6</v>
      </c>
      <c r="U41" s="61" t="s">
        <v>231</v>
      </c>
      <c r="V41">
        <v>91.5</v>
      </c>
      <c r="W41">
        <v>92.2</v>
      </c>
      <c r="X41">
        <v>93.2</v>
      </c>
      <c r="Y41">
        <v>93.6</v>
      </c>
      <c r="Z41">
        <f t="shared" si="1"/>
        <v>92.625</v>
      </c>
      <c r="AA41">
        <v>1.7</v>
      </c>
      <c r="AB41">
        <v>0.8</v>
      </c>
      <c r="AC41">
        <v>1.1000000000000001</v>
      </c>
      <c r="AD41">
        <v>0.4</v>
      </c>
      <c r="AE41">
        <v>3.9</v>
      </c>
      <c r="AF41">
        <v>3.5</v>
      </c>
      <c r="AG41">
        <v>4</v>
      </c>
      <c r="AH41">
        <v>4</v>
      </c>
    </row>
    <row r="42" spans="1:34" ht="15" x14ac:dyDescent="0.3">
      <c r="A42" s="61" t="s">
        <v>228</v>
      </c>
      <c r="B42">
        <v>84.4</v>
      </c>
      <c r="C42">
        <v>85.3</v>
      </c>
      <c r="D42">
        <v>86.2</v>
      </c>
      <c r="E42">
        <v>86.7</v>
      </c>
      <c r="F42">
        <f t="shared" si="0"/>
        <v>85.649999999999991</v>
      </c>
      <c r="G42">
        <v>1.1000000000000001</v>
      </c>
      <c r="H42">
        <v>1.1000000000000001</v>
      </c>
      <c r="I42">
        <v>1.1000000000000001</v>
      </c>
      <c r="J42">
        <v>0.6</v>
      </c>
      <c r="K42">
        <v>4.2</v>
      </c>
      <c r="L42">
        <v>4</v>
      </c>
      <c r="M42">
        <v>4.2</v>
      </c>
      <c r="N42">
        <v>3.8</v>
      </c>
      <c r="U42" s="61" t="s">
        <v>232</v>
      </c>
      <c r="V42">
        <v>95</v>
      </c>
      <c r="W42">
        <v>95.9</v>
      </c>
      <c r="X42">
        <v>96.7</v>
      </c>
      <c r="Y42">
        <v>97.1</v>
      </c>
      <c r="Z42">
        <f t="shared" si="1"/>
        <v>96.175000000000011</v>
      </c>
      <c r="AA42">
        <v>1.5</v>
      </c>
      <c r="AB42">
        <v>0.9</v>
      </c>
      <c r="AC42">
        <v>0.8</v>
      </c>
      <c r="AD42">
        <v>0.4</v>
      </c>
      <c r="AE42">
        <v>3.8</v>
      </c>
      <c r="AF42">
        <v>4</v>
      </c>
      <c r="AG42">
        <v>3.8</v>
      </c>
      <c r="AH42">
        <v>3.7</v>
      </c>
    </row>
    <row r="43" spans="1:34" ht="15" x14ac:dyDescent="0.3">
      <c r="A43" s="61" t="s">
        <v>229</v>
      </c>
      <c r="B43">
        <v>87.7</v>
      </c>
      <c r="C43">
        <v>88.6</v>
      </c>
      <c r="D43">
        <v>89.3</v>
      </c>
      <c r="E43">
        <v>90</v>
      </c>
      <c r="F43">
        <f t="shared" si="0"/>
        <v>88.9</v>
      </c>
      <c r="G43">
        <v>1.2</v>
      </c>
      <c r="H43">
        <v>1</v>
      </c>
      <c r="I43">
        <v>0.8</v>
      </c>
      <c r="J43">
        <v>0.8</v>
      </c>
      <c r="K43">
        <v>3.9</v>
      </c>
      <c r="L43">
        <v>3.9</v>
      </c>
      <c r="M43">
        <v>3.6</v>
      </c>
      <c r="N43">
        <v>3.8</v>
      </c>
      <c r="U43" s="61" t="s">
        <v>233</v>
      </c>
      <c r="V43">
        <v>98.2</v>
      </c>
      <c r="W43">
        <v>98.9</v>
      </c>
      <c r="X43">
        <v>99.6</v>
      </c>
      <c r="Y43">
        <v>100</v>
      </c>
      <c r="Z43">
        <f t="shared" si="1"/>
        <v>99.175000000000011</v>
      </c>
      <c r="AA43">
        <v>1.1000000000000001</v>
      </c>
      <c r="AB43">
        <v>0.7</v>
      </c>
      <c r="AC43">
        <v>0.7</v>
      </c>
      <c r="AD43">
        <v>0.4</v>
      </c>
      <c r="AE43">
        <v>3.4</v>
      </c>
      <c r="AF43">
        <v>3.1</v>
      </c>
      <c r="AG43">
        <v>3</v>
      </c>
      <c r="AH43">
        <v>3</v>
      </c>
    </row>
    <row r="44" spans="1:34" ht="15" x14ac:dyDescent="0.3">
      <c r="A44" s="61" t="s">
        <v>230</v>
      </c>
      <c r="B44">
        <v>90.8</v>
      </c>
      <c r="C44">
        <v>91.7</v>
      </c>
      <c r="D44">
        <v>92.1</v>
      </c>
      <c r="E44">
        <v>92.4</v>
      </c>
      <c r="F44">
        <f t="shared" si="0"/>
        <v>91.75</v>
      </c>
      <c r="G44">
        <v>0.9</v>
      </c>
      <c r="H44">
        <v>1</v>
      </c>
      <c r="I44">
        <v>0.4</v>
      </c>
      <c r="J44">
        <v>0.3</v>
      </c>
      <c r="K44">
        <v>3.5</v>
      </c>
      <c r="L44">
        <v>3.5</v>
      </c>
      <c r="M44">
        <v>3.1</v>
      </c>
      <c r="N44">
        <v>2.7</v>
      </c>
    </row>
    <row r="45" spans="1:34" ht="15" x14ac:dyDescent="0.3">
      <c r="A45" s="61" t="s">
        <v>231</v>
      </c>
      <c r="B45">
        <v>93.5</v>
      </c>
      <c r="C45">
        <v>94.1</v>
      </c>
      <c r="D45">
        <v>94.9</v>
      </c>
      <c r="E45">
        <v>95.2</v>
      </c>
      <c r="F45">
        <f t="shared" si="0"/>
        <v>94.424999999999997</v>
      </c>
      <c r="G45">
        <v>1.2</v>
      </c>
      <c r="H45">
        <v>0.6</v>
      </c>
      <c r="I45">
        <v>0.9</v>
      </c>
      <c r="J45">
        <v>0.3</v>
      </c>
      <c r="K45">
        <v>3</v>
      </c>
      <c r="L45">
        <v>2.6</v>
      </c>
      <c r="M45">
        <v>3</v>
      </c>
      <c r="N45">
        <v>3</v>
      </c>
    </row>
    <row r="46" spans="1:34" ht="15" x14ac:dyDescent="0.3">
      <c r="A46" s="61" t="s">
        <v>232</v>
      </c>
      <c r="B46">
        <v>95.9</v>
      </c>
      <c r="C46">
        <v>96.5</v>
      </c>
      <c r="D46">
        <v>97.4</v>
      </c>
      <c r="E46">
        <v>97.5</v>
      </c>
      <c r="F46">
        <f t="shared" si="0"/>
        <v>96.825000000000003</v>
      </c>
      <c r="G46">
        <v>0.7</v>
      </c>
      <c r="H46">
        <v>0.6</v>
      </c>
      <c r="I46">
        <v>0.9</v>
      </c>
      <c r="J46">
        <v>0.1</v>
      </c>
      <c r="K46">
        <v>2.6</v>
      </c>
      <c r="L46">
        <v>2.6</v>
      </c>
      <c r="M46">
        <v>2.6</v>
      </c>
      <c r="N46">
        <v>2.4</v>
      </c>
    </row>
    <row r="47" spans="1:34" ht="15" x14ac:dyDescent="0.3">
      <c r="A47" s="61" t="s">
        <v>233</v>
      </c>
      <c r="B47">
        <v>98.2</v>
      </c>
      <c r="C47">
        <v>98.8</v>
      </c>
      <c r="D47">
        <v>99.5</v>
      </c>
      <c r="E47">
        <v>100</v>
      </c>
      <c r="F47">
        <f t="shared" si="0"/>
        <v>99.125</v>
      </c>
      <c r="G47">
        <v>0.7</v>
      </c>
      <c r="H47">
        <v>0.6</v>
      </c>
      <c r="I47">
        <v>0.7</v>
      </c>
      <c r="J47">
        <v>0.5</v>
      </c>
      <c r="K47">
        <v>2.4</v>
      </c>
      <c r="L47">
        <v>2.4</v>
      </c>
      <c r="M47">
        <v>2.2000000000000002</v>
      </c>
      <c r="N47">
        <v>2.6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H57"/>
  <sheetViews>
    <sheetView tabSelected="1" topLeftCell="E1" workbookViewId="0">
      <pane ySplit="5" topLeftCell="A29" activePane="bottomLeft" state="frozen"/>
      <selection pane="bottomLeft" activeCell="I53" sqref="I53"/>
    </sheetView>
  </sheetViews>
  <sheetFormatPr baseColWidth="10" defaultColWidth="8.88671875" defaultRowHeight="14.4" x14ac:dyDescent="0.3"/>
  <cols>
    <col min="2" max="2" width="9.109375" style="1"/>
    <col min="3" max="3" width="8.33203125" style="1" customWidth="1"/>
    <col min="4" max="4" width="10.109375" style="1" customWidth="1"/>
    <col min="5" max="5" width="9.6640625" customWidth="1"/>
    <col min="6" max="6" width="2.44140625" customWidth="1"/>
    <col min="7" max="11" width="9.6640625" style="11" customWidth="1"/>
    <col min="12" max="12" width="2.5546875" customWidth="1"/>
    <col min="13" max="17" width="8.6640625" customWidth="1"/>
    <col min="18" max="18" width="2.33203125" customWidth="1"/>
    <col min="19" max="24" width="9.109375" customWidth="1"/>
    <col min="25" max="25" width="2.109375" customWidth="1"/>
    <col min="26" max="29" width="12.109375" customWidth="1"/>
    <col min="30" max="30" width="1.5546875" customWidth="1"/>
    <col min="31" max="34" width="12.109375" customWidth="1"/>
  </cols>
  <sheetData>
    <row r="1" spans="2:34" ht="21" x14ac:dyDescent="0.4">
      <c r="B1" s="174" t="s">
        <v>21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</row>
    <row r="4" spans="2:34" x14ac:dyDescent="0.3">
      <c r="C4" s="173" t="s">
        <v>13</v>
      </c>
      <c r="D4" s="173"/>
      <c r="E4" s="173"/>
      <c r="G4" s="173" t="s">
        <v>19</v>
      </c>
      <c r="H4" s="173"/>
      <c r="I4" s="173"/>
      <c r="J4" s="173"/>
      <c r="K4" s="173"/>
      <c r="M4" s="173" t="s">
        <v>20</v>
      </c>
      <c r="N4" s="173"/>
      <c r="O4" s="173"/>
      <c r="P4" s="173"/>
      <c r="Q4" s="173"/>
      <c r="S4" s="173" t="s">
        <v>25</v>
      </c>
      <c r="T4" s="173"/>
      <c r="U4" s="173"/>
      <c r="V4" s="173"/>
      <c r="W4" s="173"/>
      <c r="X4" s="173"/>
      <c r="Z4" s="173" t="s">
        <v>24</v>
      </c>
      <c r="AA4" s="173"/>
      <c r="AB4" s="173"/>
      <c r="AC4" s="173"/>
      <c r="AE4" s="173" t="s">
        <v>23</v>
      </c>
      <c r="AF4" s="173"/>
      <c r="AG4" s="173"/>
      <c r="AH4" s="173"/>
    </row>
    <row r="5" spans="2:34" x14ac:dyDescent="0.3">
      <c r="C5" s="1" t="s">
        <v>10</v>
      </c>
      <c r="D5" s="1" t="s">
        <v>11</v>
      </c>
      <c r="E5" s="1" t="s">
        <v>12</v>
      </c>
      <c r="G5" s="14" t="s">
        <v>14</v>
      </c>
      <c r="H5" s="14" t="s">
        <v>15</v>
      </c>
      <c r="I5" s="14" t="s">
        <v>16</v>
      </c>
      <c r="J5" s="14" t="s">
        <v>17</v>
      </c>
      <c r="K5" s="14" t="s">
        <v>18</v>
      </c>
      <c r="L5" s="1"/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S5" s="1" t="s">
        <v>22</v>
      </c>
      <c r="T5" s="1" t="s">
        <v>14</v>
      </c>
      <c r="U5" s="1" t="s">
        <v>15</v>
      </c>
      <c r="V5" s="1" t="s">
        <v>16</v>
      </c>
      <c r="W5" s="1" t="s">
        <v>17</v>
      </c>
      <c r="X5" s="1" t="s">
        <v>18</v>
      </c>
      <c r="Z5" s="1" t="s">
        <v>15</v>
      </c>
      <c r="AA5" s="1" t="s">
        <v>16</v>
      </c>
      <c r="AB5" s="1" t="s">
        <v>17</v>
      </c>
      <c r="AC5" s="1" t="s">
        <v>18</v>
      </c>
      <c r="AE5" s="1" t="s">
        <v>15</v>
      </c>
      <c r="AF5" s="1" t="s">
        <v>16</v>
      </c>
      <c r="AG5" s="1" t="s">
        <v>17</v>
      </c>
      <c r="AH5" s="1" t="s">
        <v>18</v>
      </c>
    </row>
    <row r="6" spans="2:34" x14ac:dyDescent="0.3">
      <c r="E6" s="1"/>
      <c r="M6" s="1"/>
      <c r="N6" s="1"/>
      <c r="O6" s="1"/>
      <c r="P6" s="1"/>
      <c r="Q6" s="1"/>
      <c r="S6" s="1"/>
      <c r="T6" s="1"/>
      <c r="U6" s="1"/>
      <c r="V6" s="1"/>
      <c r="W6" s="1"/>
      <c r="X6" s="1"/>
      <c r="Z6" s="1"/>
      <c r="AA6" s="1"/>
      <c r="AB6" s="1"/>
      <c r="AC6" s="1"/>
      <c r="AE6" s="1"/>
      <c r="AF6" s="1"/>
      <c r="AG6" s="1"/>
      <c r="AH6" s="1"/>
    </row>
    <row r="7" spans="2:34" x14ac:dyDescent="0.3">
      <c r="B7" s="63">
        <v>1976</v>
      </c>
      <c r="E7" s="1"/>
      <c r="G7" s="13">
        <f>national!F18</f>
        <v>28.125</v>
      </c>
      <c r="H7" s="13">
        <f>'SIC Wage Regional'!F506</f>
        <v>27.25</v>
      </c>
      <c r="I7" s="13">
        <f>'SIC Wage Regional'!F539</f>
        <v>29.125</v>
      </c>
      <c r="J7" s="13">
        <f>'SIC Wage Regional'!F572</f>
        <v>28.425000000000001</v>
      </c>
      <c r="K7" s="13">
        <f>'SIC Wage Regional'!F605</f>
        <v>27.450000000000003</v>
      </c>
      <c r="M7" s="1"/>
      <c r="N7" s="1"/>
      <c r="O7" s="1"/>
      <c r="P7" s="1"/>
      <c r="Q7" s="1"/>
      <c r="S7" s="1"/>
      <c r="T7" s="1"/>
      <c r="U7" s="1"/>
      <c r="V7" s="1"/>
      <c r="W7" s="1"/>
      <c r="X7" s="1"/>
      <c r="Z7" s="1"/>
      <c r="AA7" s="1"/>
      <c r="AB7" s="1"/>
      <c r="AC7" s="1"/>
      <c r="AE7" s="1"/>
      <c r="AF7" s="1"/>
      <c r="AG7" s="1"/>
      <c r="AH7" s="1"/>
    </row>
    <row r="8" spans="2:34" x14ac:dyDescent="0.3">
      <c r="B8" s="63">
        <v>1977</v>
      </c>
      <c r="E8" s="1"/>
      <c r="G8" s="13">
        <f>national!F19</f>
        <v>30.075000000000003</v>
      </c>
      <c r="H8" s="13">
        <f>'SIC Wage Regional'!F507</f>
        <v>29.125</v>
      </c>
      <c r="I8" s="13">
        <f>'SIC Wage Regional'!F540</f>
        <v>31.05</v>
      </c>
      <c r="J8" s="13">
        <f>'SIC Wage Regional'!F573</f>
        <v>30.349999999999998</v>
      </c>
      <c r="K8" s="13">
        <f>'SIC Wage Regional'!F606</f>
        <v>29.45</v>
      </c>
      <c r="M8" s="1"/>
      <c r="N8" s="1"/>
      <c r="O8" s="1"/>
      <c r="P8" s="1"/>
      <c r="Q8" s="1"/>
      <c r="S8" s="8"/>
      <c r="T8" s="8">
        <f t="shared" ref="T8:T19" si="0">LN(G8/G7)</f>
        <v>6.7035401336158498E-2</v>
      </c>
      <c r="U8" s="8">
        <f t="shared" ref="U8:U19" si="1">LN(H8/H7)</f>
        <v>6.6543390776611477E-2</v>
      </c>
      <c r="V8" s="8">
        <f t="shared" ref="V8:V19" si="2">LN(I8/I7)</f>
        <v>6.4001896493623214E-2</v>
      </c>
      <c r="W8" s="8">
        <f t="shared" ref="W8:W19" si="3">LN(J8/J7)</f>
        <v>6.5527477868907488E-2</v>
      </c>
      <c r="X8" s="8">
        <f t="shared" ref="X8:X19" si="4">LN(K8/K7)</f>
        <v>7.032774214205588E-2</v>
      </c>
      <c r="Z8" s="1"/>
      <c r="AA8" s="1"/>
      <c r="AB8" s="1"/>
      <c r="AC8" s="1"/>
      <c r="AE8" s="1"/>
      <c r="AF8" s="1"/>
      <c r="AG8" s="1"/>
      <c r="AH8" s="1"/>
    </row>
    <row r="9" spans="2:34" x14ac:dyDescent="0.3">
      <c r="B9" s="63">
        <v>1978</v>
      </c>
      <c r="E9" s="1"/>
      <c r="G9" s="13">
        <f>national!F20</f>
        <v>32.375</v>
      </c>
      <c r="H9" s="13">
        <f>'SIC Wage Regional'!F508</f>
        <v>31.125</v>
      </c>
      <c r="I9" s="13">
        <f>'SIC Wage Regional'!F541</f>
        <v>33.75</v>
      </c>
      <c r="J9" s="13">
        <f>'SIC Wage Regional'!F574</f>
        <v>32.674999999999997</v>
      </c>
      <c r="K9" s="13">
        <f>'SIC Wage Regional'!F607</f>
        <v>31.75</v>
      </c>
      <c r="M9" s="1"/>
      <c r="N9" s="1"/>
      <c r="O9" s="1"/>
      <c r="P9" s="1"/>
      <c r="Q9" s="1"/>
      <c r="S9" s="8"/>
      <c r="T9" s="8">
        <f t="shared" si="0"/>
        <v>7.3692258158959079E-2</v>
      </c>
      <c r="U9" s="8">
        <f t="shared" si="1"/>
        <v>6.6414442899007095E-2</v>
      </c>
      <c r="V9" s="8">
        <f t="shared" si="2"/>
        <v>8.3381608939051E-2</v>
      </c>
      <c r="W9" s="8">
        <f t="shared" si="3"/>
        <v>7.3813742004778291E-2</v>
      </c>
      <c r="X9" s="8">
        <f t="shared" si="4"/>
        <v>7.5198815241105013E-2</v>
      </c>
      <c r="Z9" s="1"/>
      <c r="AA9" s="1"/>
      <c r="AB9" s="1"/>
      <c r="AC9" s="1"/>
      <c r="AE9" s="1"/>
      <c r="AF9" s="1"/>
      <c r="AG9" s="1"/>
      <c r="AH9" s="1"/>
    </row>
    <row r="10" spans="2:34" x14ac:dyDescent="0.3">
      <c r="B10" s="63">
        <v>1979</v>
      </c>
      <c r="E10" s="1"/>
      <c r="G10" s="13">
        <f>national!F21</f>
        <v>34.975000000000001</v>
      </c>
      <c r="H10" s="13">
        <f>'SIC Wage Regional'!F509</f>
        <v>33.299999999999997</v>
      </c>
      <c r="I10" s="13">
        <f>'SIC Wage Regional'!F542</f>
        <v>36.575000000000003</v>
      </c>
      <c r="J10" s="13">
        <f>'SIC Wage Regional'!F575</f>
        <v>35.375</v>
      </c>
      <c r="K10" s="13">
        <f>'SIC Wage Regional'!F608</f>
        <v>34.299999999999997</v>
      </c>
      <c r="M10" s="1"/>
      <c r="N10" s="1"/>
      <c r="O10" s="1"/>
      <c r="P10" s="1"/>
      <c r="Q10" s="1"/>
      <c r="S10" s="8"/>
      <c r="T10" s="8">
        <f t="shared" si="0"/>
        <v>7.7247000531843024E-2</v>
      </c>
      <c r="U10" s="8">
        <f t="shared" si="1"/>
        <v>6.7546042201526393E-2</v>
      </c>
      <c r="V10" s="8">
        <f t="shared" si="2"/>
        <v>8.03845295876493E-2</v>
      </c>
      <c r="W10" s="8">
        <f t="shared" si="3"/>
        <v>7.9395096453116168E-2</v>
      </c>
      <c r="X10" s="8">
        <f t="shared" si="4"/>
        <v>7.725262883319349E-2</v>
      </c>
      <c r="Z10" s="1"/>
      <c r="AA10" s="1"/>
      <c r="AB10" s="1"/>
      <c r="AC10" s="1"/>
      <c r="AE10" s="1"/>
      <c r="AF10" s="1"/>
      <c r="AG10" s="1"/>
      <c r="AH10" s="1"/>
    </row>
    <row r="11" spans="2:34" x14ac:dyDescent="0.3">
      <c r="B11" s="63">
        <v>1980</v>
      </c>
      <c r="E11" s="1"/>
      <c r="G11" s="13">
        <f>national!F22</f>
        <v>38.175000000000004</v>
      </c>
      <c r="H11" s="13">
        <f>'SIC Wage Regional'!F510</f>
        <v>36.174999999999997</v>
      </c>
      <c r="I11" s="13">
        <f>'SIC Wage Regional'!F543</f>
        <v>39.85</v>
      </c>
      <c r="J11" s="13">
        <f>'SIC Wage Regional'!F576</f>
        <v>38.65</v>
      </c>
      <c r="K11" s="13">
        <f>'SIC Wage Regional'!F609</f>
        <v>37.799999999999997</v>
      </c>
      <c r="M11" s="1"/>
      <c r="N11" s="1"/>
      <c r="O11" s="1"/>
      <c r="P11" s="1"/>
      <c r="Q11" s="1"/>
      <c r="S11" s="8"/>
      <c r="T11" s="8">
        <f t="shared" si="0"/>
        <v>8.754733055315124E-2</v>
      </c>
      <c r="U11" s="8">
        <f t="shared" si="1"/>
        <v>8.281087553114938E-2</v>
      </c>
      <c r="V11" s="8">
        <f t="shared" si="2"/>
        <v>8.5757458330035896E-2</v>
      </c>
      <c r="W11" s="8">
        <f t="shared" si="3"/>
        <v>8.8541419070029229E-2</v>
      </c>
      <c r="X11" s="8">
        <f t="shared" si="4"/>
        <v>9.7163748453647877E-2</v>
      </c>
      <c r="Z11" s="1"/>
      <c r="AA11" s="1"/>
      <c r="AB11" s="1"/>
      <c r="AC11" s="1"/>
      <c r="AE11" s="1"/>
      <c r="AF11" s="1"/>
      <c r="AG11" s="1"/>
      <c r="AH11" s="1"/>
    </row>
    <row r="12" spans="2:34" x14ac:dyDescent="0.3">
      <c r="B12" s="63">
        <v>1981</v>
      </c>
      <c r="E12" s="1"/>
      <c r="G12" s="13">
        <f>national!F23</f>
        <v>41.649999999999991</v>
      </c>
      <c r="H12" s="13">
        <f>'SIC Wage Regional'!F511</f>
        <v>39.200000000000003</v>
      </c>
      <c r="I12" s="13">
        <f>'SIC Wage Regional'!F544</f>
        <v>43.45</v>
      </c>
      <c r="J12" s="13">
        <f>'SIC Wage Regional'!F577</f>
        <v>42.099999999999994</v>
      </c>
      <c r="K12" s="13">
        <f>'SIC Wage Regional'!F610</f>
        <v>41.75</v>
      </c>
      <c r="M12" s="1"/>
      <c r="N12" s="1"/>
      <c r="O12" s="1"/>
      <c r="P12" s="1"/>
      <c r="Q12" s="1"/>
      <c r="S12" s="8"/>
      <c r="T12" s="8">
        <f t="shared" si="0"/>
        <v>8.7120517508155151E-2</v>
      </c>
      <c r="U12" s="8">
        <f t="shared" si="1"/>
        <v>8.0308474278869502E-2</v>
      </c>
      <c r="V12" s="8">
        <f t="shared" si="2"/>
        <v>8.6488446475177061E-2</v>
      </c>
      <c r="W12" s="8">
        <f t="shared" si="3"/>
        <v>8.5500965654904629E-2</v>
      </c>
      <c r="X12" s="8">
        <f t="shared" si="4"/>
        <v>9.9390348671322612E-2</v>
      </c>
      <c r="Z12" s="1"/>
      <c r="AA12" s="1"/>
      <c r="AB12" s="1"/>
      <c r="AC12" s="1"/>
      <c r="AE12" s="1"/>
      <c r="AF12" s="1"/>
      <c r="AG12" s="1"/>
      <c r="AH12" s="1"/>
    </row>
    <row r="13" spans="2:34" x14ac:dyDescent="0.3">
      <c r="B13" s="63">
        <v>1982</v>
      </c>
      <c r="E13" s="1"/>
      <c r="G13" s="13">
        <f>national!F24</f>
        <v>44.6</v>
      </c>
      <c r="H13" s="13">
        <f>'SIC Wage Regional'!F512</f>
        <v>42.075000000000003</v>
      </c>
      <c r="I13" s="13">
        <f>'SIC Wage Regional'!F545</f>
        <v>46.550000000000004</v>
      </c>
      <c r="J13" s="13">
        <f>'SIC Wage Regional'!F578</f>
        <v>44.625</v>
      </c>
      <c r="K13" s="13">
        <f>'SIC Wage Regional'!F611</f>
        <v>45.15</v>
      </c>
      <c r="M13" s="1"/>
      <c r="N13" s="1"/>
      <c r="O13" s="1"/>
      <c r="P13" s="1"/>
      <c r="Q13" s="1"/>
      <c r="S13" s="8"/>
      <c r="T13" s="8">
        <f t="shared" si="0"/>
        <v>6.8432490413166958E-2</v>
      </c>
      <c r="U13" s="8">
        <f t="shared" si="1"/>
        <v>7.0776993280452824E-2</v>
      </c>
      <c r="V13" s="8">
        <f t="shared" si="2"/>
        <v>6.8916152011674989E-2</v>
      </c>
      <c r="W13" s="8">
        <f t="shared" si="3"/>
        <v>5.8246499411467444E-2</v>
      </c>
      <c r="X13" s="8">
        <f t="shared" si="4"/>
        <v>7.8290828566129872E-2</v>
      </c>
      <c r="Z13" s="1"/>
      <c r="AA13" s="1"/>
      <c r="AB13" s="1"/>
      <c r="AC13" s="1"/>
      <c r="AE13" s="1"/>
      <c r="AF13" s="1"/>
      <c r="AG13" s="1"/>
      <c r="AH13" s="1"/>
    </row>
    <row r="14" spans="2:34" x14ac:dyDescent="0.3">
      <c r="B14" s="63">
        <v>1983</v>
      </c>
      <c r="E14" s="1"/>
      <c r="G14" s="13">
        <f>national!F25</f>
        <v>46.924999999999997</v>
      </c>
      <c r="H14" s="13">
        <f>'SIC Wage Regional'!F513</f>
        <v>44.325000000000003</v>
      </c>
      <c r="I14" s="13">
        <f>'SIC Wage Regional'!F546</f>
        <v>48.975000000000001</v>
      </c>
      <c r="J14" s="13">
        <f>'SIC Wage Regional'!F579</f>
        <v>46.8</v>
      </c>
      <c r="K14" s="13">
        <f>'SIC Wage Regional'!F612</f>
        <v>47.7</v>
      </c>
      <c r="M14" s="1"/>
      <c r="N14" s="1"/>
      <c r="O14" s="1"/>
      <c r="P14" s="1"/>
      <c r="Q14" s="1"/>
      <c r="S14" s="8"/>
      <c r="T14" s="8">
        <f t="shared" si="0"/>
        <v>5.0816723446554093E-2</v>
      </c>
      <c r="U14" s="8">
        <f t="shared" si="1"/>
        <v>5.2095111883401872E-2</v>
      </c>
      <c r="V14" s="8">
        <f t="shared" si="2"/>
        <v>5.0782960107528391E-2</v>
      </c>
      <c r="W14" s="8">
        <f t="shared" si="3"/>
        <v>4.7588962823797737E-2</v>
      </c>
      <c r="X14" s="8">
        <f t="shared" si="4"/>
        <v>5.4941118031301139E-2</v>
      </c>
      <c r="Z14" s="1"/>
      <c r="AA14" s="1"/>
      <c r="AB14" s="1"/>
      <c r="AC14" s="1"/>
      <c r="AE14" s="1"/>
      <c r="AF14" s="1"/>
      <c r="AG14" s="1"/>
      <c r="AH14" s="1"/>
    </row>
    <row r="15" spans="2:34" x14ac:dyDescent="0.3">
      <c r="B15" s="63">
        <v>1984</v>
      </c>
      <c r="E15" s="1"/>
      <c r="G15" s="13">
        <f>national!F26</f>
        <v>49.05</v>
      </c>
      <c r="H15" s="13">
        <f>'SIC Wage Regional'!F514</f>
        <v>46.400000000000006</v>
      </c>
      <c r="I15" s="13">
        <f>'SIC Wage Regional'!F547</f>
        <v>51.4</v>
      </c>
      <c r="J15" s="13">
        <f>'SIC Wage Regional'!F580</f>
        <v>48.9</v>
      </c>
      <c r="K15" s="13">
        <f>'SIC Wage Regional'!F613</f>
        <v>49.425000000000004</v>
      </c>
      <c r="M15" s="1"/>
      <c r="N15" s="1"/>
      <c r="O15" s="1"/>
      <c r="P15" s="1"/>
      <c r="Q15" s="1"/>
      <c r="S15" s="8"/>
      <c r="T15" s="8">
        <f t="shared" si="0"/>
        <v>4.4289603538799682E-2</v>
      </c>
      <c r="U15" s="8">
        <f t="shared" si="1"/>
        <v>4.5750607271938137E-2</v>
      </c>
      <c r="V15" s="8">
        <f t="shared" si="2"/>
        <v>4.8328208630514964E-2</v>
      </c>
      <c r="W15" s="8">
        <f t="shared" si="3"/>
        <v>4.3894193557225347E-2</v>
      </c>
      <c r="X15" s="8">
        <f t="shared" si="4"/>
        <v>3.5524971162385122E-2</v>
      </c>
      <c r="Z15" s="1"/>
      <c r="AA15" s="1"/>
      <c r="AB15" s="1"/>
      <c r="AC15" s="1"/>
      <c r="AE15" s="1"/>
      <c r="AF15" s="1"/>
      <c r="AG15" s="1"/>
      <c r="AH15" s="1"/>
    </row>
    <row r="16" spans="2:34" x14ac:dyDescent="0.3">
      <c r="B16" s="63">
        <v>1985</v>
      </c>
      <c r="E16" s="1"/>
      <c r="G16" s="13">
        <f>national!F27</f>
        <v>51.150000000000006</v>
      </c>
      <c r="H16" s="13">
        <f>'SIC Wage Regional'!F515</f>
        <v>48.7</v>
      </c>
      <c r="I16" s="13">
        <f>'SIC Wage Regional'!F548</f>
        <v>53.475000000000001</v>
      </c>
      <c r="J16" s="13">
        <f>'SIC Wage Regional'!F581</f>
        <v>50.800000000000004</v>
      </c>
      <c r="K16" s="13">
        <f>'SIC Wage Regional'!F614</f>
        <v>51.674999999999997</v>
      </c>
      <c r="M16" s="1"/>
      <c r="N16" s="1"/>
      <c r="O16" s="1"/>
      <c r="P16" s="1"/>
      <c r="Q16" s="1"/>
      <c r="S16" s="8"/>
      <c r="T16" s="8">
        <f t="shared" si="0"/>
        <v>4.1922306386263646E-2</v>
      </c>
      <c r="U16" s="8">
        <f t="shared" si="1"/>
        <v>4.8379570856334472E-2</v>
      </c>
      <c r="V16" s="8">
        <f t="shared" si="2"/>
        <v>3.957608250734998E-2</v>
      </c>
      <c r="W16" s="8">
        <f t="shared" si="3"/>
        <v>3.8118958103609935E-2</v>
      </c>
      <c r="X16" s="8">
        <f t="shared" si="4"/>
        <v>4.4517736511151304E-2</v>
      </c>
      <c r="Z16" s="1"/>
      <c r="AA16" s="1"/>
      <c r="AB16" s="1"/>
      <c r="AC16" s="1"/>
      <c r="AE16" s="1"/>
      <c r="AF16" s="1"/>
      <c r="AG16" s="1"/>
      <c r="AH16" s="1"/>
    </row>
    <row r="17" spans="2:34" x14ac:dyDescent="0.3">
      <c r="B17" s="63">
        <v>1986</v>
      </c>
      <c r="E17" s="1"/>
      <c r="G17" s="13">
        <f>national!F28</f>
        <v>52.95</v>
      </c>
      <c r="H17" s="13">
        <f>'SIC Wage Regional'!F516</f>
        <v>50.975000000000001</v>
      </c>
      <c r="I17" s="13">
        <f>'SIC Wage Regional'!F549</f>
        <v>55.325000000000003</v>
      </c>
      <c r="J17" s="13">
        <f>'SIC Wage Regional'!F582</f>
        <v>52.224999999999994</v>
      </c>
      <c r="K17" s="13">
        <f>'SIC Wage Regional'!F615</f>
        <v>53.075000000000003</v>
      </c>
      <c r="M17" s="1"/>
      <c r="N17" s="1"/>
      <c r="O17" s="1"/>
      <c r="P17" s="1"/>
      <c r="Q17" s="1"/>
      <c r="S17" s="8"/>
      <c r="T17" s="8">
        <f t="shared" si="0"/>
        <v>3.458557964977995E-2</v>
      </c>
      <c r="U17" s="8">
        <f t="shared" si="1"/>
        <v>4.5656286371974802E-2</v>
      </c>
      <c r="V17" s="8">
        <f t="shared" si="2"/>
        <v>3.4010630968644047E-2</v>
      </c>
      <c r="W17" s="8">
        <f t="shared" si="3"/>
        <v>2.766495285819312E-2</v>
      </c>
      <c r="X17" s="8">
        <f t="shared" si="4"/>
        <v>2.6731902021487928E-2</v>
      </c>
      <c r="Z17" s="1"/>
      <c r="AA17" s="1"/>
      <c r="AB17" s="1"/>
      <c r="AC17" s="1"/>
      <c r="AE17" s="1"/>
      <c r="AF17" s="1"/>
      <c r="AG17" s="1"/>
      <c r="AH17" s="1"/>
    </row>
    <row r="18" spans="2:34" x14ac:dyDescent="0.3">
      <c r="B18" s="63">
        <v>1987</v>
      </c>
      <c r="G18" s="13">
        <f>national!F29</f>
        <v>54.599999999999994</v>
      </c>
      <c r="H18" s="13">
        <f>'SIC Wage Regional'!F517</f>
        <v>53.325000000000003</v>
      </c>
      <c r="I18" s="13">
        <f>'SIC Wage Regional'!F550</f>
        <v>56.774999999999999</v>
      </c>
      <c r="J18" s="13">
        <f>'SIC Wage Regional'!F583</f>
        <v>53.875</v>
      </c>
      <c r="K18" s="13">
        <f>'SIC Wage Regional'!F616</f>
        <v>54.35</v>
      </c>
      <c r="S18" s="8"/>
      <c r="T18" s="8">
        <f t="shared" si="0"/>
        <v>3.0685810703443672E-2</v>
      </c>
      <c r="U18" s="8">
        <f t="shared" si="1"/>
        <v>4.5069947896895383E-2</v>
      </c>
      <c r="V18" s="8">
        <f t="shared" si="2"/>
        <v>2.5871202054508689E-2</v>
      </c>
      <c r="W18" s="8">
        <f t="shared" si="3"/>
        <v>3.1105240981282544E-2</v>
      </c>
      <c r="X18" s="8">
        <f t="shared" si="4"/>
        <v>2.373860597789864E-2</v>
      </c>
    </row>
    <row r="19" spans="2:34" x14ac:dyDescent="0.3">
      <c r="B19" s="1">
        <v>1988</v>
      </c>
      <c r="C19" s="5">
        <f>'SIC EGS'!F42</f>
        <v>56.9</v>
      </c>
      <c r="D19" s="6"/>
      <c r="E19" s="7">
        <f t="shared" ref="E19:E31" si="5">C19/$C$32*100</f>
        <v>64.732650739476668</v>
      </c>
      <c r="G19" s="13">
        <f>national!F30</f>
        <v>56.65</v>
      </c>
      <c r="H19" s="13">
        <f>'SIC Wage Regional'!F518</f>
        <v>55.774999999999999</v>
      </c>
      <c r="I19" s="13">
        <f>'SIC Wage Regional'!F551</f>
        <v>58.8</v>
      </c>
      <c r="J19" s="13">
        <f>'SIC Wage Regional'!F584</f>
        <v>55.5</v>
      </c>
      <c r="K19" s="13">
        <f>'SIC Wage Regional'!F617</f>
        <v>56.174999999999997</v>
      </c>
      <c r="S19" s="8"/>
      <c r="T19" s="8">
        <f t="shared" si="0"/>
        <v>3.6858104723156052E-2</v>
      </c>
      <c r="U19" s="8">
        <f t="shared" si="1"/>
        <v>4.4920475961181809E-2</v>
      </c>
      <c r="V19" s="8">
        <f t="shared" si="2"/>
        <v>3.5045766912959096E-2</v>
      </c>
      <c r="W19" s="8">
        <f t="shared" si="3"/>
        <v>2.9716472328476871E-2</v>
      </c>
      <c r="X19" s="8">
        <f t="shared" si="4"/>
        <v>3.3027204504174311E-2</v>
      </c>
      <c r="AE19" s="3">
        <v>100</v>
      </c>
      <c r="AF19" s="3">
        <v>100</v>
      </c>
      <c r="AG19" s="3">
        <v>100</v>
      </c>
      <c r="AH19" s="3">
        <v>100</v>
      </c>
    </row>
    <row r="20" spans="2:34" x14ac:dyDescent="0.3">
      <c r="B20" s="1">
        <v>1989</v>
      </c>
      <c r="C20" s="5">
        <f>'SIC EGS'!F43</f>
        <v>58.85</v>
      </c>
      <c r="D20" s="6"/>
      <c r="E20" s="7">
        <f t="shared" si="5"/>
        <v>66.951080773606364</v>
      </c>
      <c r="G20" s="13">
        <f>national!F31</f>
        <v>59.025000000000006</v>
      </c>
      <c r="H20" s="13">
        <f>'SIC Wage Regional'!F519</f>
        <v>59.424999999999997</v>
      </c>
      <c r="I20" s="13">
        <f>'SIC Wage Regional'!F552</f>
        <v>60.775000000000006</v>
      </c>
      <c r="J20" s="13">
        <f>'SIC Wage Regional'!F585</f>
        <v>57.425000000000004</v>
      </c>
      <c r="K20" s="13">
        <f>'SIC Wage Regional'!F618</f>
        <v>57.999999999999993</v>
      </c>
      <c r="S20" s="8">
        <f t="shared" ref="S20:S42" si="6">LN(E20/E19)</f>
        <v>3.3696492574000626E-2</v>
      </c>
      <c r="T20" s="8">
        <f>LN(G20/G19)</f>
        <v>4.1069095497561506E-2</v>
      </c>
      <c r="U20" s="8">
        <f>LN(H20/H19)</f>
        <v>6.3389272927661458E-2</v>
      </c>
      <c r="V20" s="8">
        <f>LN(I20/I19)</f>
        <v>3.3036665297605954E-2</v>
      </c>
      <c r="W20" s="8">
        <f>LN(J20/J19)</f>
        <v>3.40967278227731E-2</v>
      </c>
      <c r="X20" s="8">
        <f>LN(K20/K19)</f>
        <v>3.1971192475026486E-2</v>
      </c>
      <c r="Y20" s="1"/>
      <c r="Z20" s="4">
        <f t="shared" ref="Z20:Z40" si="7">$S20+U20-$T20</f>
        <v>5.6016670004100586E-2</v>
      </c>
      <c r="AA20" s="4">
        <f t="shared" ref="AA20:AA40" si="8">$S20+V20-$T20</f>
        <v>2.5664062374045074E-2</v>
      </c>
      <c r="AB20" s="4">
        <f t="shared" ref="AB20:AB40" si="9">$S20+W20-$T20</f>
        <v>2.672412489921222E-2</v>
      </c>
      <c r="AC20" s="4">
        <f t="shared" ref="AC20:AC40" si="10">$S20+X20-$T20</f>
        <v>2.4598589551465613E-2</v>
      </c>
      <c r="AE20" s="3">
        <f t="shared" ref="AE20:AE40" si="11">AE19*EXP(Z20)</f>
        <v>105.76153140412841</v>
      </c>
      <c r="AF20" s="3">
        <f t="shared" ref="AF20:AF40" si="12">AF19*EXP(AA20)</f>
        <v>102.59962198386931</v>
      </c>
      <c r="AG20" s="3">
        <f t="shared" ref="AG20:AG40" si="13">AG19*EXP(AB20)</f>
        <v>102.70844166587383</v>
      </c>
      <c r="AH20" s="3">
        <f t="shared" ref="AH20:AH40" si="14">AH19*EXP(AC20)</f>
        <v>102.49036309156496</v>
      </c>
    </row>
    <row r="21" spans="2:34" x14ac:dyDescent="0.3">
      <c r="B21" s="1">
        <v>1990</v>
      </c>
      <c r="C21" s="5">
        <f>'SIC EGS'!F44</f>
        <v>61.175000000000004</v>
      </c>
      <c r="D21" s="6"/>
      <c r="E21" s="7">
        <f t="shared" si="5"/>
        <v>69.596131968145627</v>
      </c>
      <c r="G21" s="13">
        <f>national!F32</f>
        <v>61.525000000000006</v>
      </c>
      <c r="H21" s="13">
        <f>'SIC Wage Regional'!F520</f>
        <v>62.125</v>
      </c>
      <c r="I21" s="13">
        <f>'SIC Wage Regional'!F553</f>
        <v>63.524999999999999</v>
      </c>
      <c r="J21" s="13">
        <f>'SIC Wage Regional'!F586</f>
        <v>59.65</v>
      </c>
      <c r="K21" s="13">
        <f>'SIC Wage Regional'!F619</f>
        <v>60.274999999999999</v>
      </c>
      <c r="S21" s="8">
        <f t="shared" si="6"/>
        <v>3.8746775622449818E-2</v>
      </c>
      <c r="T21" s="8">
        <f t="shared" ref="T21:T32" si="15">LN(G21/G20)</f>
        <v>4.1482513305542902E-2</v>
      </c>
      <c r="U21" s="8">
        <f t="shared" ref="U21:U32" si="16">LN(H21/H20)</f>
        <v>4.4433471170535296E-2</v>
      </c>
      <c r="V21" s="8">
        <f t="shared" ref="V21:V32" si="17">LN(I21/I20)</f>
        <v>4.4255009004040571E-2</v>
      </c>
      <c r="W21" s="8">
        <f t="shared" ref="W21:W32" si="18">LN(J21/J20)</f>
        <v>3.8014399968763012E-2</v>
      </c>
      <c r="X21" s="8">
        <f t="shared" ref="X21:X32" si="19">LN(K21/K20)</f>
        <v>3.8474413520815445E-2</v>
      </c>
      <c r="Y21" s="1"/>
      <c r="Z21" s="4">
        <f t="shared" si="7"/>
        <v>4.1697733487442205E-2</v>
      </c>
      <c r="AA21" s="4">
        <f t="shared" si="8"/>
        <v>4.151927132094748E-2</v>
      </c>
      <c r="AB21" s="4">
        <f t="shared" si="9"/>
        <v>3.5278662285669928E-2</v>
      </c>
      <c r="AC21" s="4">
        <f t="shared" si="10"/>
        <v>3.5738675837722354E-2</v>
      </c>
      <c r="AE21" s="3">
        <f t="shared" si="11"/>
        <v>110.2647827765622</v>
      </c>
      <c r="AF21" s="3">
        <f t="shared" si="12"/>
        <v>106.94915340369263</v>
      </c>
      <c r="AG21" s="3">
        <f t="shared" si="13"/>
        <v>106.39653101919288</v>
      </c>
      <c r="AH21" s="3">
        <f t="shared" si="14"/>
        <v>106.21947276591355</v>
      </c>
    </row>
    <row r="22" spans="2:34" x14ac:dyDescent="0.3">
      <c r="B22" s="1">
        <v>1991</v>
      </c>
      <c r="C22" s="5">
        <f>'SIC EGS'!F45</f>
        <v>63.825000000000003</v>
      </c>
      <c r="D22" s="6"/>
      <c r="E22" s="7">
        <f t="shared" si="5"/>
        <v>72.610921501706486</v>
      </c>
      <c r="G22" s="13">
        <f>national!F33</f>
        <v>63.824999999999996</v>
      </c>
      <c r="H22" s="13">
        <f>'SIC Wage Regional'!F521</f>
        <v>64.675000000000011</v>
      </c>
      <c r="I22" s="13">
        <f>'SIC Wage Regional'!F554</f>
        <v>65.674999999999997</v>
      </c>
      <c r="J22" s="13">
        <f>'SIC Wage Regional'!F587</f>
        <v>62.000000000000007</v>
      </c>
      <c r="K22" s="13">
        <f>'SIC Wage Regional'!F620</f>
        <v>62.45</v>
      </c>
      <c r="S22" s="8">
        <f t="shared" si="6"/>
        <v>4.240635379881201E-2</v>
      </c>
      <c r="T22" s="8">
        <f t="shared" si="15"/>
        <v>3.6701366850427755E-2</v>
      </c>
      <c r="U22" s="8">
        <f t="shared" si="16"/>
        <v>4.0226243655300163E-2</v>
      </c>
      <c r="V22" s="8">
        <f t="shared" si="17"/>
        <v>3.3284806365375806E-2</v>
      </c>
      <c r="W22" s="8">
        <f t="shared" si="18"/>
        <v>3.8640236501166651E-2</v>
      </c>
      <c r="X22" s="8">
        <f t="shared" si="19"/>
        <v>3.5448812504351911E-2</v>
      </c>
      <c r="Y22" s="1"/>
      <c r="Z22" s="4">
        <f t="shared" si="7"/>
        <v>4.5931230603684411E-2</v>
      </c>
      <c r="AA22" s="4">
        <f t="shared" si="8"/>
        <v>3.8989793313760054E-2</v>
      </c>
      <c r="AB22" s="4">
        <f t="shared" si="9"/>
        <v>4.43452234495509E-2</v>
      </c>
      <c r="AC22" s="4">
        <f t="shared" si="10"/>
        <v>4.1153799452736159E-2</v>
      </c>
      <c r="AE22" s="3">
        <f>AE21*EXP(Z22)</f>
        <v>115.44749294767223</v>
      </c>
      <c r="AF22" s="3">
        <f t="shared" si="12"/>
        <v>111.20143795655345</v>
      </c>
      <c r="AG22" s="3">
        <f t="shared" si="13"/>
        <v>111.22088696781142</v>
      </c>
      <c r="AH22" s="3">
        <f t="shared" si="14"/>
        <v>110.68200287358349</v>
      </c>
    </row>
    <row r="23" spans="2:34" x14ac:dyDescent="0.3">
      <c r="B23" s="1">
        <v>1992</v>
      </c>
      <c r="C23" s="5">
        <f>'SIC EGS'!F46</f>
        <v>66.575000000000003</v>
      </c>
      <c r="D23" s="6"/>
      <c r="E23" s="7">
        <f t="shared" si="5"/>
        <v>75.739476678043232</v>
      </c>
      <c r="G23" s="13">
        <f>national!F34</f>
        <v>65.674999999999997</v>
      </c>
      <c r="H23" s="13">
        <f>'SIC Wage Regional'!F522</f>
        <v>66.375</v>
      </c>
      <c r="I23" s="13">
        <f>'SIC Wage Regional'!F555</f>
        <v>67.525000000000006</v>
      </c>
      <c r="J23" s="13">
        <f>'SIC Wage Regional'!F588</f>
        <v>63.85</v>
      </c>
      <c r="K23" s="13">
        <f>'SIC Wage Regional'!F621</f>
        <v>64.525000000000006</v>
      </c>
      <c r="S23" s="8">
        <f t="shared" si="6"/>
        <v>4.218416857244843E-2</v>
      </c>
      <c r="T23" s="8">
        <f t="shared" si="15"/>
        <v>2.8573372444056163E-2</v>
      </c>
      <c r="U23" s="8">
        <f t="shared" si="16"/>
        <v>2.5945751490009987E-2</v>
      </c>
      <c r="V23" s="8">
        <f t="shared" si="17"/>
        <v>2.7779564107075886E-2</v>
      </c>
      <c r="W23" s="8">
        <f t="shared" si="18"/>
        <v>2.9402197433456696E-2</v>
      </c>
      <c r="X23" s="8">
        <f t="shared" si="19"/>
        <v>3.268650903309097E-2</v>
      </c>
      <c r="Y23" s="1"/>
      <c r="Z23" s="4">
        <f t="shared" si="7"/>
        <v>3.9556547618402244E-2</v>
      </c>
      <c r="AA23" s="4">
        <f t="shared" si="8"/>
        <v>4.1390360235468146E-2</v>
      </c>
      <c r="AB23" s="4">
        <f t="shared" si="9"/>
        <v>4.3012993561848956E-2</v>
      </c>
      <c r="AC23" s="4">
        <f t="shared" si="10"/>
        <v>4.6297305161483226E-2</v>
      </c>
      <c r="AE23" s="3">
        <f t="shared" si="11"/>
        <v>120.10572153403744</v>
      </c>
      <c r="AF23" s="3">
        <f t="shared" si="12"/>
        <v>115.90068646459054</v>
      </c>
      <c r="AG23" s="3">
        <f t="shared" si="13"/>
        <v>116.10920726695939</v>
      </c>
      <c r="AH23" s="3">
        <f t="shared" si="14"/>
        <v>115.92675346165362</v>
      </c>
    </row>
    <row r="24" spans="2:34" x14ac:dyDescent="0.3">
      <c r="B24" s="1">
        <v>1993</v>
      </c>
      <c r="C24" s="5">
        <f>'SIC EGS'!F47</f>
        <v>68.924999999999983</v>
      </c>
      <c r="D24" s="6"/>
      <c r="E24" s="7">
        <f t="shared" si="5"/>
        <v>78.412969283276425</v>
      </c>
      <c r="G24" s="13">
        <f>national!F35</f>
        <v>67.575000000000003</v>
      </c>
      <c r="H24" s="13">
        <f>'SIC Wage Regional'!F523</f>
        <v>68.400000000000006</v>
      </c>
      <c r="I24" s="13">
        <f>'SIC Wage Regional'!F556</f>
        <v>69.375</v>
      </c>
      <c r="J24" s="13">
        <f>'SIC Wage Regional'!F589</f>
        <v>65.75</v>
      </c>
      <c r="K24" s="13">
        <f>'SIC Wage Regional'!F622</f>
        <v>66.275000000000006</v>
      </c>
      <c r="S24" s="8">
        <f t="shared" si="6"/>
        <v>3.4689825209864224E-2</v>
      </c>
      <c r="T24" s="8">
        <f t="shared" si="15"/>
        <v>2.851975659090793E-2</v>
      </c>
      <c r="U24" s="8">
        <f t="shared" si="16"/>
        <v>3.0052345066402052E-2</v>
      </c>
      <c r="V24" s="8">
        <f t="shared" si="17"/>
        <v>2.70286723879192E-2</v>
      </c>
      <c r="W24" s="8">
        <f t="shared" si="18"/>
        <v>2.932308857932572E-2</v>
      </c>
      <c r="X24" s="8">
        <f t="shared" si="19"/>
        <v>2.6760006570411648E-2</v>
      </c>
      <c r="Y24" s="1"/>
      <c r="Z24" s="4">
        <f t="shared" si="7"/>
        <v>3.6222413685358348E-2</v>
      </c>
      <c r="AA24" s="4">
        <f t="shared" si="8"/>
        <v>3.319874100687549E-2</v>
      </c>
      <c r="AB24" s="4">
        <f t="shared" si="9"/>
        <v>3.5493157198282013E-2</v>
      </c>
      <c r="AC24" s="4">
        <f t="shared" si="10"/>
        <v>3.2930075189367941E-2</v>
      </c>
      <c r="AE24" s="3">
        <f t="shared" si="11"/>
        <v>124.5359938545883</v>
      </c>
      <c r="AF24" s="3">
        <f t="shared" si="12"/>
        <v>119.81302638938645</v>
      </c>
      <c r="AG24" s="3">
        <f t="shared" si="13"/>
        <v>120.30429772232962</v>
      </c>
      <c r="AH24" s="3">
        <f t="shared" si="14"/>
        <v>119.80778072350098</v>
      </c>
    </row>
    <row r="25" spans="2:34" x14ac:dyDescent="0.3">
      <c r="B25" s="1">
        <v>1994</v>
      </c>
      <c r="C25" s="5">
        <f>'SIC EGS'!F48</f>
        <v>71.025000000000006</v>
      </c>
      <c r="D25" s="6"/>
      <c r="E25" s="7">
        <f t="shared" si="5"/>
        <v>80.802047781569968</v>
      </c>
      <c r="G25" s="13">
        <f>national!F36</f>
        <v>69.55</v>
      </c>
      <c r="H25" s="13">
        <f>'SIC Wage Regional'!F524</f>
        <v>70.225000000000009</v>
      </c>
      <c r="I25" s="13">
        <f>'SIC Wage Regional'!F557</f>
        <v>71.25</v>
      </c>
      <c r="J25" s="13">
        <f>'SIC Wage Regional'!F590</f>
        <v>68</v>
      </c>
      <c r="K25" s="13">
        <f>'SIC Wage Regional'!F623</f>
        <v>68.175000000000011</v>
      </c>
      <c r="S25" s="8">
        <f t="shared" si="6"/>
        <v>3.0012970830391589E-2</v>
      </c>
      <c r="T25" s="8">
        <f t="shared" si="15"/>
        <v>2.8807826206940581E-2</v>
      </c>
      <c r="U25" s="8">
        <f t="shared" si="16"/>
        <v>2.6331548361802678E-2</v>
      </c>
      <c r="V25" s="8">
        <f t="shared" si="17"/>
        <v>2.6668247082161273E-2</v>
      </c>
      <c r="W25" s="8">
        <f t="shared" si="18"/>
        <v>3.3648034118232729E-2</v>
      </c>
      <c r="X25" s="8">
        <f t="shared" si="19"/>
        <v>2.8265176556563121E-2</v>
      </c>
      <c r="Y25" s="1"/>
      <c r="Z25" s="4">
        <f t="shared" si="7"/>
        <v>2.7536692985253689E-2</v>
      </c>
      <c r="AA25" s="4">
        <f t="shared" si="8"/>
        <v>2.7873391705612278E-2</v>
      </c>
      <c r="AB25" s="4">
        <f t="shared" si="9"/>
        <v>3.4853178741683727E-2</v>
      </c>
      <c r="AC25" s="4">
        <f t="shared" si="10"/>
        <v>2.9470321180014126E-2</v>
      </c>
      <c r="AE25" s="3">
        <f t="shared" si="11"/>
        <v>128.01295559355731</v>
      </c>
      <c r="AF25" s="3">
        <f t="shared" si="12"/>
        <v>123.19960019759954</v>
      </c>
      <c r="AG25" s="3">
        <f t="shared" si="13"/>
        <v>124.5712107299086</v>
      </c>
      <c r="AH25" s="3">
        <f t="shared" si="14"/>
        <v>123.39109588703613</v>
      </c>
    </row>
    <row r="26" spans="2:34" x14ac:dyDescent="0.3">
      <c r="B26" s="1">
        <v>1995</v>
      </c>
      <c r="C26" s="5">
        <f>'SIC EGS'!F49</f>
        <v>73.075000000000003</v>
      </c>
      <c r="D26" s="6"/>
      <c r="E26" s="7">
        <f t="shared" si="5"/>
        <v>83.134243458475538</v>
      </c>
      <c r="G26" s="13">
        <f>national!F37</f>
        <v>71.524999999999991</v>
      </c>
      <c r="H26" s="13">
        <f>'SIC Wage Regional'!F525</f>
        <v>72.2</v>
      </c>
      <c r="I26" s="13">
        <f>'SIC Wage Regional'!F558</f>
        <v>73.275000000000006</v>
      </c>
      <c r="J26" s="13">
        <f>'SIC Wage Regional'!F591</f>
        <v>70.050000000000011</v>
      </c>
      <c r="K26" s="13">
        <f>'SIC Wage Regional'!F624</f>
        <v>70.099999999999994</v>
      </c>
      <c r="S26" s="8">
        <f t="shared" si="6"/>
        <v>2.8454383257058041E-2</v>
      </c>
      <c r="T26" s="8">
        <f t="shared" si="15"/>
        <v>2.8001120566721889E-2</v>
      </c>
      <c r="U26" s="8">
        <f t="shared" si="16"/>
        <v>2.7735672908473032E-2</v>
      </c>
      <c r="V26" s="8">
        <f t="shared" si="17"/>
        <v>2.8024667448196393E-2</v>
      </c>
      <c r="W26" s="8">
        <f t="shared" si="18"/>
        <v>2.9701567606909424E-2</v>
      </c>
      <c r="X26" s="8">
        <f t="shared" si="19"/>
        <v>2.7844865308891881E-2</v>
      </c>
      <c r="Y26" s="1"/>
      <c r="Z26" s="4">
        <f t="shared" si="7"/>
        <v>2.8188935598809188E-2</v>
      </c>
      <c r="AA26" s="4">
        <f t="shared" si="8"/>
        <v>2.8477930138532545E-2</v>
      </c>
      <c r="AB26" s="4">
        <f t="shared" si="9"/>
        <v>3.0154830297245576E-2</v>
      </c>
      <c r="AC26" s="4">
        <f t="shared" si="10"/>
        <v>2.8298127999228033E-2</v>
      </c>
      <c r="AE26" s="3">
        <f t="shared" si="11"/>
        <v>131.67284642053878</v>
      </c>
      <c r="AF26" s="3">
        <f t="shared" si="12"/>
        <v>126.75850440061828</v>
      </c>
      <c r="AG26" s="3">
        <f t="shared" si="13"/>
        <v>128.38484522169244</v>
      </c>
      <c r="AH26" s="3">
        <f t="shared" si="14"/>
        <v>126.9327070599023</v>
      </c>
    </row>
    <row r="27" spans="2:34" x14ac:dyDescent="0.3">
      <c r="B27" s="1">
        <v>1996</v>
      </c>
      <c r="C27" s="5">
        <f>'SIC EGS'!F50</f>
        <v>75.025000000000006</v>
      </c>
      <c r="D27" s="6"/>
      <c r="E27" s="7">
        <f t="shared" si="5"/>
        <v>85.352673492605234</v>
      </c>
      <c r="G27" s="13">
        <f>national!F38</f>
        <v>73.899999999999991</v>
      </c>
      <c r="H27" s="13">
        <f>'SIC Wage Regional'!F526</f>
        <v>74.475000000000009</v>
      </c>
      <c r="I27" s="13">
        <f>'SIC Wage Regional'!F559</f>
        <v>75.849999999999994</v>
      </c>
      <c r="J27" s="13">
        <f>'SIC Wage Regional'!F592</f>
        <v>72.375</v>
      </c>
      <c r="K27" s="13">
        <f>'SIC Wage Regional'!F625</f>
        <v>72.375</v>
      </c>
      <c r="S27" s="8">
        <f t="shared" si="6"/>
        <v>2.6335080329121203E-2</v>
      </c>
      <c r="T27" s="8">
        <f t="shared" si="15"/>
        <v>3.2665789017982096E-2</v>
      </c>
      <c r="U27" s="8">
        <f t="shared" si="16"/>
        <v>3.1023452700565602E-2</v>
      </c>
      <c r="V27" s="8">
        <f t="shared" si="17"/>
        <v>3.4538219197584902E-2</v>
      </c>
      <c r="W27" s="8">
        <f t="shared" si="18"/>
        <v>3.2651663110143121E-2</v>
      </c>
      <c r="X27" s="8">
        <f t="shared" si="19"/>
        <v>3.193814185261503E-2</v>
      </c>
      <c r="Y27" s="1"/>
      <c r="Z27" s="4">
        <f t="shared" si="7"/>
        <v>2.4692744011704709E-2</v>
      </c>
      <c r="AA27" s="4">
        <f t="shared" si="8"/>
        <v>2.8207510508724006E-2</v>
      </c>
      <c r="AB27" s="4">
        <f t="shared" si="9"/>
        <v>2.6320954421282232E-2</v>
      </c>
      <c r="AC27" s="4">
        <f t="shared" si="10"/>
        <v>2.5607433163754141E-2</v>
      </c>
      <c r="AE27" s="3">
        <f t="shared" si="11"/>
        <v>134.96468531828995</v>
      </c>
      <c r="AF27" s="3">
        <f t="shared" si="12"/>
        <v>130.38495233006432</v>
      </c>
      <c r="AG27" s="3">
        <f t="shared" si="13"/>
        <v>131.80892168241934</v>
      </c>
      <c r="AH27" s="3">
        <f t="shared" si="14"/>
        <v>130.22510286380546</v>
      </c>
    </row>
    <row r="28" spans="2:34" x14ac:dyDescent="0.3">
      <c r="B28" s="1">
        <v>1997</v>
      </c>
      <c r="C28" s="5">
        <f>'SIC EGS'!F51</f>
        <v>77.150000000000006</v>
      </c>
      <c r="D28" s="6"/>
      <c r="E28" s="7">
        <f t="shared" si="5"/>
        <v>87.770193401592721</v>
      </c>
      <c r="G28" s="13">
        <f>national!F39</f>
        <v>76.525000000000006</v>
      </c>
      <c r="H28" s="13">
        <f>'SIC Wage Regional'!F527</f>
        <v>76.724999999999994</v>
      </c>
      <c r="I28" s="13">
        <f>'SIC Wage Regional'!F560</f>
        <v>78.775000000000006</v>
      </c>
      <c r="J28" s="13">
        <f>'SIC Wage Regional'!F593</f>
        <v>75.024999999999991</v>
      </c>
      <c r="K28" s="13">
        <f>'SIC Wage Regional'!F626</f>
        <v>74.925000000000011</v>
      </c>
      <c r="S28" s="8">
        <f t="shared" si="6"/>
        <v>2.793018748273909E-2</v>
      </c>
      <c r="T28" s="8">
        <f t="shared" si="15"/>
        <v>3.4904656877320375E-2</v>
      </c>
      <c r="U28" s="8">
        <f t="shared" si="16"/>
        <v>2.9764101906453646E-2</v>
      </c>
      <c r="V28" s="8">
        <f t="shared" si="17"/>
        <v>3.7837981848797185E-2</v>
      </c>
      <c r="W28" s="8">
        <f t="shared" si="18"/>
        <v>3.5960455433271421E-2</v>
      </c>
      <c r="X28" s="8">
        <f t="shared" si="19"/>
        <v>3.4626677309567672E-2</v>
      </c>
      <c r="Y28" s="1"/>
      <c r="Z28" s="4">
        <f t="shared" si="7"/>
        <v>2.2789632511872361E-2</v>
      </c>
      <c r="AA28" s="4">
        <f t="shared" si="8"/>
        <v>3.0863512454215897E-2</v>
      </c>
      <c r="AB28" s="4">
        <f t="shared" si="9"/>
        <v>2.898598603869014E-2</v>
      </c>
      <c r="AC28" s="4">
        <f t="shared" si="10"/>
        <v>2.765220791498639E-2</v>
      </c>
      <c r="AE28" s="3">
        <f t="shared" si="11"/>
        <v>138.07579679273266</v>
      </c>
      <c r="AF28" s="3">
        <f t="shared" si="12"/>
        <v>134.47183327031166</v>
      </c>
      <c r="AG28" s="3">
        <f t="shared" si="13"/>
        <v>135.68544424723905</v>
      </c>
      <c r="AH28" s="3">
        <f t="shared" si="14"/>
        <v>133.8763645507758</v>
      </c>
    </row>
    <row r="29" spans="2:34" x14ac:dyDescent="0.3">
      <c r="B29" s="1">
        <v>1998</v>
      </c>
      <c r="C29" s="5">
        <f>'SIC EGS'!F52</f>
        <v>79.650000000000006</v>
      </c>
      <c r="D29" s="6"/>
      <c r="E29" s="7">
        <f t="shared" si="5"/>
        <v>90.61433447098976</v>
      </c>
      <c r="G29" s="13">
        <f>national!F40</f>
        <v>79.625</v>
      </c>
      <c r="H29" s="13">
        <f>'SIC Wage Regional'!F528</f>
        <v>79.275000000000006</v>
      </c>
      <c r="I29" s="13">
        <f>'SIC Wage Regional'!F561</f>
        <v>81.900000000000006</v>
      </c>
      <c r="J29" s="13">
        <f>'SIC Wage Regional'!F594</f>
        <v>78.125</v>
      </c>
      <c r="K29" s="13">
        <f>'SIC Wage Regional'!F627</f>
        <v>78.449999999999989</v>
      </c>
      <c r="S29" s="8">
        <f t="shared" si="6"/>
        <v>3.189045754688765E-2</v>
      </c>
      <c r="T29" s="8">
        <f t="shared" si="15"/>
        <v>3.9710629060851127E-2</v>
      </c>
      <c r="U29" s="8">
        <f t="shared" si="16"/>
        <v>3.2695219918611337E-2</v>
      </c>
      <c r="V29" s="8">
        <f t="shared" si="17"/>
        <v>3.8903303215685477E-2</v>
      </c>
      <c r="W29" s="8">
        <f t="shared" si="18"/>
        <v>4.0488716730134822E-2</v>
      </c>
      <c r="X29" s="8">
        <f t="shared" si="19"/>
        <v>4.5973865976314421E-2</v>
      </c>
      <c r="Y29" s="1"/>
      <c r="Z29" s="4">
        <f t="shared" si="7"/>
        <v>2.4875048404647854E-2</v>
      </c>
      <c r="AA29" s="4">
        <f t="shared" si="8"/>
        <v>3.1083131701722E-2</v>
      </c>
      <c r="AB29" s="4">
        <f t="shared" si="9"/>
        <v>3.2668545216171352E-2</v>
      </c>
      <c r="AC29" s="4">
        <f t="shared" si="10"/>
        <v>3.8153694462350951E-2</v>
      </c>
      <c r="AE29" s="3">
        <f t="shared" si="11"/>
        <v>141.55351378759525</v>
      </c>
      <c r="AF29" s="3">
        <f t="shared" si="12"/>
        <v>138.71727802343628</v>
      </c>
      <c r="AG29" s="3">
        <f t="shared" si="13"/>
        <v>140.19128929372471</v>
      </c>
      <c r="AH29" s="3">
        <f t="shared" si="14"/>
        <v>139.08293583754076</v>
      </c>
    </row>
    <row r="30" spans="2:34" x14ac:dyDescent="0.3">
      <c r="B30" s="1">
        <v>1999</v>
      </c>
      <c r="C30" s="5">
        <f>'SIC EGS'!F53</f>
        <v>82.174999999999997</v>
      </c>
      <c r="D30" s="6"/>
      <c r="E30" s="7">
        <f t="shared" si="5"/>
        <v>93.486916951080772</v>
      </c>
      <c r="G30" s="13">
        <f>national!F41</f>
        <v>82.3</v>
      </c>
      <c r="H30" s="13">
        <f>'SIC Wage Regional'!F529</f>
        <v>81.900000000000006</v>
      </c>
      <c r="I30" s="13">
        <f>'SIC Wage Regional'!F562</f>
        <v>84.424999999999997</v>
      </c>
      <c r="J30" s="13">
        <f>'SIC Wage Regional'!F595</f>
        <v>80.974999999999994</v>
      </c>
      <c r="K30" s="13">
        <f>'SIC Wage Regional'!F628</f>
        <v>81.3</v>
      </c>
      <c r="S30" s="8">
        <f t="shared" si="6"/>
        <v>3.1209083194225572E-2</v>
      </c>
      <c r="T30" s="8">
        <f t="shared" si="15"/>
        <v>3.3042993790696688E-2</v>
      </c>
      <c r="U30" s="8">
        <f t="shared" si="16"/>
        <v>3.2576170434612667E-2</v>
      </c>
      <c r="V30" s="8">
        <f t="shared" si="17"/>
        <v>3.036457541260755E-2</v>
      </c>
      <c r="W30" s="8">
        <f t="shared" si="18"/>
        <v>3.5830357000827276E-2</v>
      </c>
      <c r="X30" s="8">
        <f t="shared" si="19"/>
        <v>3.5684537374723428E-2</v>
      </c>
      <c r="Y30" s="1"/>
      <c r="Z30" s="4">
        <f t="shared" si="7"/>
        <v>3.0742259838141557E-2</v>
      </c>
      <c r="AA30" s="4">
        <f t="shared" si="8"/>
        <v>2.8530664816136433E-2</v>
      </c>
      <c r="AB30" s="4">
        <f t="shared" si="9"/>
        <v>3.3996446404356152E-2</v>
      </c>
      <c r="AC30" s="4">
        <f t="shared" si="10"/>
        <v>3.3850626778252312E-2</v>
      </c>
      <c r="AE30" s="3">
        <f t="shared" si="11"/>
        <v>145.97276960193994</v>
      </c>
      <c r="AF30" s="3">
        <f t="shared" si="12"/>
        <v>142.73197281662573</v>
      </c>
      <c r="AG30" s="3">
        <f t="shared" si="13"/>
        <v>145.03923448894832</v>
      </c>
      <c r="AH30" s="3">
        <f t="shared" si="14"/>
        <v>143.8715723106632</v>
      </c>
    </row>
    <row r="31" spans="2:34" x14ac:dyDescent="0.3">
      <c r="B31" s="1">
        <v>2000</v>
      </c>
      <c r="C31" s="5">
        <f>'SIC EGS'!F54</f>
        <v>85</v>
      </c>
      <c r="D31" s="6"/>
      <c r="E31" s="7">
        <f t="shared" si="5"/>
        <v>96.700796359499435</v>
      </c>
      <c r="G31" s="13">
        <f>national!F42</f>
        <v>85.649999999999991</v>
      </c>
      <c r="H31" s="13">
        <f>'SIC Wage Regional'!F530</f>
        <v>85.050000000000011</v>
      </c>
      <c r="I31" s="13">
        <f>'SIC Wage Regional'!F563</f>
        <v>87.5</v>
      </c>
      <c r="J31" s="13">
        <f>'SIC Wage Regional'!F596</f>
        <v>84.474999999999994</v>
      </c>
      <c r="K31" s="13">
        <f>'SIC Wage Regional'!F629</f>
        <v>85.075000000000003</v>
      </c>
      <c r="S31" s="8">
        <f t="shared" si="6"/>
        <v>3.3800136940033483E-2</v>
      </c>
      <c r="T31" s="8">
        <f t="shared" si="15"/>
        <v>3.9898117087104806E-2</v>
      </c>
      <c r="U31" s="8">
        <f t="shared" si="16"/>
        <v>3.7740327982847113E-2</v>
      </c>
      <c r="V31" s="8">
        <f t="shared" si="17"/>
        <v>3.5775227091937388E-2</v>
      </c>
      <c r="W31" s="8">
        <f t="shared" si="18"/>
        <v>4.2315167542960677E-2</v>
      </c>
      <c r="X31" s="8">
        <f t="shared" si="19"/>
        <v>4.5387203833204499E-2</v>
      </c>
      <c r="Y31" s="1"/>
      <c r="Z31" s="4">
        <f t="shared" si="7"/>
        <v>3.1642347835775797E-2</v>
      </c>
      <c r="AA31" s="4">
        <f t="shared" si="8"/>
        <v>2.9677246944866065E-2</v>
      </c>
      <c r="AB31" s="4">
        <f t="shared" si="9"/>
        <v>3.6217187395889361E-2</v>
      </c>
      <c r="AC31" s="4">
        <f t="shared" si="10"/>
        <v>3.9289223686133176E-2</v>
      </c>
      <c r="AE31" s="3">
        <f t="shared" si="11"/>
        <v>150.6655444164935</v>
      </c>
      <c r="AF31" s="3">
        <f t="shared" si="12"/>
        <v>147.03134605396534</v>
      </c>
      <c r="AG31" s="3">
        <f t="shared" si="13"/>
        <v>150.38842932819219</v>
      </c>
      <c r="AH31" s="3">
        <f t="shared" si="14"/>
        <v>149.63668654105251</v>
      </c>
    </row>
    <row r="32" spans="2:34" x14ac:dyDescent="0.3">
      <c r="B32" s="1">
        <v>2001</v>
      </c>
      <c r="C32" s="5">
        <f>'SIC EGS'!F55</f>
        <v>87.9</v>
      </c>
      <c r="D32" s="5">
        <f>'2016'!R589</f>
        <v>88.125</v>
      </c>
      <c r="E32" s="7">
        <f t="shared" ref="E32:E43" si="20">D32/$D$32*100</f>
        <v>100</v>
      </c>
      <c r="G32" s="13">
        <f>national!F43</f>
        <v>88.9</v>
      </c>
      <c r="H32" s="13">
        <f>'SIC Wage Regional'!F531</f>
        <v>88.199999999999989</v>
      </c>
      <c r="I32" s="13">
        <f>'SIC Wage Regional'!F564</f>
        <v>90.5</v>
      </c>
      <c r="J32" s="13">
        <f>'SIC Wage Regional'!F597</f>
        <v>87.449999999999989</v>
      </c>
      <c r="K32" s="13">
        <f>'SIC Wage Regional'!F630</f>
        <v>88.825000000000003</v>
      </c>
      <c r="M32" s="2">
        <f>'2016'!R34</f>
        <v>88.775000000000006</v>
      </c>
      <c r="N32" s="2">
        <f>'2016'!R73</f>
        <v>88.1</v>
      </c>
      <c r="O32" s="2">
        <f>'2016'!R180</f>
        <v>90.025000000000006</v>
      </c>
      <c r="P32" s="2">
        <f>'2016'!R321</f>
        <v>87.9</v>
      </c>
      <c r="Q32" s="2">
        <f>'2016'!R428</f>
        <v>88.774999999999991</v>
      </c>
      <c r="S32" s="8">
        <f t="shared" si="6"/>
        <v>3.3548548200814911E-2</v>
      </c>
      <c r="T32" s="15">
        <f t="shared" si="15"/>
        <v>3.7242917749730077E-2</v>
      </c>
      <c r="U32" s="15">
        <f t="shared" si="16"/>
        <v>3.6367644170874583E-2</v>
      </c>
      <c r="V32" s="15">
        <f t="shared" si="17"/>
        <v>3.3711057342311661E-2</v>
      </c>
      <c r="W32" s="15">
        <f t="shared" si="18"/>
        <v>3.4611568864257355E-2</v>
      </c>
      <c r="X32" s="15">
        <f t="shared" si="19"/>
        <v>4.3134921520121404E-2</v>
      </c>
      <c r="Y32" s="1"/>
      <c r="Z32" s="4">
        <f t="shared" si="7"/>
        <v>3.2673274621959424E-2</v>
      </c>
      <c r="AA32" s="4">
        <f t="shared" si="8"/>
        <v>3.0016687793396495E-2</v>
      </c>
      <c r="AB32" s="4">
        <f t="shared" si="9"/>
        <v>3.0917199315342196E-2</v>
      </c>
      <c r="AC32" s="4">
        <f t="shared" si="10"/>
        <v>3.9440551971206238E-2</v>
      </c>
      <c r="AE32" s="3">
        <f t="shared" si="11"/>
        <v>155.66958516296191</v>
      </c>
      <c r="AF32" s="3">
        <f t="shared" si="12"/>
        <v>151.51164554853864</v>
      </c>
      <c r="AG32" s="3">
        <f t="shared" si="13"/>
        <v>155.11064100528975</v>
      </c>
      <c r="AH32" s="3">
        <f t="shared" si="14"/>
        <v>155.65636955388885</v>
      </c>
    </row>
    <row r="33" spans="2:34" x14ac:dyDescent="0.3">
      <c r="B33" s="1">
        <v>2002</v>
      </c>
      <c r="C33" s="5">
        <f>'SIC EGS'!F56</f>
        <v>91.149999999999991</v>
      </c>
      <c r="D33" s="5">
        <f>'2016'!R590</f>
        <v>91.3</v>
      </c>
      <c r="E33" s="7">
        <f t="shared" si="20"/>
        <v>103.60283687943262</v>
      </c>
      <c r="G33" s="13">
        <f>national!F44</f>
        <v>91.75</v>
      </c>
      <c r="H33" s="13">
        <f>'SIC Wage Regional'!F532</f>
        <v>91.250000000000014</v>
      </c>
      <c r="I33" s="13">
        <f>'SIC Wage Regional'!F565</f>
        <v>92.949999999999989</v>
      </c>
      <c r="J33" s="13">
        <f>'SIC Wage Regional'!F598</f>
        <v>90.825000000000017</v>
      </c>
      <c r="K33" s="13">
        <f>'SIC Wage Regional'!F631</f>
        <v>91.75</v>
      </c>
      <c r="M33" s="2">
        <f>'2016'!R35</f>
        <v>91.625</v>
      </c>
      <c r="N33" s="2">
        <f>'2016'!R74</f>
        <v>90.949999999999989</v>
      </c>
      <c r="O33" s="2">
        <f>'2016'!R181</f>
        <v>92.75</v>
      </c>
      <c r="P33" s="2">
        <f>'2016'!R322</f>
        <v>91.075000000000003</v>
      </c>
      <c r="Q33" s="2">
        <f>'2016'!R429</f>
        <v>91.574999999999989</v>
      </c>
      <c r="S33" s="8">
        <f t="shared" si="6"/>
        <v>3.5394526468489958E-2</v>
      </c>
      <c r="T33" s="8">
        <f>LN(M33/M32)</f>
        <v>3.1599081377663818E-2</v>
      </c>
      <c r="U33" s="8">
        <f t="shared" ref="U33:X42" si="21">LN(N33/N32)</f>
        <v>3.1837372021997344E-2</v>
      </c>
      <c r="V33" s="8">
        <f t="shared" si="21"/>
        <v>2.9820291952605424E-2</v>
      </c>
      <c r="W33" s="8">
        <f t="shared" si="21"/>
        <v>3.548353820349625E-2</v>
      </c>
      <c r="X33" s="8">
        <f t="shared" si="21"/>
        <v>3.1053229835726542E-2</v>
      </c>
      <c r="Y33" s="1"/>
      <c r="Z33" s="4">
        <f t="shared" si="7"/>
        <v>3.5632817112823484E-2</v>
      </c>
      <c r="AA33" s="4">
        <f t="shared" si="8"/>
        <v>3.3615737043431571E-2</v>
      </c>
      <c r="AB33" s="4">
        <f t="shared" si="9"/>
        <v>3.9278983294322389E-2</v>
      </c>
      <c r="AC33" s="4">
        <f t="shared" si="10"/>
        <v>3.4848674926552678E-2</v>
      </c>
      <c r="AE33" s="3">
        <f t="shared" si="11"/>
        <v>161.31654203040597</v>
      </c>
      <c r="AF33" s="3">
        <f t="shared" si="12"/>
        <v>156.69139395640192</v>
      </c>
      <c r="AG33" s="3">
        <f t="shared" si="13"/>
        <v>161.32446677105747</v>
      </c>
      <c r="AH33" s="3">
        <f t="shared" si="14"/>
        <v>161.17641223228108</v>
      </c>
    </row>
    <row r="34" spans="2:34" x14ac:dyDescent="0.3">
      <c r="B34" s="1">
        <v>2003</v>
      </c>
      <c r="C34" s="5">
        <f>'SIC EGS'!F57</f>
        <v>94</v>
      </c>
      <c r="D34" s="5">
        <f>'2016'!R591</f>
        <v>93.775000000000006</v>
      </c>
      <c r="E34" s="7">
        <f t="shared" si="20"/>
        <v>106.41134751773049</v>
      </c>
      <c r="G34" s="13">
        <f>national!F45</f>
        <v>94.424999999999997</v>
      </c>
      <c r="H34" s="13">
        <f>'SIC Wage Regional'!F533</f>
        <v>93.775000000000006</v>
      </c>
      <c r="I34" s="13">
        <f>'SIC Wage Regional'!F566</f>
        <v>94.65</v>
      </c>
      <c r="J34" s="13">
        <f>'SIC Wage Regional'!F599</f>
        <v>94.65</v>
      </c>
      <c r="K34" s="13">
        <f>'SIC Wage Regional'!F632</f>
        <v>94.6</v>
      </c>
      <c r="M34" s="2">
        <f>'2016'!R36</f>
        <v>94.300000000000011</v>
      </c>
      <c r="N34" s="2">
        <f>'2016'!R75</f>
        <v>93.550000000000011</v>
      </c>
      <c r="O34" s="2">
        <f>'2016'!R182</f>
        <v>94.375</v>
      </c>
      <c r="P34" s="2">
        <f>'2016'!R323</f>
        <v>94.9</v>
      </c>
      <c r="Q34" s="2">
        <f>'2016'!R430</f>
        <v>94.375</v>
      </c>
      <c r="S34" s="8">
        <f t="shared" si="6"/>
        <v>2.6747508367028359E-2</v>
      </c>
      <c r="T34" s="8">
        <f t="shared" ref="T34:T42" si="22">LN(M34/M33)</f>
        <v>2.8777029432596447E-2</v>
      </c>
      <c r="U34" s="8">
        <f t="shared" si="21"/>
        <v>2.8186147755967516E-2</v>
      </c>
      <c r="V34" s="8">
        <f t="shared" si="21"/>
        <v>1.7368506081644173E-2</v>
      </c>
      <c r="W34" s="8">
        <f t="shared" si="21"/>
        <v>4.1140362721254806E-2</v>
      </c>
      <c r="X34" s="8">
        <f t="shared" si="21"/>
        <v>3.011789890431088E-2</v>
      </c>
      <c r="Y34" s="1"/>
      <c r="Z34" s="4">
        <f t="shared" si="7"/>
        <v>2.6156626690399427E-2</v>
      </c>
      <c r="AA34" s="4">
        <f t="shared" si="8"/>
        <v>1.5338985016076084E-2</v>
      </c>
      <c r="AB34" s="4">
        <f t="shared" si="9"/>
        <v>3.9110841655686714E-2</v>
      </c>
      <c r="AC34" s="4">
        <f t="shared" si="10"/>
        <v>2.8088377838742788E-2</v>
      </c>
      <c r="AE34" s="3">
        <f t="shared" si="11"/>
        <v>165.59170680190149</v>
      </c>
      <c r="AF34" s="3">
        <f t="shared" si="12"/>
        <v>159.11340903861807</v>
      </c>
      <c r="AG34" s="3">
        <f t="shared" si="13"/>
        <v>167.75901249535272</v>
      </c>
      <c r="AH34" s="3">
        <f t="shared" si="14"/>
        <v>165.76777632065352</v>
      </c>
    </row>
    <row r="35" spans="2:34" x14ac:dyDescent="0.3">
      <c r="B35" s="1">
        <v>2004</v>
      </c>
      <c r="C35" s="5">
        <f>'SIC EGS'!F58</f>
        <v>96.800000000000011</v>
      </c>
      <c r="D35" s="5">
        <f>'2016'!R592</f>
        <v>96.625</v>
      </c>
      <c r="E35" s="7">
        <f t="shared" si="20"/>
        <v>109.64539007092198</v>
      </c>
      <c r="G35" s="13">
        <f>national!F46</f>
        <v>96.825000000000003</v>
      </c>
      <c r="H35" s="13">
        <f>'SIC Wage Regional'!F534</f>
        <v>96.575000000000003</v>
      </c>
      <c r="I35" s="13">
        <f>'SIC Wage Regional'!F567</f>
        <v>97.125</v>
      </c>
      <c r="J35" s="13">
        <f>'SIC Wage Regional'!F600</f>
        <v>96.25</v>
      </c>
      <c r="K35" s="13">
        <f>'SIC Wage Regional'!F633</f>
        <v>97.35</v>
      </c>
      <c r="M35" s="2">
        <f>'2016'!R37</f>
        <v>96.775000000000006</v>
      </c>
      <c r="N35" s="2">
        <f>'2016'!R76</f>
        <v>96.474999999999994</v>
      </c>
      <c r="O35" s="2">
        <f>'2016'!R183</f>
        <v>97</v>
      </c>
      <c r="P35" s="2">
        <f>'2016'!R324</f>
        <v>96.425000000000011</v>
      </c>
      <c r="Q35" s="2">
        <f>'2016'!R431</f>
        <v>97.275000000000006</v>
      </c>
      <c r="S35" s="8">
        <f t="shared" si="6"/>
        <v>2.9939210939635016E-2</v>
      </c>
      <c r="T35" s="8">
        <f t="shared" si="22"/>
        <v>2.5907506824300004E-2</v>
      </c>
      <c r="U35" s="8">
        <f t="shared" si="21"/>
        <v>3.0787854703583625E-2</v>
      </c>
      <c r="V35" s="8">
        <f t="shared" si="21"/>
        <v>2.7434770934194011E-2</v>
      </c>
      <c r="W35" s="8">
        <f t="shared" si="21"/>
        <v>1.5941798478409278E-2</v>
      </c>
      <c r="X35" s="8">
        <f t="shared" si="21"/>
        <v>3.0265811301428615E-2</v>
      </c>
      <c r="Y35" s="1"/>
      <c r="Z35" s="4">
        <f t="shared" si="7"/>
        <v>3.4819558818918642E-2</v>
      </c>
      <c r="AA35" s="4">
        <f t="shared" si="8"/>
        <v>3.1466475049529027E-2</v>
      </c>
      <c r="AB35" s="4">
        <f t="shared" si="9"/>
        <v>1.997350259374429E-2</v>
      </c>
      <c r="AC35" s="4">
        <f t="shared" si="10"/>
        <v>3.4297515416763624E-2</v>
      </c>
      <c r="AE35" s="3">
        <f t="shared" si="11"/>
        <v>171.45909410493246</v>
      </c>
      <c r="AF35" s="3">
        <f t="shared" si="12"/>
        <v>164.19975212273434</v>
      </c>
      <c r="AG35" s="3">
        <f t="shared" si="13"/>
        <v>171.14343443213247</v>
      </c>
      <c r="AH35" s="3">
        <f t="shared" si="14"/>
        <v>171.55182139279805</v>
      </c>
    </row>
    <row r="36" spans="2:34" x14ac:dyDescent="0.3">
      <c r="B36" s="1">
        <v>2005</v>
      </c>
      <c r="C36" s="5">
        <f>'SIC EGS'!F59</f>
        <v>99.25</v>
      </c>
      <c r="D36" s="5">
        <f>'2016'!R593</f>
        <v>99.275000000000006</v>
      </c>
      <c r="E36" s="7">
        <f t="shared" si="20"/>
        <v>112.65248226950355</v>
      </c>
      <c r="G36" s="13">
        <f>national!F47</f>
        <v>99.125</v>
      </c>
      <c r="H36" s="13">
        <f>'SIC Wage Regional'!F535</f>
        <v>98.924999999999997</v>
      </c>
      <c r="I36" s="13">
        <f>'SIC Wage Regional'!F568</f>
        <v>99.474999999999994</v>
      </c>
      <c r="J36" s="13">
        <f>'SIC Wage Regional'!F601</f>
        <v>98.724999999999994</v>
      </c>
      <c r="K36" s="13">
        <f>'SIC Wage Regional'!F634</f>
        <v>99.375</v>
      </c>
      <c r="M36" s="2">
        <f>'2016'!R38</f>
        <v>99.174999999999997</v>
      </c>
      <c r="N36" s="2">
        <f>'2016'!R77</f>
        <v>98.899999999999991</v>
      </c>
      <c r="O36" s="2">
        <f>'2016'!R184</f>
        <v>99.474999999999994</v>
      </c>
      <c r="P36" s="2">
        <f>'2016'!R325</f>
        <v>98.85</v>
      </c>
      <c r="Q36" s="2">
        <f>'2016'!R432</f>
        <v>99.324999999999989</v>
      </c>
      <c r="S36" s="8">
        <f t="shared" si="6"/>
        <v>2.7056270109729181E-2</v>
      </c>
      <c r="T36" s="8">
        <f t="shared" si="22"/>
        <v>2.4497269936681939E-2</v>
      </c>
      <c r="U36" s="8">
        <f t="shared" si="21"/>
        <v>2.4825331204983953E-2</v>
      </c>
      <c r="V36" s="8">
        <f t="shared" si="21"/>
        <v>2.5195377809609426E-2</v>
      </c>
      <c r="W36" s="8">
        <f t="shared" si="21"/>
        <v>2.4838045522334325E-2</v>
      </c>
      <c r="X36" s="8">
        <f t="shared" si="21"/>
        <v>2.0855282830045205E-2</v>
      </c>
      <c r="Y36" s="1"/>
      <c r="Z36" s="4">
        <f t="shared" si="7"/>
        <v>2.7384331378031191E-2</v>
      </c>
      <c r="AA36" s="4">
        <f t="shared" si="8"/>
        <v>2.7754377982656665E-2</v>
      </c>
      <c r="AB36" s="4">
        <f t="shared" si="9"/>
        <v>2.739704569538157E-2</v>
      </c>
      <c r="AC36" s="4">
        <f t="shared" si="10"/>
        <v>2.3414283003092447E-2</v>
      </c>
      <c r="AE36" s="3">
        <f t="shared" si="11"/>
        <v>176.21926635481628</v>
      </c>
      <c r="AF36" s="3">
        <f t="shared" si="12"/>
        <v>168.82084525659363</v>
      </c>
      <c r="AG36" s="3">
        <f t="shared" si="13"/>
        <v>175.89707950534728</v>
      </c>
      <c r="AH36" s="3">
        <f t="shared" si="14"/>
        <v>175.61597827606204</v>
      </c>
    </row>
    <row r="37" spans="2:34" x14ac:dyDescent="0.3">
      <c r="B37" s="1">
        <v>2006</v>
      </c>
      <c r="C37" s="5"/>
      <c r="D37" s="5">
        <f>'2016'!R594</f>
        <v>102.35</v>
      </c>
      <c r="E37" s="7">
        <f t="shared" si="20"/>
        <v>116.1418439716312</v>
      </c>
      <c r="G37" s="12"/>
      <c r="H37" s="12"/>
      <c r="K37" s="13"/>
      <c r="M37" s="2">
        <f>'2016'!R39</f>
        <v>102.02499999999999</v>
      </c>
      <c r="N37" s="2">
        <f>'2016'!R78</f>
        <v>102.02500000000001</v>
      </c>
      <c r="O37" s="2">
        <f>'2016'!R185</f>
        <v>102.27500000000001</v>
      </c>
      <c r="P37" s="2">
        <f>'2016'!R326</f>
        <v>101.6</v>
      </c>
      <c r="Q37" s="2">
        <f>'2016'!R433</f>
        <v>102.175</v>
      </c>
      <c r="S37" s="8">
        <f t="shared" si="6"/>
        <v>3.0504535089983402E-2</v>
      </c>
      <c r="T37" s="8">
        <f t="shared" si="22"/>
        <v>2.8331914891475581E-2</v>
      </c>
      <c r="U37" s="8">
        <f t="shared" si="21"/>
        <v>3.1108642663203127E-2</v>
      </c>
      <c r="V37" s="8">
        <f t="shared" si="21"/>
        <v>2.7758907502470065E-2</v>
      </c>
      <c r="W37" s="8">
        <f t="shared" si="21"/>
        <v>2.7439985527755499E-2</v>
      </c>
      <c r="X37" s="8">
        <f t="shared" si="21"/>
        <v>2.8289727749678549E-2</v>
      </c>
      <c r="Y37" s="1"/>
      <c r="Z37" s="4">
        <f t="shared" si="7"/>
        <v>3.3281262861710952E-2</v>
      </c>
      <c r="AA37" s="4">
        <f t="shared" si="8"/>
        <v>2.9931527700977886E-2</v>
      </c>
      <c r="AB37" s="4">
        <f t="shared" si="9"/>
        <v>2.961260572626332E-2</v>
      </c>
      <c r="AC37" s="4">
        <f t="shared" si="10"/>
        <v>3.046234794818637E-2</v>
      </c>
      <c r="AE37" s="3">
        <f t="shared" si="11"/>
        <v>182.1827518024003</v>
      </c>
      <c r="AF37" s="3">
        <f t="shared" si="12"/>
        <v>173.9502942361716</v>
      </c>
      <c r="AG37" s="3">
        <f t="shared" si="13"/>
        <v>181.18373994484915</v>
      </c>
      <c r="AH37" s="3">
        <f t="shared" si="14"/>
        <v>181.04796885824118</v>
      </c>
    </row>
    <row r="38" spans="2:34" x14ac:dyDescent="0.3">
      <c r="B38" s="1">
        <v>2007</v>
      </c>
      <c r="C38" s="5"/>
      <c r="D38" s="5">
        <f>'2016'!R595</f>
        <v>105.675</v>
      </c>
      <c r="E38" s="7">
        <f t="shared" si="20"/>
        <v>119.91489361702128</v>
      </c>
      <c r="G38" s="12"/>
      <c r="H38" s="12"/>
      <c r="M38" s="2">
        <f>'2016'!R40</f>
        <v>105.5</v>
      </c>
      <c r="N38" s="2">
        <f>'2016'!R79</f>
        <v>105.42500000000001</v>
      </c>
      <c r="O38" s="2">
        <f>'2016'!R186</f>
        <v>105.925</v>
      </c>
      <c r="P38" s="2">
        <f>'2016'!R327</f>
        <v>104.65</v>
      </c>
      <c r="Q38" s="2">
        <f>'2016'!R434</f>
        <v>105.85</v>
      </c>
      <c r="S38" s="8">
        <f t="shared" si="6"/>
        <v>3.1970034345555003E-2</v>
      </c>
      <c r="T38" s="8">
        <f t="shared" si="22"/>
        <v>3.3493071624251844E-2</v>
      </c>
      <c r="U38" s="8">
        <f t="shared" si="21"/>
        <v>3.2781918340754307E-2</v>
      </c>
      <c r="V38" s="8">
        <f t="shared" si="21"/>
        <v>3.5066032697160465E-2</v>
      </c>
      <c r="W38" s="8">
        <f t="shared" si="21"/>
        <v>2.9577913747627277E-2</v>
      </c>
      <c r="X38" s="8">
        <f t="shared" si="21"/>
        <v>3.5335968130533212E-2</v>
      </c>
      <c r="Y38" s="1"/>
      <c r="Z38" s="4">
        <f t="shared" si="7"/>
        <v>3.1258881062057473E-2</v>
      </c>
      <c r="AA38" s="4">
        <f t="shared" si="8"/>
        <v>3.3542995418463631E-2</v>
      </c>
      <c r="AB38" s="4">
        <f t="shared" si="9"/>
        <v>2.8054876468930436E-2</v>
      </c>
      <c r="AC38" s="4">
        <f t="shared" si="10"/>
        <v>3.381293085183637E-2</v>
      </c>
      <c r="AE38" s="3">
        <f t="shared" si="11"/>
        <v>187.9675224759909</v>
      </c>
      <c r="AF38" s="3">
        <f t="shared" si="12"/>
        <v>179.88407012083672</v>
      </c>
      <c r="AG38" s="3">
        <f t="shared" si="13"/>
        <v>186.33880158150444</v>
      </c>
      <c r="AH38" s="3">
        <f t="shared" si="14"/>
        <v>187.27440511966367</v>
      </c>
    </row>
    <row r="39" spans="2:34" x14ac:dyDescent="0.3">
      <c r="B39" s="1">
        <v>2008</v>
      </c>
      <c r="C39" s="5"/>
      <c r="D39" s="5">
        <f>'2016'!R596</f>
        <v>109.05000000000001</v>
      </c>
      <c r="E39" s="7">
        <f t="shared" si="20"/>
        <v>123.74468085106385</v>
      </c>
      <c r="G39" s="12"/>
      <c r="M39" s="2">
        <f>'2016'!R41</f>
        <v>108.625</v>
      </c>
      <c r="N39" s="2">
        <f>'2016'!R80</f>
        <v>108.5</v>
      </c>
      <c r="O39" s="2">
        <f>'2016'!R187</f>
        <v>109.25</v>
      </c>
      <c r="P39" s="2">
        <f>'2016'!R328</f>
        <v>107.42500000000001</v>
      </c>
      <c r="Q39" s="2">
        <f>'2016'!R435</f>
        <v>109.30000000000001</v>
      </c>
      <c r="S39" s="8">
        <f t="shared" si="6"/>
        <v>3.1438146194784536E-2</v>
      </c>
      <c r="T39" s="8">
        <f t="shared" si="22"/>
        <v>2.9190630669434815E-2</v>
      </c>
      <c r="U39" s="8">
        <f t="shared" si="21"/>
        <v>2.8750373347890625E-2</v>
      </c>
      <c r="V39" s="8">
        <f t="shared" si="21"/>
        <v>3.0907537463076704E-2</v>
      </c>
      <c r="W39" s="8">
        <f t="shared" si="21"/>
        <v>2.617148076905022E-2</v>
      </c>
      <c r="X39" s="8">
        <f t="shared" si="21"/>
        <v>3.2073397601618876E-2</v>
      </c>
      <c r="Y39" s="1"/>
      <c r="Z39" s="4">
        <f t="shared" si="7"/>
        <v>3.0997888873240349E-2</v>
      </c>
      <c r="AA39" s="4">
        <f t="shared" si="8"/>
        <v>3.3155052988426421E-2</v>
      </c>
      <c r="AB39" s="4">
        <f t="shared" si="9"/>
        <v>2.8418996294399944E-2</v>
      </c>
      <c r="AC39" s="4">
        <f t="shared" si="10"/>
        <v>3.4320913126968604E-2</v>
      </c>
      <c r="AE39" s="3">
        <f t="shared" si="11"/>
        <v>193.88536531843368</v>
      </c>
      <c r="AF39" s="3">
        <f t="shared" si="12"/>
        <v>185.94810724891917</v>
      </c>
      <c r="AG39" s="3">
        <f t="shared" si="13"/>
        <v>191.71032847812913</v>
      </c>
      <c r="AH39" s="3">
        <f t="shared" si="14"/>
        <v>193.81340405762202</v>
      </c>
    </row>
    <row r="40" spans="2:34" x14ac:dyDescent="0.3">
      <c r="B40" s="1">
        <v>2009</v>
      </c>
      <c r="C40" s="5"/>
      <c r="D40" s="5">
        <f>'2016'!R597</f>
        <v>112.125</v>
      </c>
      <c r="E40" s="7">
        <f t="shared" si="20"/>
        <v>127.23404255319149</v>
      </c>
      <c r="M40" s="2">
        <f>'2016'!R42</f>
        <v>110.325</v>
      </c>
      <c r="N40" s="2">
        <f>'2016'!R81</f>
        <v>110.52500000000001</v>
      </c>
      <c r="O40" s="2">
        <f>'2016'!R188</f>
        <v>110.97500000000001</v>
      </c>
      <c r="P40" s="2">
        <f>'2016'!R329</f>
        <v>108.77499999999999</v>
      </c>
      <c r="Q40" s="2">
        <f>'2016'!R436</f>
        <v>111.02500000000001</v>
      </c>
      <c r="S40" s="8">
        <f t="shared" si="6"/>
        <v>2.7807827731321969E-2</v>
      </c>
      <c r="T40" s="8">
        <f t="shared" si="22"/>
        <v>1.5528971570054898E-2</v>
      </c>
      <c r="U40" s="8">
        <f t="shared" si="21"/>
        <v>1.8491566731792749E-2</v>
      </c>
      <c r="V40" s="8">
        <f t="shared" si="21"/>
        <v>1.5666116744399456E-2</v>
      </c>
      <c r="W40" s="8">
        <f t="shared" si="21"/>
        <v>1.2488598945684706E-2</v>
      </c>
      <c r="X40" s="8">
        <f t="shared" si="21"/>
        <v>1.5659005995672944E-2</v>
      </c>
      <c r="Y40" s="1"/>
      <c r="Z40" s="4">
        <f t="shared" si="7"/>
        <v>3.0770422893059823E-2</v>
      </c>
      <c r="AA40" s="4">
        <f t="shared" si="8"/>
        <v>2.7944972905666523E-2</v>
      </c>
      <c r="AB40" s="4">
        <f t="shared" si="9"/>
        <v>2.4767455106951778E-2</v>
      </c>
      <c r="AC40" s="4">
        <f t="shared" si="10"/>
        <v>2.7937862156940014E-2</v>
      </c>
      <c r="AE40" s="3">
        <f t="shared" si="11"/>
        <v>199.94403589890226</v>
      </c>
      <c r="AF40" s="3">
        <f t="shared" si="12"/>
        <v>191.21770857672558</v>
      </c>
      <c r="AG40" s="3">
        <f t="shared" si="13"/>
        <v>196.51779402596617</v>
      </c>
      <c r="AH40" s="3">
        <f t="shared" si="14"/>
        <v>199.30448358038612</v>
      </c>
    </row>
    <row r="41" spans="2:34" x14ac:dyDescent="0.3">
      <c r="B41" s="1">
        <v>2010</v>
      </c>
      <c r="D41" s="5">
        <f>'2016'!R598</f>
        <v>114.9</v>
      </c>
      <c r="E41" s="10">
        <f t="shared" si="20"/>
        <v>130.38297872340425</v>
      </c>
      <c r="M41" s="2">
        <f>'2016'!R43</f>
        <v>112.12500000000001</v>
      </c>
      <c r="N41" s="2">
        <f>'2016'!R82</f>
        <v>112.65</v>
      </c>
      <c r="O41" s="2">
        <f>'2016'!R189</f>
        <v>112.65</v>
      </c>
      <c r="P41" s="2">
        <f>'2016'!R330</f>
        <v>110.60000000000001</v>
      </c>
      <c r="Q41" s="2">
        <f>'2016'!R437</f>
        <v>112.575</v>
      </c>
      <c r="S41" s="8">
        <f t="shared" si="6"/>
        <v>2.4447864475749835E-2</v>
      </c>
      <c r="T41" s="8">
        <f t="shared" si="22"/>
        <v>1.6183765223349293E-2</v>
      </c>
      <c r="U41" s="8">
        <f t="shared" si="21"/>
        <v>1.9043927165946484E-2</v>
      </c>
      <c r="V41" s="8">
        <f t="shared" si="21"/>
        <v>1.4980716158154498E-2</v>
      </c>
      <c r="W41" s="8">
        <f t="shared" si="21"/>
        <v>1.6638560481490754E-2</v>
      </c>
      <c r="X41" s="8">
        <f t="shared" si="21"/>
        <v>1.3864265009469308E-2</v>
      </c>
      <c r="Z41" s="4">
        <f t="shared" ref="Z41:AC42" si="23">$S41+U41-$T41</f>
        <v>2.730802641834703E-2</v>
      </c>
      <c r="AA41" s="4">
        <f t="shared" si="23"/>
        <v>2.3244815410555043E-2</v>
      </c>
      <c r="AB41" s="4">
        <f t="shared" si="23"/>
        <v>2.4902659733891296E-2</v>
      </c>
      <c r="AC41" s="4">
        <f t="shared" si="23"/>
        <v>2.212836426186985E-2</v>
      </c>
      <c r="AE41" s="3">
        <f t="shared" ref="AE41:AH42" si="24">AE40*EXP(Z41)</f>
        <v>205.47934815780911</v>
      </c>
      <c r="AF41" s="3">
        <f t="shared" si="24"/>
        <v>195.71459103885323</v>
      </c>
      <c r="AG41" s="3">
        <f t="shared" si="24"/>
        <v>201.4730532717868</v>
      </c>
      <c r="AH41" s="3">
        <f t="shared" si="24"/>
        <v>203.76392388414894</v>
      </c>
    </row>
    <row r="42" spans="2:34" x14ac:dyDescent="0.3">
      <c r="B42" s="9">
        <v>2011</v>
      </c>
      <c r="D42" s="5">
        <f>'2016'!R599</f>
        <v>118.075</v>
      </c>
      <c r="E42" s="10">
        <f t="shared" si="20"/>
        <v>133.98581560283688</v>
      </c>
      <c r="M42" s="2">
        <f>'2016'!R44</f>
        <v>113.97499999999999</v>
      </c>
      <c r="N42" s="2">
        <f>'2016'!R83</f>
        <v>114.62500000000001</v>
      </c>
      <c r="O42" s="2">
        <f>'2016'!R190</f>
        <v>114.575</v>
      </c>
      <c r="P42" s="2">
        <f>'2016'!R331</f>
        <v>112.4</v>
      </c>
      <c r="Q42" s="2">
        <f>'2016'!R438</f>
        <v>114.27500000000001</v>
      </c>
      <c r="S42" s="8">
        <f t="shared" si="6"/>
        <v>2.725783092747083E-2</v>
      </c>
      <c r="T42" s="8">
        <f t="shared" si="22"/>
        <v>1.6364805720544717E-2</v>
      </c>
      <c r="U42" s="8">
        <f t="shared" si="21"/>
        <v>1.7380263698375652E-2</v>
      </c>
      <c r="V42" s="8">
        <f t="shared" si="21"/>
        <v>1.6943963516934311E-2</v>
      </c>
      <c r="W42" s="8">
        <f t="shared" si="21"/>
        <v>1.6143848371356205E-2</v>
      </c>
      <c r="X42" s="8">
        <f t="shared" si="21"/>
        <v>1.4988158030172781E-2</v>
      </c>
      <c r="Z42" s="4">
        <f t="shared" si="23"/>
        <v>2.8273288905301765E-2</v>
      </c>
      <c r="AA42" s="4">
        <f t="shared" si="23"/>
        <v>2.7836988723860423E-2</v>
      </c>
      <c r="AB42" s="4">
        <f t="shared" si="23"/>
        <v>2.7036873578282314E-2</v>
      </c>
      <c r="AC42" s="4">
        <f t="shared" si="23"/>
        <v>2.5881183237098891E-2</v>
      </c>
      <c r="AE42" s="3">
        <f t="shared" si="24"/>
        <v>211.37183256732573</v>
      </c>
      <c r="AF42" s="3">
        <f t="shared" si="24"/>
        <v>201.23923386446137</v>
      </c>
      <c r="AG42" s="3">
        <f t="shared" si="24"/>
        <v>206.99456054529986</v>
      </c>
      <c r="AH42" s="3">
        <f t="shared" si="24"/>
        <v>209.10641208086204</v>
      </c>
    </row>
    <row r="43" spans="2:34" x14ac:dyDescent="0.3">
      <c r="B43" s="1">
        <v>2012</v>
      </c>
      <c r="D43" s="5">
        <f>'2016'!R600</f>
        <v>120.97499999999999</v>
      </c>
      <c r="E43" s="10">
        <f t="shared" si="20"/>
        <v>137.27659574468086</v>
      </c>
      <c r="M43" s="2">
        <f>'2016'!R45</f>
        <v>116.05000000000001</v>
      </c>
      <c r="N43" s="2">
        <f>'2016'!R84</f>
        <v>116.47499999999999</v>
      </c>
      <c r="O43" s="2">
        <f>'2016'!R191</f>
        <v>116.95</v>
      </c>
      <c r="P43" s="2">
        <f>'2016'!R332</f>
        <v>114.45</v>
      </c>
      <c r="Q43" s="2">
        <f>'2016'!R439</f>
        <v>116.1</v>
      </c>
      <c r="S43" s="8">
        <f>LN(E43/E42)</f>
        <v>2.4263896897201594E-2</v>
      </c>
      <c r="T43" s="8">
        <f t="shared" ref="T43:X44" si="25">LN(M43/M42)</f>
        <v>1.8042006620941037E-2</v>
      </c>
      <c r="U43" s="8">
        <f t="shared" si="25"/>
        <v>1.6010727126231288E-2</v>
      </c>
      <c r="V43" s="8">
        <f t="shared" si="25"/>
        <v>2.0516862635000382E-2</v>
      </c>
      <c r="W43" s="8">
        <f t="shared" si="25"/>
        <v>1.8074108938984906E-2</v>
      </c>
      <c r="X43" s="8">
        <f t="shared" si="25"/>
        <v>1.5844064486037718E-2</v>
      </c>
      <c r="Z43" s="4">
        <f t="shared" ref="Z43:AC44" si="26">$S43+U43-$T43</f>
        <v>2.2232617402491845E-2</v>
      </c>
      <c r="AA43" s="4">
        <f t="shared" si="26"/>
        <v>2.6738752911260943E-2</v>
      </c>
      <c r="AB43" s="4">
        <f t="shared" si="26"/>
        <v>2.4295999215245462E-2</v>
      </c>
      <c r="AC43" s="4">
        <f t="shared" si="26"/>
        <v>2.2065954762298275E-2</v>
      </c>
      <c r="AE43" s="3">
        <f t="shared" ref="AE43:AH44" si="27">AE42*EXP(Z43)</f>
        <v>216.12381036659016</v>
      </c>
      <c r="AF43" s="3">
        <f t="shared" si="27"/>
        <v>206.69270460379124</v>
      </c>
      <c r="AG43" s="3">
        <f t="shared" si="27"/>
        <v>212.08529201250894</v>
      </c>
      <c r="AH43" s="3">
        <f t="shared" si="27"/>
        <v>213.77182884778631</v>
      </c>
    </row>
    <row r="44" spans="2:34" x14ac:dyDescent="0.3">
      <c r="B44" s="1">
        <v>2013</v>
      </c>
      <c r="D44" s="5">
        <f>'2016'!R601</f>
        <v>124.325</v>
      </c>
      <c r="E44" s="10">
        <f>D44/$D$32*100</f>
        <v>141.07801418439715</v>
      </c>
      <c r="M44" s="2">
        <f>'2016'!R46</f>
        <v>118.22499999999999</v>
      </c>
      <c r="N44" s="2">
        <f>'2016'!R85</f>
        <v>118.44999999999999</v>
      </c>
      <c r="O44" s="2">
        <f>'2016'!R192</f>
        <v>119.47499999999999</v>
      </c>
      <c r="P44" s="2">
        <f>'2016'!R333</f>
        <v>116.30000000000001</v>
      </c>
      <c r="Q44" s="2">
        <f>'2016'!R440</f>
        <v>118.3</v>
      </c>
      <c r="S44" s="8">
        <f>LN(E44/E43)</f>
        <v>2.7315191921419769E-2</v>
      </c>
      <c r="T44" s="8">
        <f t="shared" si="25"/>
        <v>1.85684558094933E-2</v>
      </c>
      <c r="U44" s="8">
        <f t="shared" si="25"/>
        <v>1.6814272901933935E-2</v>
      </c>
      <c r="V44" s="8">
        <f t="shared" si="25"/>
        <v>2.1360651434033765E-2</v>
      </c>
      <c r="W44" s="8">
        <f t="shared" si="25"/>
        <v>1.603501312604318E-2</v>
      </c>
      <c r="X44" s="8">
        <f t="shared" si="25"/>
        <v>1.8771882280495335E-2</v>
      </c>
      <c r="Z44" s="4">
        <f t="shared" si="26"/>
        <v>2.5561009013860405E-2</v>
      </c>
      <c r="AA44" s="4">
        <f t="shared" si="26"/>
        <v>3.0107387545960238E-2</v>
      </c>
      <c r="AB44" s="4">
        <f t="shared" si="26"/>
        <v>2.4781749237969653E-2</v>
      </c>
      <c r="AC44" s="4">
        <f t="shared" si="26"/>
        <v>2.7518618392421802E-2</v>
      </c>
      <c r="AE44" s="3">
        <f t="shared" si="27"/>
        <v>221.71936235057817</v>
      </c>
      <c r="AF44" s="3">
        <f t="shared" si="27"/>
        <v>213.01030802015163</v>
      </c>
      <c r="AG44" s="3">
        <f t="shared" si="27"/>
        <v>217.40680236268929</v>
      </c>
      <c r="AH44" s="3">
        <f t="shared" si="27"/>
        <v>219.73622379765277</v>
      </c>
    </row>
    <row r="45" spans="2:34" x14ac:dyDescent="0.3">
      <c r="B45" s="1">
        <v>2014</v>
      </c>
      <c r="D45" s="5">
        <f>'2016'!R602</f>
        <v>127.7</v>
      </c>
      <c r="E45" s="10">
        <f t="shared" ref="E45:E50" si="28">D45/$D$32*100</f>
        <v>144.90780141843973</v>
      </c>
      <c r="M45" s="2">
        <f>'2016'!R47</f>
        <v>120.6</v>
      </c>
      <c r="N45" s="2">
        <f>'2016'!R86</f>
        <v>120.97499999999999</v>
      </c>
      <c r="O45" s="2">
        <f>'2016'!R193</f>
        <v>121.9</v>
      </c>
      <c r="P45" s="2">
        <f>'2016'!R334</f>
        <v>118.42500000000001</v>
      </c>
      <c r="Q45" s="2">
        <f>'2016'!R441</f>
        <v>120.89999999999999</v>
      </c>
      <c r="S45" s="8">
        <f t="shared" ref="S45:S46" si="29">LN(E45/E44)</f>
        <v>2.678465843769165E-2</v>
      </c>
      <c r="T45" s="8">
        <f t="shared" ref="T45:U47" si="30">LN(M45/M44)</f>
        <v>1.9889695763145594E-2</v>
      </c>
      <c r="U45" s="8">
        <f t="shared" si="30"/>
        <v>2.1092982074587856E-2</v>
      </c>
      <c r="V45" s="8">
        <f t="shared" ref="V45:V46" si="31">LN(O45/O44)</f>
        <v>2.009389202300399E-2</v>
      </c>
      <c r="W45" s="8">
        <f t="shared" ref="W45:W46" si="32">LN(P45/P44)</f>
        <v>1.8106789285196729E-2</v>
      </c>
      <c r="X45" s="8">
        <f t="shared" ref="X45:X46" si="33">LN(Q45/Q44)</f>
        <v>2.173998663640582E-2</v>
      </c>
      <c r="Z45" s="4">
        <f t="shared" ref="Z45:Z46" si="34">$S45+U45-$T45</f>
        <v>2.7987944749133915E-2</v>
      </c>
      <c r="AA45" s="4">
        <f t="shared" ref="AA45:AA46" si="35">$S45+V45-$T45</f>
        <v>2.6988854697550045E-2</v>
      </c>
      <c r="AB45" s="4">
        <f t="shared" ref="AB45:AB46" si="36">$S45+W45-$T45</f>
        <v>2.5001751959742781E-2</v>
      </c>
      <c r="AC45" s="4">
        <f t="shared" ref="AC45:AC46" si="37">$S45+X45-$T45</f>
        <v>2.8634949310951875E-2</v>
      </c>
      <c r="AE45" s="3">
        <f t="shared" ref="AE45:AE46" si="38">AE44*EXP(Z45)</f>
        <v>228.01248662970934</v>
      </c>
      <c r="AF45" s="3">
        <f t="shared" ref="AF45:AF46" si="39">AF44*EXP(AA45)</f>
        <v>218.83749309299756</v>
      </c>
      <c r="AG45" s="3">
        <f t="shared" ref="AG45:AG46" si="40">AG44*EXP(AB45)</f>
        <v>222.91087229786385</v>
      </c>
      <c r="AH45" s="3">
        <f t="shared" ref="AH45:AH46" si="41">AH44*EXP(AC45)</f>
        <v>226.11931299498929</v>
      </c>
    </row>
    <row r="46" spans="2:34" x14ac:dyDescent="0.3">
      <c r="B46" s="1">
        <v>2015</v>
      </c>
      <c r="D46" s="5">
        <f>'2016'!R603</f>
        <v>130.875</v>
      </c>
      <c r="E46" s="10">
        <f t="shared" si="28"/>
        <v>148.51063829787233</v>
      </c>
      <c r="M46" s="2">
        <f>'2016'!R48</f>
        <v>123.35</v>
      </c>
      <c r="N46" s="2">
        <f>'2016'!R87</f>
        <v>124.2</v>
      </c>
      <c r="O46" s="2">
        <f>'2016'!R194</f>
        <v>124.3</v>
      </c>
      <c r="P46" s="2">
        <f>'2016'!R335</f>
        <v>120.89999999999999</v>
      </c>
      <c r="Q46" s="2">
        <f>'2016'!R442</f>
        <v>123.89999999999999</v>
      </c>
      <c r="S46" s="8">
        <f t="shared" si="29"/>
        <v>2.4558906152207152E-2</v>
      </c>
      <c r="T46" s="8">
        <f t="shared" si="30"/>
        <v>2.2546558682280671E-2</v>
      </c>
      <c r="U46" s="8">
        <f t="shared" si="30"/>
        <v>2.6309256819996133E-2</v>
      </c>
      <c r="V46" s="8">
        <f t="shared" si="31"/>
        <v>1.949696202943961E-2</v>
      </c>
      <c r="W46" s="8">
        <f t="shared" si="32"/>
        <v>2.0683908810931278E-2</v>
      </c>
      <c r="X46" s="8">
        <f t="shared" si="33"/>
        <v>2.4511031014349784E-2</v>
      </c>
      <c r="Z46" s="4">
        <f t="shared" si="34"/>
        <v>2.8321604289922614E-2</v>
      </c>
      <c r="AA46" s="4">
        <f t="shared" si="35"/>
        <v>2.1509309499366094E-2</v>
      </c>
      <c r="AB46" s="4">
        <f t="shared" si="36"/>
        <v>2.2696256280857759E-2</v>
      </c>
      <c r="AC46" s="4">
        <f t="shared" si="37"/>
        <v>2.6523378484276265E-2</v>
      </c>
      <c r="AE46" s="3">
        <f t="shared" si="38"/>
        <v>234.56248141545049</v>
      </c>
      <c r="AF46" s="3">
        <f t="shared" si="39"/>
        <v>223.59552400104579</v>
      </c>
      <c r="AG46" s="3">
        <f t="shared" si="40"/>
        <v>228.027964341706</v>
      </c>
      <c r="AH46" s="3">
        <f t="shared" si="41"/>
        <v>232.19700528738198</v>
      </c>
    </row>
    <row r="47" spans="2:34" x14ac:dyDescent="0.3">
      <c r="B47" s="1">
        <v>2016</v>
      </c>
      <c r="D47" s="5">
        <f>'2016'!R604</f>
        <v>133.94999999999999</v>
      </c>
      <c r="E47" s="10">
        <f t="shared" si="28"/>
        <v>151.99999999999997</v>
      </c>
      <c r="M47" s="146">
        <f>'2017'!P37</f>
        <v>126.25</v>
      </c>
      <c r="N47" s="146">
        <f>'2017'!P77</f>
        <v>127.52500000000001</v>
      </c>
      <c r="O47" s="146">
        <f>'2017'!P117</f>
        <v>126.35</v>
      </c>
      <c r="P47" s="146">
        <f>'2017'!P157</f>
        <v>124.125</v>
      </c>
      <c r="Q47" s="146">
        <f>'2017'!P197</f>
        <v>127.35000000000001</v>
      </c>
      <c r="S47" s="8">
        <f t="shared" ref="S47" si="42">LN(E47/E46)</f>
        <v>2.3223926799916642E-2</v>
      </c>
      <c r="T47" s="8">
        <f t="shared" si="30"/>
        <v>2.3238225180103645E-2</v>
      </c>
      <c r="U47" s="8">
        <f t="shared" si="30"/>
        <v>2.6419254309611867E-2</v>
      </c>
      <c r="V47" s="8">
        <f t="shared" ref="V47" si="43">LN(O47/O46)</f>
        <v>1.6357835317537719E-2</v>
      </c>
      <c r="W47" s="8">
        <f t="shared" ref="W47" si="44">LN(P47/P46)</f>
        <v>2.6325364744589786E-2</v>
      </c>
      <c r="X47" s="8">
        <f t="shared" ref="X47" si="45">LN(Q47/Q46)</f>
        <v>2.7464412790369427E-2</v>
      </c>
      <c r="Z47" s="4">
        <f t="shared" ref="Z47" si="46">$S47+U47-$T47</f>
        <v>2.6404955929424861E-2</v>
      </c>
      <c r="AA47" s="4">
        <f t="shared" ref="AA47" si="47">$S47+V47-$T47</f>
        <v>1.6343536937350713E-2</v>
      </c>
      <c r="AB47" s="4">
        <f t="shared" ref="AB47" si="48">$S47+W47-$T47</f>
        <v>2.6311066364402783E-2</v>
      </c>
      <c r="AC47" s="4">
        <f t="shared" ref="AC47" si="49">$S47+X47-$T47</f>
        <v>2.7450114410182424E-2</v>
      </c>
      <c r="AE47" s="3">
        <f t="shared" ref="AE47" si="50">AE46*EXP(Z47)</f>
        <v>240.83858892202485</v>
      </c>
      <c r="AF47" s="3">
        <f t="shared" ref="AF47" si="51">AF46*EXP(AA47)</f>
        <v>227.2798914937336</v>
      </c>
      <c r="AG47" s="3">
        <f t="shared" ref="AG47" si="52">AG46*EXP(AB47)</f>
        <v>234.10724876648732</v>
      </c>
      <c r="AH47" s="3">
        <f t="shared" ref="AH47" si="53">AH46*EXP(AC47)</f>
        <v>238.65912686958711</v>
      </c>
    </row>
    <row r="48" spans="2:34" x14ac:dyDescent="0.3">
      <c r="B48" s="1">
        <v>2017</v>
      </c>
      <c r="D48" s="148">
        <f>'2017'!P238</f>
        <v>137.59999999999997</v>
      </c>
      <c r="E48" s="10">
        <f t="shared" si="28"/>
        <v>156.14184397163118</v>
      </c>
      <c r="M48" s="146">
        <f>'2017'!P38</f>
        <v>129.5</v>
      </c>
      <c r="N48" s="146">
        <f>'2017'!P78</f>
        <v>130.89999999999998</v>
      </c>
      <c r="O48" s="146">
        <f>'2017'!P118</f>
        <v>128.97499999999999</v>
      </c>
      <c r="P48" s="146">
        <f>'2017'!P158</f>
        <v>127.22499999999999</v>
      </c>
      <c r="Q48" s="146">
        <f>'2017'!P198</f>
        <v>131.45000000000002</v>
      </c>
      <c r="S48" s="8">
        <f t="shared" ref="S48" si="54">LN(E48/E47)</f>
        <v>2.6884329508625425E-2</v>
      </c>
      <c r="T48" s="8">
        <f t="shared" ref="T48" si="55">LN(M48/M47)</f>
        <v>2.5416812984123256E-2</v>
      </c>
      <c r="U48" s="8">
        <f t="shared" ref="U48" si="56">LN(N48/N47)</f>
        <v>2.6121249106863843E-2</v>
      </c>
      <c r="V48" s="8">
        <f t="shared" ref="V48" si="57">LN(O48/O47)</f>
        <v>2.0562753296510288E-2</v>
      </c>
      <c r="W48" s="8">
        <f t="shared" ref="W48" si="58">LN(P48/P47)</f>
        <v>2.466805010955966E-2</v>
      </c>
      <c r="X48" s="8">
        <f t="shared" ref="X48" si="59">LN(Q48/Q47)</f>
        <v>3.1687349750424351E-2</v>
      </c>
      <c r="Z48" s="109">
        <f t="shared" ref="Z48" si="60">$S48+U48-$T48</f>
        <v>2.7588765631366013E-2</v>
      </c>
      <c r="AA48" s="109">
        <f>$S48+V48-$T48</f>
        <v>2.2030269821012454E-2</v>
      </c>
      <c r="AB48" s="109">
        <f t="shared" ref="AB48" si="61">$S48+W48-$T48</f>
        <v>2.6135566634061826E-2</v>
      </c>
      <c r="AC48" s="109">
        <f t="shared" ref="AC48" si="62">$S48+X48-$T48</f>
        <v>3.3154866274926517E-2</v>
      </c>
      <c r="AE48" s="3">
        <f t="shared" ref="AE48" si="63">AE47*EXP(Z48)</f>
        <v>247.57553298448204</v>
      </c>
      <c r="AF48" s="3">
        <f t="shared" ref="AF48" si="64">AF47*EXP(AA48)</f>
        <v>232.34248927370649</v>
      </c>
      <c r="AG48" s="3">
        <f t="shared" ref="AG48" si="65">AG47*EXP(AB48)</f>
        <v>240.30643106939462</v>
      </c>
      <c r="AH48" s="3">
        <f t="shared" ref="AH48" si="66">AH47*EXP(AC48)</f>
        <v>246.7044725153136</v>
      </c>
    </row>
    <row r="49" spans="2:34" x14ac:dyDescent="0.3">
      <c r="B49" s="110">
        <v>2018</v>
      </c>
      <c r="D49" s="5">
        <f>rawECI2019!Q95</f>
        <v>140.94999999999999</v>
      </c>
      <c r="E49" s="10">
        <f t="shared" si="28"/>
        <v>159.94326241134752</v>
      </c>
      <c r="G49" s="10"/>
      <c r="M49" s="2">
        <f>rawECI2019!Q191</f>
        <v>133.39999999999998</v>
      </c>
      <c r="N49" s="2">
        <f>rawECI2019!Q291</f>
        <v>134.65</v>
      </c>
      <c r="O49" s="2">
        <f>rawECI2019!Q391</f>
        <v>132.55000000000001</v>
      </c>
      <c r="P49" s="2">
        <f>rawECI2019!Q491</f>
        <v>130.80000000000001</v>
      </c>
      <c r="Q49" s="2">
        <f>rawECI2019!Q591</f>
        <v>136.32499999999999</v>
      </c>
      <c r="S49" s="8">
        <f>LN(E49/E48)</f>
        <v>2.4054292060878502E-2</v>
      </c>
      <c r="T49" s="8">
        <f t="shared" ref="T49:T50" si="67">LN(M49/M48)</f>
        <v>2.967125234193076E-2</v>
      </c>
      <c r="U49" s="8">
        <f t="shared" ref="U49:U50" si="68">LN(N49/N48)</f>
        <v>2.8245146341753905E-2</v>
      </c>
      <c r="V49" s="8">
        <f t="shared" ref="V49:V50" si="69">LN(O49/O48)</f>
        <v>2.7341345604321079E-2</v>
      </c>
      <c r="W49" s="8">
        <f t="shared" ref="W49:W50" si="70">LN(P49/P48)</f>
        <v>2.7712266548202084E-2</v>
      </c>
      <c r="X49" s="8">
        <f t="shared" ref="X49:X50" si="71">LN(Q49/Q48)</f>
        <v>3.6415189636234885E-2</v>
      </c>
      <c r="Y49" s="149"/>
      <c r="Z49" s="109">
        <f t="shared" ref="Z49:Z50" si="72">$S49+U49-$T49</f>
        <v>2.2628186060701643E-2</v>
      </c>
      <c r="AA49" s="109">
        <f t="shared" ref="AA49:AA50" si="73">$S49+V49-$T49</f>
        <v>2.1724385323268824E-2</v>
      </c>
      <c r="AB49" s="109">
        <f t="shared" ref="AB49:AB50" si="74">$S49+W49-$T49</f>
        <v>2.2095306267149822E-2</v>
      </c>
      <c r="AC49" s="109">
        <f t="shared" ref="AC49:AC50" si="75">$S49+X49-$T49</f>
        <v>3.0798229355182626E-2</v>
      </c>
      <c r="AD49" s="149"/>
      <c r="AE49" s="3">
        <f t="shared" ref="AE49:AE50" si="76">AE48*EXP(Z49)</f>
        <v>253.24158265620972</v>
      </c>
      <c r="AF49" s="3">
        <f t="shared" ref="AF49:AF50" si="77">AF48*EXP(AA49)</f>
        <v>237.44521312337218</v>
      </c>
      <c r="AG49" s="3">
        <f t="shared" ref="AG49:AG50" si="78">AG48*EXP(AB49)</f>
        <v>245.67516879649855</v>
      </c>
      <c r="AH49" s="3">
        <f t="shared" ref="AH49:AH50" si="79">AH48*EXP(AC49)</f>
        <v>254.42074732601429</v>
      </c>
    </row>
    <row r="50" spans="2:34" s="111" customFormat="1" x14ac:dyDescent="0.3">
      <c r="B50" s="110">
        <v>2019</v>
      </c>
      <c r="C50" s="110"/>
      <c r="D50" s="5">
        <f>rawECI2019!Q99</f>
        <v>144.875</v>
      </c>
      <c r="E50" s="10">
        <f t="shared" si="28"/>
        <v>164.39716312056737</v>
      </c>
      <c r="G50" s="10"/>
      <c r="H50" s="11"/>
      <c r="I50" s="11"/>
      <c r="J50" s="11"/>
      <c r="K50" s="11"/>
      <c r="M50" s="111">
        <f>rawECI2019!Q195</f>
        <v>137.375</v>
      </c>
      <c r="N50" s="2">
        <f>rawECI2019!Q295</f>
        <v>139.22499999999999</v>
      </c>
      <c r="O50" s="2">
        <f>rawECI2019!Q395</f>
        <v>135.97499999999999</v>
      </c>
      <c r="P50" s="2">
        <f>rawECI2019!Q495</f>
        <v>134.625</v>
      </c>
      <c r="Q50" s="2">
        <f>rawECI2019!Q595</f>
        <v>140.69999999999999</v>
      </c>
      <c r="S50" s="8">
        <f t="shared" ref="S50" si="80">LN(E50/E49)</f>
        <v>2.7466084099794133E-2</v>
      </c>
      <c r="T50" s="8">
        <f t="shared" si="67"/>
        <v>2.9362279242262344E-2</v>
      </c>
      <c r="U50" s="8">
        <f t="shared" si="68"/>
        <v>3.3412510218124393E-2</v>
      </c>
      <c r="V50" s="8">
        <f t="shared" si="69"/>
        <v>2.5511112573989865E-2</v>
      </c>
      <c r="W50" s="8">
        <f t="shared" si="70"/>
        <v>2.8823696453454208E-2</v>
      </c>
      <c r="X50" s="8">
        <f t="shared" si="71"/>
        <v>3.1588223308218144E-2</v>
      </c>
      <c r="Y50" s="149"/>
      <c r="Z50" s="109">
        <f t="shared" si="72"/>
        <v>3.1516315075656179E-2</v>
      </c>
      <c r="AA50" s="109">
        <f t="shared" si="73"/>
        <v>2.3614917431521654E-2</v>
      </c>
      <c r="AB50" s="109">
        <f t="shared" si="74"/>
        <v>2.6927501310985997E-2</v>
      </c>
      <c r="AC50" s="109">
        <f t="shared" si="75"/>
        <v>2.9692028165749933E-2</v>
      </c>
      <c r="AD50" s="149"/>
      <c r="AE50" s="3">
        <f t="shared" si="76"/>
        <v>261.34992556825216</v>
      </c>
      <c r="AF50" s="3">
        <f t="shared" si="77"/>
        <v>243.11919383992043</v>
      </c>
      <c r="AG50" s="3">
        <f t="shared" si="78"/>
        <v>252.3804604442137</v>
      </c>
      <c r="AH50" s="3">
        <f t="shared" si="79"/>
        <v>262.08828437388541</v>
      </c>
    </row>
    <row r="51" spans="2:34" s="111" customFormat="1" x14ac:dyDescent="0.3">
      <c r="B51" s="110"/>
      <c r="C51" s="110"/>
      <c r="D51" s="10"/>
      <c r="E51" s="10"/>
      <c r="G51" s="10"/>
      <c r="H51" s="11"/>
      <c r="I51" s="11"/>
      <c r="J51" s="11"/>
      <c r="K51" s="11"/>
      <c r="S51" s="8"/>
      <c r="T51" s="8"/>
      <c r="U51" s="8"/>
      <c r="V51" s="8"/>
      <c r="W51" s="8"/>
      <c r="X51" s="8"/>
      <c r="Z51" s="4"/>
      <c r="AA51" s="4"/>
      <c r="AB51" s="4"/>
      <c r="AC51" s="4"/>
      <c r="AE51" s="3"/>
      <c r="AF51" s="3"/>
      <c r="AG51" s="3"/>
      <c r="AH51" s="3"/>
    </row>
    <row r="53" spans="2:34" x14ac:dyDescent="0.3">
      <c r="E53" s="113"/>
      <c r="M53" t="s">
        <v>538</v>
      </c>
    </row>
    <row r="54" spans="2:34" x14ac:dyDescent="0.3">
      <c r="E54" s="18"/>
    </row>
    <row r="56" spans="2:34" x14ac:dyDescent="0.3">
      <c r="E56" s="114"/>
    </row>
    <row r="57" spans="2:34" x14ac:dyDescent="0.3">
      <c r="E57" s="114"/>
    </row>
  </sheetData>
  <mergeCells count="7">
    <mergeCell ref="S4:X4"/>
    <mergeCell ref="B1:AH1"/>
    <mergeCell ref="Z4:AC4"/>
    <mergeCell ref="AE4:AH4"/>
    <mergeCell ref="C4:E4"/>
    <mergeCell ref="G4:K4"/>
    <mergeCell ref="M4:Q4"/>
  </mergeCells>
  <phoneticPr fontId="5" type="noConversion"/>
  <pageMargins left="0.7" right="0.7" top="0.75" bottom="0.75" header="0.3" footer="0.3"/>
  <pageSetup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BR69"/>
  <sheetViews>
    <sheetView topLeftCell="E1" workbookViewId="0">
      <pane ySplit="5" topLeftCell="A29" activePane="bottomLeft" state="frozen"/>
      <selection pane="bottomLeft" sqref="A1:BR46"/>
    </sheetView>
  </sheetViews>
  <sheetFormatPr baseColWidth="10" defaultColWidth="8.88671875" defaultRowHeight="14.4" x14ac:dyDescent="0.3"/>
  <cols>
    <col min="2" max="2" width="9.109375" style="1"/>
    <col min="3" max="4" width="10" style="1" customWidth="1"/>
    <col min="5" max="5" width="10" customWidth="1"/>
    <col min="6" max="6" width="2.44140625" customWidth="1"/>
    <col min="7" max="11" width="8.5546875" style="11" customWidth="1"/>
    <col min="12" max="12" width="2.5546875" customWidth="1"/>
    <col min="13" max="13" width="9.44140625" customWidth="1"/>
    <col min="14" max="14" width="11.88671875" customWidth="1"/>
    <col min="15" max="17" width="9.44140625" customWidth="1"/>
    <col min="18" max="26" width="9.44140625" hidden="1" customWidth="1"/>
    <col min="27" max="27" width="2.33203125" customWidth="1"/>
    <col min="28" max="33" width="9.109375" customWidth="1"/>
    <col min="34" max="42" width="9.109375" hidden="1" customWidth="1"/>
    <col min="43" max="43" width="2.109375" customWidth="1"/>
    <col min="44" max="47" width="12.109375" customWidth="1"/>
    <col min="48" max="56" width="12.109375" hidden="1" customWidth="1"/>
    <col min="57" max="57" width="1.5546875" customWidth="1"/>
    <col min="58" max="61" width="12.109375" customWidth="1"/>
    <col min="62" max="70" width="0" hidden="1" customWidth="1"/>
  </cols>
  <sheetData>
    <row r="1" spans="1:70" ht="21" x14ac:dyDescent="0.4">
      <c r="A1" s="155"/>
      <c r="B1" s="175" t="s">
        <v>21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55"/>
      <c r="BK1" s="155"/>
      <c r="BL1" s="155"/>
      <c r="BM1" s="155"/>
      <c r="BN1" s="155"/>
      <c r="BO1" s="155"/>
      <c r="BP1" s="155"/>
      <c r="BQ1" s="155"/>
      <c r="BR1" s="155"/>
    </row>
    <row r="2" spans="1:70" x14ac:dyDescent="0.3">
      <c r="A2" s="155"/>
      <c r="B2" s="156"/>
      <c r="C2" s="156"/>
      <c r="D2" s="156"/>
      <c r="E2" s="155"/>
      <c r="F2" s="155"/>
      <c r="G2" s="157"/>
      <c r="H2" s="157"/>
      <c r="I2" s="157"/>
      <c r="J2" s="157"/>
      <c r="K2" s="157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</row>
    <row r="3" spans="1:70" x14ac:dyDescent="0.3">
      <c r="A3" s="155"/>
      <c r="B3" s="156"/>
      <c r="C3" s="156"/>
      <c r="D3" s="156"/>
      <c r="E3" s="155"/>
      <c r="F3" s="155"/>
      <c r="G3" s="157"/>
      <c r="H3" s="157"/>
      <c r="I3" s="157"/>
      <c r="J3" s="157"/>
      <c r="K3" s="157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</row>
    <row r="4" spans="1:70" x14ac:dyDescent="0.3">
      <c r="A4" s="155"/>
      <c r="B4" s="156"/>
      <c r="C4" s="176" t="s">
        <v>13</v>
      </c>
      <c r="D4" s="176"/>
      <c r="E4" s="176"/>
      <c r="F4" s="155"/>
      <c r="G4" s="176" t="s">
        <v>19</v>
      </c>
      <c r="H4" s="176"/>
      <c r="I4" s="176"/>
      <c r="J4" s="176"/>
      <c r="K4" s="176"/>
      <c r="L4" s="155"/>
      <c r="M4" s="177" t="s">
        <v>20</v>
      </c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55"/>
      <c r="AB4" s="177" t="s">
        <v>27</v>
      </c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55"/>
      <c r="AR4" s="177" t="s">
        <v>24</v>
      </c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55"/>
      <c r="BF4" s="177" t="s">
        <v>23</v>
      </c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</row>
    <row r="5" spans="1:70" s="17" customFormat="1" ht="43.2" x14ac:dyDescent="0.3">
      <c r="A5" s="158"/>
      <c r="B5" s="159"/>
      <c r="C5" s="159" t="s">
        <v>10</v>
      </c>
      <c r="D5" s="159" t="s">
        <v>11</v>
      </c>
      <c r="E5" s="159" t="s">
        <v>12</v>
      </c>
      <c r="F5" s="159"/>
      <c r="G5" s="160" t="s">
        <v>14</v>
      </c>
      <c r="H5" s="160" t="s">
        <v>15</v>
      </c>
      <c r="I5" s="160" t="s">
        <v>16</v>
      </c>
      <c r="J5" s="160" t="s">
        <v>17</v>
      </c>
      <c r="K5" s="160" t="s">
        <v>18</v>
      </c>
      <c r="L5" s="159"/>
      <c r="M5" s="159" t="s">
        <v>14</v>
      </c>
      <c r="N5" s="159" t="s">
        <v>15</v>
      </c>
      <c r="O5" s="159" t="s">
        <v>16</v>
      </c>
      <c r="P5" s="159" t="s">
        <v>17</v>
      </c>
      <c r="Q5" s="159" t="s">
        <v>18</v>
      </c>
      <c r="R5" s="159" t="s">
        <v>41</v>
      </c>
      <c r="S5" s="159" t="s">
        <v>42</v>
      </c>
      <c r="T5" s="159" t="s">
        <v>43</v>
      </c>
      <c r="U5" s="159" t="s">
        <v>44</v>
      </c>
      <c r="V5" s="159" t="s">
        <v>45</v>
      </c>
      <c r="W5" s="159" t="s">
        <v>46</v>
      </c>
      <c r="X5" s="159" t="s">
        <v>47</v>
      </c>
      <c r="Y5" s="159" t="s">
        <v>48</v>
      </c>
      <c r="Z5" s="159" t="s">
        <v>49</v>
      </c>
      <c r="AA5" s="159"/>
      <c r="AB5" s="159" t="s">
        <v>22</v>
      </c>
      <c r="AC5" s="159" t="s">
        <v>14</v>
      </c>
      <c r="AD5" s="159" t="s">
        <v>15</v>
      </c>
      <c r="AE5" s="159" t="s">
        <v>16</v>
      </c>
      <c r="AF5" s="159" t="s">
        <v>17</v>
      </c>
      <c r="AG5" s="159" t="s">
        <v>18</v>
      </c>
      <c r="AH5" s="159" t="s">
        <v>41</v>
      </c>
      <c r="AI5" s="159" t="s">
        <v>42</v>
      </c>
      <c r="AJ5" s="159" t="s">
        <v>43</v>
      </c>
      <c r="AK5" s="159" t="s">
        <v>44</v>
      </c>
      <c r="AL5" s="159" t="s">
        <v>45</v>
      </c>
      <c r="AM5" s="159" t="s">
        <v>46</v>
      </c>
      <c r="AN5" s="159" t="s">
        <v>47</v>
      </c>
      <c r="AO5" s="159" t="s">
        <v>48</v>
      </c>
      <c r="AP5" s="159" t="s">
        <v>49</v>
      </c>
      <c r="AQ5" s="159"/>
      <c r="AR5" s="159" t="s">
        <v>15</v>
      </c>
      <c r="AS5" s="159" t="s">
        <v>16</v>
      </c>
      <c r="AT5" s="159" t="s">
        <v>17</v>
      </c>
      <c r="AU5" s="159" t="s">
        <v>18</v>
      </c>
      <c r="AV5" s="159" t="s">
        <v>41</v>
      </c>
      <c r="AW5" s="159" t="s">
        <v>42</v>
      </c>
      <c r="AX5" s="159" t="s">
        <v>43</v>
      </c>
      <c r="AY5" s="159" t="s">
        <v>44</v>
      </c>
      <c r="AZ5" s="159" t="s">
        <v>45</v>
      </c>
      <c r="BA5" s="159" t="s">
        <v>46</v>
      </c>
      <c r="BB5" s="159" t="s">
        <v>47</v>
      </c>
      <c r="BC5" s="159" t="s">
        <v>48</v>
      </c>
      <c r="BD5" s="159" t="s">
        <v>49</v>
      </c>
      <c r="BE5" s="159"/>
      <c r="BF5" s="159" t="s">
        <v>15</v>
      </c>
      <c r="BG5" s="159" t="s">
        <v>16</v>
      </c>
      <c r="BH5" s="159" t="s">
        <v>17</v>
      </c>
      <c r="BI5" s="159" t="s">
        <v>18</v>
      </c>
      <c r="BJ5" s="159" t="s">
        <v>41</v>
      </c>
      <c r="BK5" s="159" t="s">
        <v>42</v>
      </c>
      <c r="BL5" s="159" t="s">
        <v>43</v>
      </c>
      <c r="BM5" s="159" t="s">
        <v>44</v>
      </c>
      <c r="BN5" s="159" t="s">
        <v>45</v>
      </c>
      <c r="BO5" s="159" t="s">
        <v>46</v>
      </c>
      <c r="BP5" s="159" t="s">
        <v>47</v>
      </c>
      <c r="BQ5" s="159" t="s">
        <v>48</v>
      </c>
      <c r="BR5" s="159" t="s">
        <v>49</v>
      </c>
    </row>
    <row r="6" spans="1:70" x14ac:dyDescent="0.3">
      <c r="A6" s="155"/>
      <c r="B6" s="156"/>
      <c r="C6" s="156"/>
      <c r="D6" s="156"/>
      <c r="E6" s="156"/>
      <c r="F6" s="155"/>
      <c r="G6" s="157"/>
      <c r="H6" s="157"/>
      <c r="I6" s="157"/>
      <c r="J6" s="157"/>
      <c r="K6" s="157"/>
      <c r="L6" s="155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5"/>
      <c r="AB6" s="156" t="s">
        <v>28</v>
      </c>
      <c r="AC6" s="156" t="s">
        <v>29</v>
      </c>
      <c r="AD6" s="156" t="s">
        <v>30</v>
      </c>
      <c r="AE6" s="156" t="s">
        <v>31</v>
      </c>
      <c r="AF6" s="156" t="s">
        <v>32</v>
      </c>
      <c r="AG6" s="156" t="s">
        <v>33</v>
      </c>
      <c r="AH6" s="156" t="s">
        <v>50</v>
      </c>
      <c r="AI6" s="156" t="s">
        <v>51</v>
      </c>
      <c r="AJ6" s="156" t="s">
        <v>52</v>
      </c>
      <c r="AK6" s="156" t="s">
        <v>53</v>
      </c>
      <c r="AL6" s="156" t="s">
        <v>54</v>
      </c>
      <c r="AM6" s="156" t="s">
        <v>55</v>
      </c>
      <c r="AN6" s="156" t="s">
        <v>56</v>
      </c>
      <c r="AO6" s="156" t="s">
        <v>57</v>
      </c>
      <c r="AP6" s="156" t="s">
        <v>58</v>
      </c>
      <c r="AQ6" s="155"/>
      <c r="AR6" s="156" t="s">
        <v>34</v>
      </c>
      <c r="AS6" s="156" t="s">
        <v>35</v>
      </c>
      <c r="AT6" s="156" t="s">
        <v>36</v>
      </c>
      <c r="AU6" s="156" t="s">
        <v>37</v>
      </c>
      <c r="AV6" s="156" t="s">
        <v>59</v>
      </c>
      <c r="AW6" s="156" t="s">
        <v>60</v>
      </c>
      <c r="AX6" s="156" t="s">
        <v>61</v>
      </c>
      <c r="AY6" s="156" t="s">
        <v>62</v>
      </c>
      <c r="AZ6" s="156" t="s">
        <v>63</v>
      </c>
      <c r="BA6" s="156" t="s">
        <v>64</v>
      </c>
      <c r="BB6" s="156" t="s">
        <v>65</v>
      </c>
      <c r="BC6" s="156" t="s">
        <v>66</v>
      </c>
      <c r="BD6" s="156" t="s">
        <v>67</v>
      </c>
      <c r="BE6" s="155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</row>
    <row r="7" spans="1:70" x14ac:dyDescent="0.3">
      <c r="A7" s="155"/>
      <c r="B7" s="161">
        <v>1980</v>
      </c>
      <c r="C7" s="156"/>
      <c r="D7" s="156"/>
      <c r="E7" s="156"/>
      <c r="F7" s="155"/>
      <c r="G7" s="162">
        <v>34.774999999999999</v>
      </c>
      <c r="H7" s="157"/>
      <c r="I7" s="157"/>
      <c r="J7" s="157"/>
      <c r="K7" s="157"/>
      <c r="L7" s="155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5"/>
      <c r="AB7" s="156"/>
      <c r="AC7" s="163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5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5"/>
      <c r="BF7" s="156"/>
      <c r="BG7" s="156"/>
      <c r="BH7" s="156"/>
      <c r="BI7" s="156"/>
      <c r="BJ7" s="155"/>
      <c r="BK7" s="155"/>
      <c r="BL7" s="155"/>
      <c r="BM7" s="155"/>
      <c r="BN7" s="155"/>
      <c r="BO7" s="155"/>
      <c r="BP7" s="155"/>
      <c r="BQ7" s="155"/>
      <c r="BR7" s="155"/>
    </row>
    <row r="8" spans="1:70" x14ac:dyDescent="0.3">
      <c r="A8" s="155"/>
      <c r="B8" s="161">
        <v>1981</v>
      </c>
      <c r="C8" s="156"/>
      <c r="D8" s="156"/>
      <c r="E8" s="156"/>
      <c r="F8" s="155"/>
      <c r="G8" s="162">
        <v>38.325000000000003</v>
      </c>
      <c r="H8" s="157"/>
      <c r="I8" s="157"/>
      <c r="J8" s="157"/>
      <c r="K8" s="157"/>
      <c r="L8" s="155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5"/>
      <c r="AB8" s="156"/>
      <c r="AC8" s="163">
        <f>LN(G8/G7)</f>
        <v>9.7203686948371407E-2</v>
      </c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5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5"/>
      <c r="BF8" s="156"/>
      <c r="BG8" s="156"/>
      <c r="BH8" s="156"/>
      <c r="BI8" s="156"/>
      <c r="BJ8" s="155"/>
      <c r="BK8" s="155"/>
      <c r="BL8" s="155"/>
      <c r="BM8" s="155"/>
      <c r="BN8" s="155"/>
      <c r="BO8" s="155"/>
      <c r="BP8" s="155"/>
      <c r="BQ8" s="155"/>
      <c r="BR8" s="155"/>
    </row>
    <row r="9" spans="1:70" x14ac:dyDescent="0.3">
      <c r="A9" s="155"/>
      <c r="B9" s="161">
        <v>1982</v>
      </c>
      <c r="C9" s="156"/>
      <c r="D9" s="156"/>
      <c r="E9" s="156"/>
      <c r="F9" s="155"/>
      <c r="G9" s="162">
        <v>41.075000000000003</v>
      </c>
      <c r="H9" s="157"/>
      <c r="I9" s="157"/>
      <c r="J9" s="157"/>
      <c r="K9" s="157"/>
      <c r="L9" s="155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5"/>
      <c r="AB9" s="156"/>
      <c r="AC9" s="163">
        <f>LN(G9/G8)</f>
        <v>6.9297239165453842E-2</v>
      </c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5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5"/>
      <c r="BF9" s="156"/>
      <c r="BG9" s="156"/>
      <c r="BH9" s="156"/>
      <c r="BI9" s="156"/>
      <c r="BJ9" s="155"/>
      <c r="BK9" s="155"/>
      <c r="BL9" s="155"/>
      <c r="BM9" s="155"/>
      <c r="BN9" s="155"/>
      <c r="BO9" s="155"/>
      <c r="BP9" s="155"/>
      <c r="BQ9" s="155"/>
      <c r="BR9" s="155"/>
    </row>
    <row r="10" spans="1:70" x14ac:dyDescent="0.3">
      <c r="A10" s="155"/>
      <c r="B10" s="161">
        <v>1983</v>
      </c>
      <c r="C10" s="156"/>
      <c r="D10" s="156"/>
      <c r="E10" s="156"/>
      <c r="F10" s="155"/>
      <c r="G10" s="162">
        <v>43.524999999999999</v>
      </c>
      <c r="H10" s="162">
        <v>41.1</v>
      </c>
      <c r="I10" s="162">
        <v>45.65</v>
      </c>
      <c r="J10" s="162">
        <v>43.599999999999994</v>
      </c>
      <c r="K10" s="162">
        <v>43.975000000000001</v>
      </c>
      <c r="L10" s="155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5"/>
      <c r="AB10" s="163"/>
      <c r="AC10" s="163">
        <f t="shared" ref="AC10:AC15" si="0">LN(G10/G9)</f>
        <v>5.7935821730920822E-2</v>
      </c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55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5"/>
      <c r="BF10" s="156"/>
      <c r="BG10" s="156"/>
      <c r="BH10" s="156"/>
      <c r="BI10" s="156"/>
      <c r="BJ10" s="155"/>
      <c r="BK10" s="155"/>
      <c r="BL10" s="155"/>
      <c r="BM10" s="155"/>
      <c r="BN10" s="155"/>
      <c r="BO10" s="155"/>
      <c r="BP10" s="155"/>
      <c r="BQ10" s="155"/>
      <c r="BR10" s="155"/>
    </row>
    <row r="11" spans="1:70" x14ac:dyDescent="0.3">
      <c r="A11" s="155"/>
      <c r="B11" s="161">
        <v>1984</v>
      </c>
      <c r="C11" s="156"/>
      <c r="D11" s="156"/>
      <c r="E11" s="156"/>
      <c r="F11" s="155"/>
      <c r="G11" s="162">
        <v>45.85</v>
      </c>
      <c r="H11" s="162">
        <v>43.375</v>
      </c>
      <c r="I11" s="162">
        <v>48.05</v>
      </c>
      <c r="J11" s="162">
        <v>45.875</v>
      </c>
      <c r="K11" s="162">
        <v>45.875</v>
      </c>
      <c r="L11" s="155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5"/>
      <c r="AB11" s="163"/>
      <c r="AC11" s="163">
        <f t="shared" si="0"/>
        <v>5.2039713048221262E-2</v>
      </c>
      <c r="AD11" s="163">
        <f>LN(H11/H10)</f>
        <v>5.3875116764834356E-2</v>
      </c>
      <c r="AE11" s="163">
        <f>LN(I11/I10)</f>
        <v>5.123852837532409E-2</v>
      </c>
      <c r="AF11" s="163">
        <f>LN(J11/J10)</f>
        <v>5.0863156019745795E-2</v>
      </c>
      <c r="AG11" s="163">
        <f>LN(K11/K10)</f>
        <v>4.2299015751112452E-2</v>
      </c>
      <c r="AH11" s="163">
        <f>LN(H11/H10)</f>
        <v>5.3875116764834356E-2</v>
      </c>
      <c r="AI11" s="163">
        <f>LN(H11/H10)</f>
        <v>5.3875116764834356E-2</v>
      </c>
      <c r="AJ11" s="163">
        <f>LN(I11/I10)</f>
        <v>5.123852837532409E-2</v>
      </c>
      <c r="AK11" s="163">
        <f>LN(I11/I10)</f>
        <v>5.123852837532409E-2</v>
      </c>
      <c r="AL11" s="163">
        <f>LN(I11/I10)</f>
        <v>5.123852837532409E-2</v>
      </c>
      <c r="AM11" s="163">
        <f>LN(J11/J10)</f>
        <v>5.0863156019745795E-2</v>
      </c>
      <c r="AN11" s="163">
        <f>LN(J11/J10)</f>
        <v>5.0863156019745795E-2</v>
      </c>
      <c r="AO11" s="163">
        <f>LN(K11/K10)</f>
        <v>4.2299015751112452E-2</v>
      </c>
      <c r="AP11" s="163">
        <f>LN(K11/K10)</f>
        <v>4.2299015751112452E-2</v>
      </c>
      <c r="AQ11" s="155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5"/>
      <c r="BF11" s="156"/>
      <c r="BG11" s="156"/>
      <c r="BH11" s="156"/>
      <c r="BI11" s="156"/>
      <c r="BJ11" s="155"/>
      <c r="BK11" s="155"/>
      <c r="BL11" s="155"/>
      <c r="BM11" s="155"/>
      <c r="BN11" s="155"/>
      <c r="BO11" s="155"/>
      <c r="BP11" s="155"/>
      <c r="BQ11" s="155"/>
      <c r="BR11" s="155"/>
    </row>
    <row r="12" spans="1:70" x14ac:dyDescent="0.3">
      <c r="A12" s="155"/>
      <c r="B12" s="161">
        <v>1985</v>
      </c>
      <c r="C12" s="156"/>
      <c r="D12" s="156"/>
      <c r="E12" s="156"/>
      <c r="F12" s="155"/>
      <c r="G12" s="162">
        <v>47.774999999999999</v>
      </c>
      <c r="H12" s="162">
        <v>45.5</v>
      </c>
      <c r="I12" s="162">
        <v>50.024999999999999</v>
      </c>
      <c r="J12" s="162">
        <v>47.625</v>
      </c>
      <c r="K12" s="162">
        <v>48.074999999999996</v>
      </c>
      <c r="L12" s="155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5"/>
      <c r="AB12" s="163"/>
      <c r="AC12" s="163">
        <f t="shared" si="0"/>
        <v>4.1127291423862788E-2</v>
      </c>
      <c r="AD12" s="163">
        <f t="shared" ref="AD12:AG16" si="1">LN(H12/H11)</f>
        <v>4.7829087689881443E-2</v>
      </c>
      <c r="AE12" s="163">
        <f t="shared" si="1"/>
        <v>4.0280745053495583E-2</v>
      </c>
      <c r="AF12" s="163">
        <f t="shared" si="1"/>
        <v>3.7437527072130591E-2</v>
      </c>
      <c r="AG12" s="163">
        <f t="shared" si="1"/>
        <v>4.684198510010891E-2</v>
      </c>
      <c r="AH12" s="163">
        <f t="shared" ref="AH12:AH32" si="2">LN(H12/H11)</f>
        <v>4.7829087689881443E-2</v>
      </c>
      <c r="AI12" s="163">
        <f t="shared" ref="AI12:AI32" si="3">LN(H12/H11)</f>
        <v>4.7829087689881443E-2</v>
      </c>
      <c r="AJ12" s="163">
        <f t="shared" ref="AJ12:AJ32" si="4">LN(I12/I11)</f>
        <v>4.0280745053495583E-2</v>
      </c>
      <c r="AK12" s="163">
        <f t="shared" ref="AK12:AK32" si="5">LN(I12/I11)</f>
        <v>4.0280745053495583E-2</v>
      </c>
      <c r="AL12" s="163">
        <f t="shared" ref="AL12:AL32" si="6">LN(I12/I11)</f>
        <v>4.0280745053495583E-2</v>
      </c>
      <c r="AM12" s="163">
        <f t="shared" ref="AM12:AM32" si="7">LN(J12/J11)</f>
        <v>3.7437527072130591E-2</v>
      </c>
      <c r="AN12" s="163">
        <f t="shared" ref="AN12:AN32" si="8">LN(J12/J11)</f>
        <v>3.7437527072130591E-2</v>
      </c>
      <c r="AO12" s="163">
        <f t="shared" ref="AO12:AO32" si="9">LN(K12/K11)</f>
        <v>4.684198510010891E-2</v>
      </c>
      <c r="AP12" s="163">
        <f t="shared" ref="AP12:AP32" si="10">LN(K12/K11)</f>
        <v>4.684198510010891E-2</v>
      </c>
      <c r="AQ12" s="155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5"/>
      <c r="BF12" s="156"/>
      <c r="BG12" s="156"/>
      <c r="BH12" s="156"/>
      <c r="BI12" s="156"/>
      <c r="BJ12" s="155"/>
      <c r="BK12" s="155"/>
      <c r="BL12" s="155"/>
      <c r="BM12" s="155"/>
      <c r="BN12" s="155"/>
      <c r="BO12" s="155"/>
      <c r="BP12" s="155"/>
      <c r="BQ12" s="155"/>
      <c r="BR12" s="155"/>
    </row>
    <row r="13" spans="1:70" x14ac:dyDescent="0.3">
      <c r="A13" s="155"/>
      <c r="B13" s="161">
        <v>1986</v>
      </c>
      <c r="C13" s="156"/>
      <c r="D13" s="156"/>
      <c r="E13" s="156"/>
      <c r="F13" s="155"/>
      <c r="G13" s="162">
        <v>49.424999999999997</v>
      </c>
      <c r="H13" s="162">
        <v>47.650000000000006</v>
      </c>
      <c r="I13" s="162">
        <v>51.75</v>
      </c>
      <c r="J13" s="162">
        <v>48.95</v>
      </c>
      <c r="K13" s="162">
        <v>49.349999999999994</v>
      </c>
      <c r="L13" s="155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5"/>
      <c r="AB13" s="163"/>
      <c r="AC13" s="163">
        <f t="shared" si="0"/>
        <v>3.3953878930343878E-2</v>
      </c>
      <c r="AD13" s="163">
        <f t="shared" si="1"/>
        <v>4.6170304143306438E-2</v>
      </c>
      <c r="AE13" s="163">
        <f t="shared" si="1"/>
        <v>3.3901551675681416E-2</v>
      </c>
      <c r="AF13" s="163">
        <f t="shared" si="1"/>
        <v>2.7441535529654421E-2</v>
      </c>
      <c r="AG13" s="163">
        <f t="shared" si="1"/>
        <v>2.6175474404647237E-2</v>
      </c>
      <c r="AH13" s="163">
        <f t="shared" si="2"/>
        <v>4.6170304143306438E-2</v>
      </c>
      <c r="AI13" s="163">
        <f t="shared" si="3"/>
        <v>4.6170304143306438E-2</v>
      </c>
      <c r="AJ13" s="163">
        <f t="shared" si="4"/>
        <v>3.3901551675681416E-2</v>
      </c>
      <c r="AK13" s="163">
        <f t="shared" si="5"/>
        <v>3.3901551675681416E-2</v>
      </c>
      <c r="AL13" s="163">
        <f t="shared" si="6"/>
        <v>3.3901551675681416E-2</v>
      </c>
      <c r="AM13" s="163">
        <f t="shared" si="7"/>
        <v>2.7441535529654421E-2</v>
      </c>
      <c r="AN13" s="163">
        <f t="shared" si="8"/>
        <v>2.7441535529654421E-2</v>
      </c>
      <c r="AO13" s="163">
        <f t="shared" si="9"/>
        <v>2.6175474404647237E-2</v>
      </c>
      <c r="AP13" s="163">
        <f t="shared" si="10"/>
        <v>2.6175474404647237E-2</v>
      </c>
      <c r="AQ13" s="155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5"/>
      <c r="BF13" s="156"/>
      <c r="BG13" s="156"/>
      <c r="BH13" s="156"/>
      <c r="BI13" s="156"/>
      <c r="BJ13" s="155"/>
      <c r="BK13" s="155"/>
      <c r="BL13" s="155"/>
      <c r="BM13" s="155"/>
      <c r="BN13" s="155"/>
      <c r="BO13" s="155"/>
      <c r="BP13" s="155"/>
      <c r="BQ13" s="155"/>
      <c r="BR13" s="155"/>
    </row>
    <row r="14" spans="1:70" x14ac:dyDescent="0.3">
      <c r="A14" s="155"/>
      <c r="B14" s="161">
        <v>1987</v>
      </c>
      <c r="C14" s="156"/>
      <c r="D14" s="156"/>
      <c r="E14" s="155"/>
      <c r="F14" s="155"/>
      <c r="G14" s="162">
        <v>51.024999999999999</v>
      </c>
      <c r="H14" s="162">
        <v>49.825000000000003</v>
      </c>
      <c r="I14" s="162">
        <v>53.225000000000001</v>
      </c>
      <c r="J14" s="162">
        <v>50.349999999999994</v>
      </c>
      <c r="K14" s="162">
        <v>50.55</v>
      </c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63"/>
      <c r="AC14" s="163">
        <f t="shared" si="0"/>
        <v>3.185933963922799E-2</v>
      </c>
      <c r="AD14" s="163">
        <f t="shared" si="1"/>
        <v>4.4634235998647222E-2</v>
      </c>
      <c r="AE14" s="163">
        <f t="shared" si="1"/>
        <v>2.8103778634064793E-2</v>
      </c>
      <c r="AF14" s="163">
        <f t="shared" si="1"/>
        <v>2.8199250188051726E-2</v>
      </c>
      <c r="AG14" s="163">
        <f t="shared" si="1"/>
        <v>2.4025179586989836E-2</v>
      </c>
      <c r="AH14" s="163">
        <f t="shared" si="2"/>
        <v>4.4634235998647222E-2</v>
      </c>
      <c r="AI14" s="163">
        <f t="shared" si="3"/>
        <v>4.4634235998647222E-2</v>
      </c>
      <c r="AJ14" s="163">
        <f t="shared" si="4"/>
        <v>2.8103778634064793E-2</v>
      </c>
      <c r="AK14" s="163">
        <f t="shared" si="5"/>
        <v>2.8103778634064793E-2</v>
      </c>
      <c r="AL14" s="163">
        <f t="shared" si="6"/>
        <v>2.8103778634064793E-2</v>
      </c>
      <c r="AM14" s="163">
        <f t="shared" si="7"/>
        <v>2.8199250188051726E-2</v>
      </c>
      <c r="AN14" s="163">
        <f t="shared" si="8"/>
        <v>2.8199250188051726E-2</v>
      </c>
      <c r="AO14" s="163">
        <f t="shared" si="9"/>
        <v>2.4025179586989836E-2</v>
      </c>
      <c r="AP14" s="163">
        <f t="shared" si="10"/>
        <v>2.4025179586989836E-2</v>
      </c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</row>
    <row r="15" spans="1:70" x14ac:dyDescent="0.3">
      <c r="A15" s="155"/>
      <c r="B15" s="156">
        <v>1988</v>
      </c>
      <c r="C15" s="164">
        <f>'SIC EGS'!G7</f>
        <v>50.6</v>
      </c>
      <c r="D15" s="165"/>
      <c r="E15" s="166">
        <f t="shared" ref="E15:E29" si="11">C15/$C$30*100</f>
        <v>56.159822419533853</v>
      </c>
      <c r="F15" s="155"/>
      <c r="G15" s="157">
        <v>53.25</v>
      </c>
      <c r="H15" s="157">
        <v>52.45</v>
      </c>
      <c r="I15" s="157">
        <v>55.474999999999994</v>
      </c>
      <c r="J15" s="157">
        <v>52.524999999999991</v>
      </c>
      <c r="K15" s="157">
        <v>52.375</v>
      </c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63"/>
      <c r="AC15" s="163">
        <f t="shared" si="0"/>
        <v>4.2682095893626058E-2</v>
      </c>
      <c r="AD15" s="163">
        <f t="shared" si="1"/>
        <v>5.1343468743447716E-2</v>
      </c>
      <c r="AE15" s="163">
        <f t="shared" si="1"/>
        <v>4.1404258039114378E-2</v>
      </c>
      <c r="AF15" s="163">
        <f t="shared" si="1"/>
        <v>4.2290627566492864E-2</v>
      </c>
      <c r="AG15" s="163">
        <f t="shared" si="1"/>
        <v>3.5466432775821385E-2</v>
      </c>
      <c r="AH15" s="163">
        <f t="shared" si="2"/>
        <v>5.1343468743447716E-2</v>
      </c>
      <c r="AI15" s="163">
        <f t="shared" si="3"/>
        <v>5.1343468743447716E-2</v>
      </c>
      <c r="AJ15" s="163">
        <f t="shared" si="4"/>
        <v>4.1404258039114378E-2</v>
      </c>
      <c r="AK15" s="163">
        <f t="shared" si="5"/>
        <v>4.1404258039114378E-2</v>
      </c>
      <c r="AL15" s="163">
        <f t="shared" si="6"/>
        <v>4.1404258039114378E-2</v>
      </c>
      <c r="AM15" s="163">
        <f t="shared" si="7"/>
        <v>4.2290627566492864E-2</v>
      </c>
      <c r="AN15" s="163">
        <f t="shared" si="8"/>
        <v>4.2290627566492864E-2</v>
      </c>
      <c r="AO15" s="163">
        <f t="shared" si="9"/>
        <v>3.5466432775821385E-2</v>
      </c>
      <c r="AP15" s="163">
        <f t="shared" si="10"/>
        <v>3.5466432775821385E-2</v>
      </c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67">
        <v>100</v>
      </c>
      <c r="BG15" s="167">
        <v>100</v>
      </c>
      <c r="BH15" s="167">
        <v>100</v>
      </c>
      <c r="BI15" s="167">
        <v>100</v>
      </c>
      <c r="BJ15" s="167">
        <v>100</v>
      </c>
      <c r="BK15" s="167">
        <v>100</v>
      </c>
      <c r="BL15" s="167">
        <v>100</v>
      </c>
      <c r="BM15" s="167">
        <v>100</v>
      </c>
      <c r="BN15" s="167">
        <v>100</v>
      </c>
      <c r="BO15" s="167">
        <v>100</v>
      </c>
      <c r="BP15" s="167">
        <v>100</v>
      </c>
      <c r="BQ15" s="167">
        <v>100</v>
      </c>
      <c r="BR15" s="167">
        <v>100</v>
      </c>
    </row>
    <row r="16" spans="1:70" x14ac:dyDescent="0.3">
      <c r="A16" s="155"/>
      <c r="B16" s="156">
        <v>1989</v>
      </c>
      <c r="C16" s="164">
        <f>'SIC EGS'!G8</f>
        <v>52.449999999999996</v>
      </c>
      <c r="D16" s="165"/>
      <c r="E16" s="166">
        <f t="shared" si="11"/>
        <v>58.213096559378464</v>
      </c>
      <c r="F16" s="155"/>
      <c r="G16" s="157">
        <v>55.75</v>
      </c>
      <c r="H16" s="157">
        <v>55.975000000000001</v>
      </c>
      <c r="I16" s="157">
        <v>57.65</v>
      </c>
      <c r="J16" s="157">
        <v>54.625</v>
      </c>
      <c r="K16" s="157">
        <v>54.45</v>
      </c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63">
        <f t="shared" ref="AB16:AB38" si="12">LN(E16/E15)</f>
        <v>3.5908758548886227E-2</v>
      </c>
      <c r="AC16" s="163">
        <f>LN(G16/G15)</f>
        <v>4.5879605750693657E-2</v>
      </c>
      <c r="AD16" s="163">
        <f t="shared" si="1"/>
        <v>6.5044827642512362E-2</v>
      </c>
      <c r="AE16" s="163">
        <f t="shared" si="1"/>
        <v>3.8457777896410521E-2</v>
      </c>
      <c r="AF16" s="163">
        <f t="shared" si="1"/>
        <v>3.9202406684690265E-2</v>
      </c>
      <c r="AG16" s="163">
        <f t="shared" si="1"/>
        <v>3.8853471136667761E-2</v>
      </c>
      <c r="AH16" s="163">
        <f t="shared" si="2"/>
        <v>6.5044827642512362E-2</v>
      </c>
      <c r="AI16" s="163">
        <f t="shared" si="3"/>
        <v>6.5044827642512362E-2</v>
      </c>
      <c r="AJ16" s="163">
        <f t="shared" si="4"/>
        <v>3.8457777896410521E-2</v>
      </c>
      <c r="AK16" s="163">
        <f t="shared" si="5"/>
        <v>3.8457777896410521E-2</v>
      </c>
      <c r="AL16" s="163">
        <f t="shared" si="6"/>
        <v>3.8457777896410521E-2</v>
      </c>
      <c r="AM16" s="163">
        <f t="shared" si="7"/>
        <v>3.9202406684690265E-2</v>
      </c>
      <c r="AN16" s="163">
        <f t="shared" si="8"/>
        <v>3.9202406684690265E-2</v>
      </c>
      <c r="AO16" s="163">
        <f t="shared" si="9"/>
        <v>3.8853471136667761E-2</v>
      </c>
      <c r="AP16" s="163">
        <f t="shared" si="10"/>
        <v>3.8853471136667761E-2</v>
      </c>
      <c r="AQ16" s="156"/>
      <c r="AR16" s="168">
        <f>$AB16+AD16-$AC16</f>
        <v>5.5073980440704932E-2</v>
      </c>
      <c r="AS16" s="168">
        <f t="shared" ref="AS16:AS36" si="13">$AB16+AE16-$AC16</f>
        <v>2.8486930694603098E-2</v>
      </c>
      <c r="AT16" s="168">
        <f t="shared" ref="AT16:AT36" si="14">$AB16+AF16-$AC16</f>
        <v>2.9231559482882842E-2</v>
      </c>
      <c r="AU16" s="168">
        <f t="shared" ref="AU16:AU36" si="15">$AB16+AG16-$AC16</f>
        <v>2.8882623934860331E-2</v>
      </c>
      <c r="AV16" s="168">
        <f>$AB16+AH16-$AC16</f>
        <v>5.5073980440704932E-2</v>
      </c>
      <c r="AW16" s="168">
        <f t="shared" ref="AW16:AW42" si="16">$AB16+AI16-$AC16</f>
        <v>5.5073980440704932E-2</v>
      </c>
      <c r="AX16" s="168">
        <f t="shared" ref="AX16:AX42" si="17">$AB16+AJ16-$AC16</f>
        <v>2.8486930694603098E-2</v>
      </c>
      <c r="AY16" s="168">
        <f t="shared" ref="AY16:AY42" si="18">$AB16+AK16-$AC16</f>
        <v>2.8486930694603098E-2</v>
      </c>
      <c r="AZ16" s="168">
        <f t="shared" ref="AZ16:AZ42" si="19">$AB16+AL16-$AC16</f>
        <v>2.8486930694603098E-2</v>
      </c>
      <c r="BA16" s="168">
        <f t="shared" ref="BA16:BA42" si="20">$AB16+AM16-$AC16</f>
        <v>2.9231559482882842E-2</v>
      </c>
      <c r="BB16" s="168">
        <f t="shared" ref="BB16:BB42" si="21">$AB16+AN16-$AC16</f>
        <v>2.9231559482882842E-2</v>
      </c>
      <c r="BC16" s="168">
        <f t="shared" ref="BC16:BC42" si="22">$AB16+AO16-$AC16</f>
        <v>2.8882623934860331E-2</v>
      </c>
      <c r="BD16" s="168">
        <f t="shared" ref="BD16:BD42" si="23">$AB16+AP16-$AC16</f>
        <v>2.8882623934860331E-2</v>
      </c>
      <c r="BE16" s="155"/>
      <c r="BF16" s="167">
        <f>BF15*EXP(AR16)</f>
        <v>105.66187809071413</v>
      </c>
      <c r="BG16" s="167">
        <f t="shared" ref="BG16:BG36" si="24">BG15*EXP(AS16)</f>
        <v>102.88965637832383</v>
      </c>
      <c r="BH16" s="167">
        <f t="shared" ref="BH16:BH36" si="25">BH15*EXP(AT16)</f>
        <v>102.96629951027923</v>
      </c>
      <c r="BI16" s="167">
        <f t="shared" ref="BI16:BI36" si="26">BI15*EXP(AU16)</f>
        <v>102.93037717578596</v>
      </c>
      <c r="BJ16" s="167">
        <f>BJ15*EXP(AV16)</f>
        <v>105.66187809071413</v>
      </c>
      <c r="BK16" s="167">
        <f t="shared" ref="BK16:BK42" si="27">BK15*EXP(AW16)</f>
        <v>105.66187809071413</v>
      </c>
      <c r="BL16" s="167">
        <f t="shared" ref="BL16:BL42" si="28">BL15*EXP(AX16)</f>
        <v>102.88965637832383</v>
      </c>
      <c r="BM16" s="167">
        <f t="shared" ref="BM16:BM42" si="29">BM15*EXP(AY16)</f>
        <v>102.88965637832383</v>
      </c>
      <c r="BN16" s="167">
        <f t="shared" ref="BN16:BN42" si="30">BN15*EXP(AZ16)</f>
        <v>102.88965637832383</v>
      </c>
      <c r="BO16" s="167">
        <f t="shared" ref="BO16:BO42" si="31">BO15*EXP(BA16)</f>
        <v>102.96629951027923</v>
      </c>
      <c r="BP16" s="167">
        <f t="shared" ref="BP16:BP42" si="32">BP15*EXP(BB16)</f>
        <v>102.96629951027923</v>
      </c>
      <c r="BQ16" s="167">
        <f t="shared" ref="BQ16:BQ42" si="33">BQ15*EXP(BC16)</f>
        <v>102.93037717578596</v>
      </c>
      <c r="BR16" s="167">
        <f t="shared" ref="BR16:BR42" si="34">BR15*EXP(BD16)</f>
        <v>102.93037717578596</v>
      </c>
    </row>
    <row r="17" spans="1:70" x14ac:dyDescent="0.3">
      <c r="A17" s="155"/>
      <c r="B17" s="156">
        <v>1990</v>
      </c>
      <c r="C17" s="164">
        <f>'SIC EGS'!G9</f>
        <v>54.75</v>
      </c>
      <c r="D17" s="165"/>
      <c r="E17" s="166">
        <f t="shared" si="11"/>
        <v>60.765815760266371</v>
      </c>
      <c r="F17" s="155"/>
      <c r="G17" s="157">
        <v>58.525000000000006</v>
      </c>
      <c r="H17" s="157">
        <v>58.775000000000006</v>
      </c>
      <c r="I17" s="157">
        <v>60.599999999999994</v>
      </c>
      <c r="J17" s="157">
        <v>57.325000000000003</v>
      </c>
      <c r="K17" s="157">
        <v>56.9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63">
        <f t="shared" si="12"/>
        <v>4.2917033854303996E-2</v>
      </c>
      <c r="AC17" s="163">
        <f t="shared" ref="AC17:AC32" si="35">LN(G17/G16)</f>
        <v>4.8576603036746394E-2</v>
      </c>
      <c r="AD17" s="163">
        <f t="shared" ref="AD17:AD32" si="36">LN(H17/H16)</f>
        <v>4.8811431941314709E-2</v>
      </c>
      <c r="AE17" s="163">
        <f t="shared" ref="AE17:AE32" si="37">LN(I17/I16)</f>
        <v>4.9904646360200734E-2</v>
      </c>
      <c r="AF17" s="163">
        <f t="shared" ref="AF17:AF32" si="38">LN(J17/J16)</f>
        <v>4.824517532821393E-2</v>
      </c>
      <c r="AG17" s="163">
        <f t="shared" ref="AG17:AG32" si="39">LN(K17/K16)</f>
        <v>4.4012491753315591E-2</v>
      </c>
      <c r="AH17" s="163">
        <f t="shared" si="2"/>
        <v>4.8811431941314709E-2</v>
      </c>
      <c r="AI17" s="163">
        <f t="shared" si="3"/>
        <v>4.8811431941314709E-2</v>
      </c>
      <c r="AJ17" s="163">
        <f t="shared" si="4"/>
        <v>4.9904646360200734E-2</v>
      </c>
      <c r="AK17" s="163">
        <f t="shared" si="5"/>
        <v>4.9904646360200734E-2</v>
      </c>
      <c r="AL17" s="163">
        <f t="shared" si="6"/>
        <v>4.9904646360200734E-2</v>
      </c>
      <c r="AM17" s="163">
        <f t="shared" si="7"/>
        <v>4.824517532821393E-2</v>
      </c>
      <c r="AN17" s="163">
        <f t="shared" si="8"/>
        <v>4.824517532821393E-2</v>
      </c>
      <c r="AO17" s="163">
        <f t="shared" si="9"/>
        <v>4.4012491753315591E-2</v>
      </c>
      <c r="AP17" s="163">
        <f t="shared" si="10"/>
        <v>4.4012491753315591E-2</v>
      </c>
      <c r="AQ17" s="156"/>
      <c r="AR17" s="168">
        <f t="shared" ref="AR17:AR36" si="40">$AB17+AD17-$AC17</f>
        <v>4.3151862758872311E-2</v>
      </c>
      <c r="AS17" s="168">
        <f t="shared" si="13"/>
        <v>4.4245077177758343E-2</v>
      </c>
      <c r="AT17" s="168">
        <f t="shared" si="14"/>
        <v>4.2585606145771532E-2</v>
      </c>
      <c r="AU17" s="168">
        <f t="shared" si="15"/>
        <v>3.8352922570873194E-2</v>
      </c>
      <c r="AV17" s="168">
        <f t="shared" ref="AV17:AV42" si="41">$AB17+AH17-$AC17</f>
        <v>4.3151862758872311E-2</v>
      </c>
      <c r="AW17" s="168">
        <f t="shared" si="16"/>
        <v>4.3151862758872311E-2</v>
      </c>
      <c r="AX17" s="168">
        <f t="shared" si="17"/>
        <v>4.4245077177758343E-2</v>
      </c>
      <c r="AY17" s="168">
        <f t="shared" si="18"/>
        <v>4.4245077177758343E-2</v>
      </c>
      <c r="AZ17" s="168">
        <f t="shared" si="19"/>
        <v>4.4245077177758343E-2</v>
      </c>
      <c r="BA17" s="168">
        <f t="shared" si="20"/>
        <v>4.2585606145771532E-2</v>
      </c>
      <c r="BB17" s="168">
        <f t="shared" si="21"/>
        <v>4.2585606145771532E-2</v>
      </c>
      <c r="BC17" s="168">
        <f t="shared" si="22"/>
        <v>3.8352922570873194E-2</v>
      </c>
      <c r="BD17" s="168">
        <f t="shared" si="23"/>
        <v>3.8352922570873194E-2</v>
      </c>
      <c r="BE17" s="155"/>
      <c r="BF17" s="167">
        <f t="shared" ref="BF17:BF35" si="42">BF16*EXP(AR17)</f>
        <v>110.32119098834207</v>
      </c>
      <c r="BG17" s="167">
        <f t="shared" si="24"/>
        <v>107.54422882252649</v>
      </c>
      <c r="BH17" s="167">
        <f t="shared" si="25"/>
        <v>107.44588780904823</v>
      </c>
      <c r="BI17" s="167">
        <f t="shared" si="26"/>
        <v>106.95473766538197</v>
      </c>
      <c r="BJ17" s="167">
        <f t="shared" ref="BJ17:BJ42" si="43">BJ16*EXP(AV17)</f>
        <v>110.32119098834207</v>
      </c>
      <c r="BK17" s="167">
        <f t="shared" si="27"/>
        <v>110.32119098834207</v>
      </c>
      <c r="BL17" s="167">
        <f t="shared" si="28"/>
        <v>107.54422882252649</v>
      </c>
      <c r="BM17" s="167">
        <f t="shared" si="29"/>
        <v>107.54422882252649</v>
      </c>
      <c r="BN17" s="167">
        <f t="shared" si="30"/>
        <v>107.54422882252649</v>
      </c>
      <c r="BO17" s="167">
        <f t="shared" si="31"/>
        <v>107.44588780904823</v>
      </c>
      <c r="BP17" s="167">
        <f t="shared" si="32"/>
        <v>107.44588780904823</v>
      </c>
      <c r="BQ17" s="167">
        <f t="shared" si="33"/>
        <v>106.95473766538197</v>
      </c>
      <c r="BR17" s="167">
        <f t="shared" si="34"/>
        <v>106.95473766538197</v>
      </c>
    </row>
    <row r="18" spans="1:70" x14ac:dyDescent="0.3">
      <c r="A18" s="155"/>
      <c r="B18" s="156">
        <v>1991</v>
      </c>
      <c r="C18" s="164">
        <f>'SIC EGS'!G10</f>
        <v>57.5</v>
      </c>
      <c r="D18" s="165"/>
      <c r="E18" s="166">
        <f t="shared" si="11"/>
        <v>63.81798002219756</v>
      </c>
      <c r="F18" s="155"/>
      <c r="G18" s="157">
        <v>61.1</v>
      </c>
      <c r="H18" s="157">
        <v>61.625</v>
      </c>
      <c r="I18" s="157">
        <v>63.025000000000006</v>
      </c>
      <c r="J18" s="157">
        <v>60.05</v>
      </c>
      <c r="K18" s="157">
        <v>59.300000000000004</v>
      </c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63">
        <f t="shared" si="12"/>
        <v>4.9007579106694607E-2</v>
      </c>
      <c r="AC18" s="163">
        <f t="shared" si="35"/>
        <v>4.3057852800575065E-2</v>
      </c>
      <c r="AD18" s="163">
        <f t="shared" si="36"/>
        <v>4.7351037936720852E-2</v>
      </c>
      <c r="AE18" s="163">
        <f t="shared" si="37"/>
        <v>3.9236579998714965E-2</v>
      </c>
      <c r="AF18" s="163">
        <f t="shared" si="38"/>
        <v>4.6440719782024291E-2</v>
      </c>
      <c r="AG18" s="163">
        <f t="shared" si="39"/>
        <v>4.1313964871394666E-2</v>
      </c>
      <c r="AH18" s="163">
        <f t="shared" si="2"/>
        <v>4.7351037936720852E-2</v>
      </c>
      <c r="AI18" s="163">
        <f t="shared" si="3"/>
        <v>4.7351037936720852E-2</v>
      </c>
      <c r="AJ18" s="163">
        <f t="shared" si="4"/>
        <v>3.9236579998714965E-2</v>
      </c>
      <c r="AK18" s="163">
        <f t="shared" si="5"/>
        <v>3.9236579998714965E-2</v>
      </c>
      <c r="AL18" s="163">
        <f t="shared" si="6"/>
        <v>3.9236579998714965E-2</v>
      </c>
      <c r="AM18" s="163">
        <f t="shared" si="7"/>
        <v>4.6440719782024291E-2</v>
      </c>
      <c r="AN18" s="163">
        <f t="shared" si="8"/>
        <v>4.6440719782024291E-2</v>
      </c>
      <c r="AO18" s="163">
        <f t="shared" si="9"/>
        <v>4.1313964871394666E-2</v>
      </c>
      <c r="AP18" s="163">
        <f t="shared" si="10"/>
        <v>4.1313964871394666E-2</v>
      </c>
      <c r="AQ18" s="156"/>
      <c r="AR18" s="168">
        <f t="shared" si="40"/>
        <v>5.3300764242840394E-2</v>
      </c>
      <c r="AS18" s="168">
        <f t="shared" si="13"/>
        <v>4.5186306304834507E-2</v>
      </c>
      <c r="AT18" s="168">
        <f t="shared" si="14"/>
        <v>5.2390446088143826E-2</v>
      </c>
      <c r="AU18" s="168">
        <f t="shared" si="15"/>
        <v>4.7263691177514215E-2</v>
      </c>
      <c r="AV18" s="168">
        <f t="shared" si="41"/>
        <v>5.3300764242840394E-2</v>
      </c>
      <c r="AW18" s="168">
        <f t="shared" si="16"/>
        <v>5.3300764242840394E-2</v>
      </c>
      <c r="AX18" s="168">
        <f t="shared" si="17"/>
        <v>4.5186306304834507E-2</v>
      </c>
      <c r="AY18" s="168">
        <f t="shared" si="18"/>
        <v>4.5186306304834507E-2</v>
      </c>
      <c r="AZ18" s="168">
        <f t="shared" si="19"/>
        <v>4.5186306304834507E-2</v>
      </c>
      <c r="BA18" s="168">
        <f t="shared" si="20"/>
        <v>5.2390446088143826E-2</v>
      </c>
      <c r="BB18" s="168">
        <f t="shared" si="21"/>
        <v>5.2390446088143826E-2</v>
      </c>
      <c r="BC18" s="168">
        <f t="shared" si="22"/>
        <v>4.7263691177514215E-2</v>
      </c>
      <c r="BD18" s="168">
        <f t="shared" si="23"/>
        <v>4.7263691177514215E-2</v>
      </c>
      <c r="BE18" s="155"/>
      <c r="BF18" s="167">
        <f t="shared" si="42"/>
        <v>116.36092620642242</v>
      </c>
      <c r="BG18" s="167">
        <f t="shared" si="24"/>
        <v>112.51521986302848</v>
      </c>
      <c r="BH18" s="167">
        <f t="shared" si="25"/>
        <v>113.22509151557125</v>
      </c>
      <c r="BI18" s="167">
        <f t="shared" si="26"/>
        <v>112.13117862688777</v>
      </c>
      <c r="BJ18" s="167">
        <f t="shared" si="43"/>
        <v>116.36092620642242</v>
      </c>
      <c r="BK18" s="167">
        <f t="shared" si="27"/>
        <v>116.36092620642242</v>
      </c>
      <c r="BL18" s="167">
        <f t="shared" si="28"/>
        <v>112.51521986302848</v>
      </c>
      <c r="BM18" s="167">
        <f t="shared" si="29"/>
        <v>112.51521986302848</v>
      </c>
      <c r="BN18" s="167">
        <f t="shared" si="30"/>
        <v>112.51521986302848</v>
      </c>
      <c r="BO18" s="167">
        <f t="shared" si="31"/>
        <v>113.22509151557125</v>
      </c>
      <c r="BP18" s="167">
        <f t="shared" si="32"/>
        <v>113.22509151557125</v>
      </c>
      <c r="BQ18" s="167">
        <f t="shared" si="33"/>
        <v>112.13117862688777</v>
      </c>
      <c r="BR18" s="167">
        <f t="shared" si="34"/>
        <v>112.13117862688777</v>
      </c>
    </row>
    <row r="19" spans="1:70" x14ac:dyDescent="0.3">
      <c r="A19" s="155"/>
      <c r="B19" s="156">
        <v>1992</v>
      </c>
      <c r="C19" s="164">
        <f>'SIC EGS'!G11</f>
        <v>60.175000000000004</v>
      </c>
      <c r="D19" s="165"/>
      <c r="E19" s="166">
        <f t="shared" si="11"/>
        <v>66.786903440621543</v>
      </c>
      <c r="F19" s="155"/>
      <c r="G19" s="157">
        <v>63.375</v>
      </c>
      <c r="H19" s="157">
        <v>63.85</v>
      </c>
      <c r="I19" s="157">
        <v>65.150000000000006</v>
      </c>
      <c r="J19" s="157">
        <v>62.499999999999993</v>
      </c>
      <c r="K19" s="157">
        <v>61.525000000000006</v>
      </c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63">
        <f t="shared" si="12"/>
        <v>4.5472035865830998E-2</v>
      </c>
      <c r="AC19" s="163">
        <f t="shared" si="35"/>
        <v>3.6557595733797514E-2</v>
      </c>
      <c r="AD19" s="163">
        <f t="shared" si="36"/>
        <v>3.5468950115694238E-2</v>
      </c>
      <c r="AE19" s="163">
        <f t="shared" si="37"/>
        <v>3.31608304968707E-2</v>
      </c>
      <c r="AF19" s="163">
        <f t="shared" si="38"/>
        <v>3.9989008216363225E-2</v>
      </c>
      <c r="AG19" s="163">
        <f t="shared" si="39"/>
        <v>3.6834290273439749E-2</v>
      </c>
      <c r="AH19" s="163">
        <f t="shared" si="2"/>
        <v>3.5468950115694238E-2</v>
      </c>
      <c r="AI19" s="163">
        <f t="shared" si="3"/>
        <v>3.5468950115694238E-2</v>
      </c>
      <c r="AJ19" s="163">
        <f t="shared" si="4"/>
        <v>3.31608304968707E-2</v>
      </c>
      <c r="AK19" s="163">
        <f t="shared" si="5"/>
        <v>3.31608304968707E-2</v>
      </c>
      <c r="AL19" s="163">
        <f t="shared" si="6"/>
        <v>3.31608304968707E-2</v>
      </c>
      <c r="AM19" s="163">
        <f t="shared" si="7"/>
        <v>3.9989008216363225E-2</v>
      </c>
      <c r="AN19" s="163">
        <f t="shared" si="8"/>
        <v>3.9989008216363225E-2</v>
      </c>
      <c r="AO19" s="163">
        <f t="shared" si="9"/>
        <v>3.6834290273439749E-2</v>
      </c>
      <c r="AP19" s="163">
        <f t="shared" si="10"/>
        <v>3.6834290273439749E-2</v>
      </c>
      <c r="AQ19" s="156"/>
      <c r="AR19" s="168">
        <f t="shared" si="40"/>
        <v>4.4383390247727729E-2</v>
      </c>
      <c r="AS19" s="168">
        <f t="shared" si="13"/>
        <v>4.2075270628904184E-2</v>
      </c>
      <c r="AT19" s="168">
        <f t="shared" si="14"/>
        <v>4.8903448348396709E-2</v>
      </c>
      <c r="AU19" s="168">
        <f t="shared" si="15"/>
        <v>4.5748730405473233E-2</v>
      </c>
      <c r="AV19" s="168">
        <f t="shared" si="41"/>
        <v>4.4383390247727729E-2</v>
      </c>
      <c r="AW19" s="168">
        <f t="shared" si="16"/>
        <v>4.4383390247727729E-2</v>
      </c>
      <c r="AX19" s="168">
        <f t="shared" si="17"/>
        <v>4.2075270628904184E-2</v>
      </c>
      <c r="AY19" s="168">
        <f t="shared" si="18"/>
        <v>4.2075270628904184E-2</v>
      </c>
      <c r="AZ19" s="168">
        <f t="shared" si="19"/>
        <v>4.2075270628904184E-2</v>
      </c>
      <c r="BA19" s="168">
        <f t="shared" si="20"/>
        <v>4.8903448348396709E-2</v>
      </c>
      <c r="BB19" s="168">
        <f t="shared" si="21"/>
        <v>4.8903448348396709E-2</v>
      </c>
      <c r="BC19" s="168">
        <f t="shared" si="22"/>
        <v>4.5748730405473233E-2</v>
      </c>
      <c r="BD19" s="168">
        <f t="shared" si="23"/>
        <v>4.5748730405473233E-2</v>
      </c>
      <c r="BE19" s="155"/>
      <c r="BF19" s="167">
        <f t="shared" si="42"/>
        <v>121.6417420029875</v>
      </c>
      <c r="BG19" s="167">
        <f t="shared" si="24"/>
        <v>117.35033427161771</v>
      </c>
      <c r="BH19" s="167">
        <f t="shared" si="25"/>
        <v>118.89981479633808</v>
      </c>
      <c r="BI19" s="167">
        <f t="shared" si="26"/>
        <v>117.38019003210854</v>
      </c>
      <c r="BJ19" s="167">
        <f t="shared" si="43"/>
        <v>121.6417420029875</v>
      </c>
      <c r="BK19" s="167">
        <f t="shared" si="27"/>
        <v>121.6417420029875</v>
      </c>
      <c r="BL19" s="167">
        <f t="shared" si="28"/>
        <v>117.35033427161771</v>
      </c>
      <c r="BM19" s="167">
        <f t="shared" si="29"/>
        <v>117.35033427161771</v>
      </c>
      <c r="BN19" s="167">
        <f t="shared" si="30"/>
        <v>117.35033427161771</v>
      </c>
      <c r="BO19" s="167">
        <f t="shared" si="31"/>
        <v>118.89981479633808</v>
      </c>
      <c r="BP19" s="167">
        <f t="shared" si="32"/>
        <v>118.89981479633808</v>
      </c>
      <c r="BQ19" s="167">
        <f t="shared" si="33"/>
        <v>117.38019003210854</v>
      </c>
      <c r="BR19" s="167">
        <f t="shared" si="34"/>
        <v>117.38019003210854</v>
      </c>
    </row>
    <row r="20" spans="1:70" x14ac:dyDescent="0.3">
      <c r="A20" s="155"/>
      <c r="B20" s="156">
        <v>1993</v>
      </c>
      <c r="C20" s="164">
        <f>'SIC EGS'!G12</f>
        <v>62.474999999999994</v>
      </c>
      <c r="D20" s="165"/>
      <c r="E20" s="166">
        <f t="shared" si="11"/>
        <v>69.339622641509436</v>
      </c>
      <c r="F20" s="155"/>
      <c r="G20" s="157">
        <v>65.675000000000011</v>
      </c>
      <c r="H20" s="157">
        <v>66.3</v>
      </c>
      <c r="I20" s="157">
        <v>67.349999999999994</v>
      </c>
      <c r="J20" s="157">
        <v>65.050000000000011</v>
      </c>
      <c r="K20" s="157">
        <v>63.5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63">
        <f t="shared" si="12"/>
        <v>3.7509493051880304E-2</v>
      </c>
      <c r="AC20" s="163">
        <f t="shared" si="35"/>
        <v>3.5648873660256548E-2</v>
      </c>
      <c r="AD20" s="163">
        <f t="shared" si="36"/>
        <v>3.7653314713268445E-2</v>
      </c>
      <c r="AE20" s="163">
        <f t="shared" si="37"/>
        <v>3.3210599285518679E-2</v>
      </c>
      <c r="AF20" s="163">
        <f t="shared" si="38"/>
        <v>3.9989648216158843E-2</v>
      </c>
      <c r="AG20" s="163">
        <f t="shared" si="39"/>
        <v>3.1596309621526202E-2</v>
      </c>
      <c r="AH20" s="163">
        <f t="shared" si="2"/>
        <v>3.7653314713268445E-2</v>
      </c>
      <c r="AI20" s="163">
        <f t="shared" si="3"/>
        <v>3.7653314713268445E-2</v>
      </c>
      <c r="AJ20" s="163">
        <f t="shared" si="4"/>
        <v>3.3210599285518679E-2</v>
      </c>
      <c r="AK20" s="163">
        <f t="shared" si="5"/>
        <v>3.3210599285518679E-2</v>
      </c>
      <c r="AL20" s="163">
        <f t="shared" si="6"/>
        <v>3.3210599285518679E-2</v>
      </c>
      <c r="AM20" s="163">
        <f t="shared" si="7"/>
        <v>3.9989648216158843E-2</v>
      </c>
      <c r="AN20" s="163">
        <f t="shared" si="8"/>
        <v>3.9989648216158843E-2</v>
      </c>
      <c r="AO20" s="163">
        <f t="shared" si="9"/>
        <v>3.1596309621526202E-2</v>
      </c>
      <c r="AP20" s="163">
        <f t="shared" si="10"/>
        <v>3.1596309621526202E-2</v>
      </c>
      <c r="AQ20" s="156"/>
      <c r="AR20" s="168">
        <f t="shared" si="40"/>
        <v>3.95139341048922E-2</v>
      </c>
      <c r="AS20" s="168">
        <f t="shared" si="13"/>
        <v>3.5071218677142434E-2</v>
      </c>
      <c r="AT20" s="168">
        <f t="shared" si="14"/>
        <v>4.1850267607782592E-2</v>
      </c>
      <c r="AU20" s="168">
        <f t="shared" si="15"/>
        <v>3.3456929013149957E-2</v>
      </c>
      <c r="AV20" s="168">
        <f t="shared" si="41"/>
        <v>3.95139341048922E-2</v>
      </c>
      <c r="AW20" s="168">
        <f t="shared" si="16"/>
        <v>3.95139341048922E-2</v>
      </c>
      <c r="AX20" s="168">
        <f t="shared" si="17"/>
        <v>3.5071218677142434E-2</v>
      </c>
      <c r="AY20" s="168">
        <f t="shared" si="18"/>
        <v>3.5071218677142434E-2</v>
      </c>
      <c r="AZ20" s="168">
        <f t="shared" si="19"/>
        <v>3.5071218677142434E-2</v>
      </c>
      <c r="BA20" s="168">
        <f t="shared" si="20"/>
        <v>4.1850267607782592E-2</v>
      </c>
      <c r="BB20" s="168">
        <f t="shared" si="21"/>
        <v>4.1850267607782592E-2</v>
      </c>
      <c r="BC20" s="168">
        <f t="shared" si="22"/>
        <v>3.3456929013149957E-2</v>
      </c>
      <c r="BD20" s="168">
        <f t="shared" si="23"/>
        <v>3.3456929013149957E-2</v>
      </c>
      <c r="BE20" s="155"/>
      <c r="BF20" s="167">
        <f t="shared" si="42"/>
        <v>126.54451174573857</v>
      </c>
      <c r="BG20" s="167">
        <f t="shared" si="24"/>
        <v>121.53897454267776</v>
      </c>
      <c r="BH20" s="167">
        <f t="shared" si="25"/>
        <v>123.9813949548445</v>
      </c>
      <c r="BI20" s="167">
        <f t="shared" si="26"/>
        <v>121.37380524845499</v>
      </c>
      <c r="BJ20" s="167">
        <f t="shared" si="43"/>
        <v>126.54451174573857</v>
      </c>
      <c r="BK20" s="167">
        <f t="shared" si="27"/>
        <v>126.54451174573857</v>
      </c>
      <c r="BL20" s="167">
        <f t="shared" si="28"/>
        <v>121.53897454267776</v>
      </c>
      <c r="BM20" s="167">
        <f t="shared" si="29"/>
        <v>121.53897454267776</v>
      </c>
      <c r="BN20" s="167">
        <f t="shared" si="30"/>
        <v>121.53897454267776</v>
      </c>
      <c r="BO20" s="167">
        <f t="shared" si="31"/>
        <v>123.9813949548445</v>
      </c>
      <c r="BP20" s="167">
        <f t="shared" si="32"/>
        <v>123.9813949548445</v>
      </c>
      <c r="BQ20" s="167">
        <f t="shared" si="33"/>
        <v>121.37380524845499</v>
      </c>
      <c r="BR20" s="167">
        <f t="shared" si="34"/>
        <v>121.37380524845499</v>
      </c>
    </row>
    <row r="21" spans="1:70" x14ac:dyDescent="0.3">
      <c r="A21" s="155"/>
      <c r="B21" s="156">
        <v>1994</v>
      </c>
      <c r="C21" s="164">
        <f>'SIC EGS'!G13</f>
        <v>64.575000000000003</v>
      </c>
      <c r="D21" s="165"/>
      <c r="E21" s="166">
        <f t="shared" si="11"/>
        <v>71.670366259711443</v>
      </c>
      <c r="F21" s="155"/>
      <c r="G21" s="157">
        <v>67.849999999999994</v>
      </c>
      <c r="H21" s="157">
        <v>68.349999999999994</v>
      </c>
      <c r="I21" s="157">
        <v>69.5</v>
      </c>
      <c r="J21" s="157">
        <v>67.45</v>
      </c>
      <c r="K21" s="157">
        <v>65.474999999999994</v>
      </c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63">
        <f t="shared" si="12"/>
        <v>3.306086226088821E-2</v>
      </c>
      <c r="AC21" s="163">
        <f t="shared" si="35"/>
        <v>3.2581050709274403E-2</v>
      </c>
      <c r="AD21" s="163">
        <f t="shared" si="36"/>
        <v>3.0451665978141636E-2</v>
      </c>
      <c r="AE21" s="163">
        <f t="shared" si="37"/>
        <v>3.1423849714373481E-2</v>
      </c>
      <c r="AF21" s="163">
        <f t="shared" si="38"/>
        <v>3.6230377695250476E-2</v>
      </c>
      <c r="AG21" s="163">
        <f t="shared" si="39"/>
        <v>3.0628484495129619E-2</v>
      </c>
      <c r="AH21" s="163">
        <f t="shared" si="2"/>
        <v>3.0451665978141636E-2</v>
      </c>
      <c r="AI21" s="163">
        <f t="shared" si="3"/>
        <v>3.0451665978141636E-2</v>
      </c>
      <c r="AJ21" s="163">
        <f t="shared" si="4"/>
        <v>3.1423849714373481E-2</v>
      </c>
      <c r="AK21" s="163">
        <f t="shared" si="5"/>
        <v>3.1423849714373481E-2</v>
      </c>
      <c r="AL21" s="163">
        <f t="shared" si="6"/>
        <v>3.1423849714373481E-2</v>
      </c>
      <c r="AM21" s="163">
        <f t="shared" si="7"/>
        <v>3.6230377695250476E-2</v>
      </c>
      <c r="AN21" s="163">
        <f t="shared" si="8"/>
        <v>3.6230377695250476E-2</v>
      </c>
      <c r="AO21" s="163">
        <f t="shared" si="9"/>
        <v>3.0628484495129619E-2</v>
      </c>
      <c r="AP21" s="163">
        <f t="shared" si="10"/>
        <v>3.0628484495129619E-2</v>
      </c>
      <c r="AQ21" s="156"/>
      <c r="AR21" s="168">
        <f t="shared" si="40"/>
        <v>3.0931477529755447E-2</v>
      </c>
      <c r="AS21" s="168">
        <f t="shared" si="13"/>
        <v>3.1903661265987288E-2</v>
      </c>
      <c r="AT21" s="168">
        <f t="shared" si="14"/>
        <v>3.6710189246864283E-2</v>
      </c>
      <c r="AU21" s="168">
        <f t="shared" si="15"/>
        <v>3.1108296046743422E-2</v>
      </c>
      <c r="AV21" s="168">
        <f t="shared" si="41"/>
        <v>3.0931477529755447E-2</v>
      </c>
      <c r="AW21" s="168">
        <f t="shared" si="16"/>
        <v>3.0931477529755447E-2</v>
      </c>
      <c r="AX21" s="168">
        <f t="shared" si="17"/>
        <v>3.1903661265987288E-2</v>
      </c>
      <c r="AY21" s="168">
        <f t="shared" si="18"/>
        <v>3.1903661265987288E-2</v>
      </c>
      <c r="AZ21" s="168">
        <f t="shared" si="19"/>
        <v>3.1903661265987288E-2</v>
      </c>
      <c r="BA21" s="168">
        <f t="shared" si="20"/>
        <v>3.6710189246864283E-2</v>
      </c>
      <c r="BB21" s="168">
        <f t="shared" si="21"/>
        <v>3.6710189246864283E-2</v>
      </c>
      <c r="BC21" s="168">
        <f t="shared" si="22"/>
        <v>3.1108296046743422E-2</v>
      </c>
      <c r="BD21" s="168">
        <f t="shared" si="23"/>
        <v>3.1108296046743422E-2</v>
      </c>
      <c r="BE21" s="155"/>
      <c r="BF21" s="167">
        <f t="shared" si="42"/>
        <v>130.51988561072517</v>
      </c>
      <c r="BG21" s="167">
        <f t="shared" si="24"/>
        <v>125.47902971896602</v>
      </c>
      <c r="BH21" s="167">
        <f t="shared" si="25"/>
        <v>128.61734816605804</v>
      </c>
      <c r="BI21" s="167">
        <f t="shared" si="26"/>
        <v>125.20887955780007</v>
      </c>
      <c r="BJ21" s="167">
        <f t="shared" si="43"/>
        <v>130.51988561072517</v>
      </c>
      <c r="BK21" s="167">
        <f t="shared" si="27"/>
        <v>130.51988561072517</v>
      </c>
      <c r="BL21" s="167">
        <f t="shared" si="28"/>
        <v>125.47902971896602</v>
      </c>
      <c r="BM21" s="167">
        <f t="shared" si="29"/>
        <v>125.47902971896602</v>
      </c>
      <c r="BN21" s="167">
        <f t="shared" si="30"/>
        <v>125.47902971896602</v>
      </c>
      <c r="BO21" s="167">
        <f t="shared" si="31"/>
        <v>128.61734816605804</v>
      </c>
      <c r="BP21" s="167">
        <f t="shared" si="32"/>
        <v>128.61734816605804</v>
      </c>
      <c r="BQ21" s="167">
        <f t="shared" si="33"/>
        <v>125.20887955780007</v>
      </c>
      <c r="BR21" s="167">
        <f t="shared" si="34"/>
        <v>125.20887955780007</v>
      </c>
    </row>
    <row r="22" spans="1:70" x14ac:dyDescent="0.3">
      <c r="A22" s="155"/>
      <c r="B22" s="156">
        <v>1995</v>
      </c>
      <c r="C22" s="164">
        <f>'SIC EGS'!G14</f>
        <v>66.45</v>
      </c>
      <c r="D22" s="165"/>
      <c r="E22" s="166">
        <f t="shared" si="11"/>
        <v>73.751387347391798</v>
      </c>
      <c r="F22" s="155"/>
      <c r="G22" s="157">
        <v>69.674999999999997</v>
      </c>
      <c r="H22" s="157">
        <v>70.400000000000006</v>
      </c>
      <c r="I22" s="157">
        <v>71.45</v>
      </c>
      <c r="J22" s="157">
        <v>69.150000000000006</v>
      </c>
      <c r="K22" s="157">
        <v>67.100000000000009</v>
      </c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63">
        <f t="shared" si="12"/>
        <v>2.862244617735013E-2</v>
      </c>
      <c r="AC22" s="163">
        <f t="shared" si="35"/>
        <v>2.6542187087133802E-2</v>
      </c>
      <c r="AD22" s="163">
        <f t="shared" si="36"/>
        <v>2.955169999403838E-2</v>
      </c>
      <c r="AE22" s="163">
        <f t="shared" si="37"/>
        <v>2.7671151805130054E-2</v>
      </c>
      <c r="AF22" s="163">
        <f t="shared" si="38"/>
        <v>2.4891475457002262E-2</v>
      </c>
      <c r="AG22" s="163">
        <f t="shared" si="39"/>
        <v>2.4515653583860791E-2</v>
      </c>
      <c r="AH22" s="163">
        <f t="shared" si="2"/>
        <v>2.955169999403838E-2</v>
      </c>
      <c r="AI22" s="163">
        <f t="shared" si="3"/>
        <v>2.955169999403838E-2</v>
      </c>
      <c r="AJ22" s="163">
        <f t="shared" si="4"/>
        <v>2.7671151805130054E-2</v>
      </c>
      <c r="AK22" s="163">
        <f t="shared" si="5"/>
        <v>2.7671151805130054E-2</v>
      </c>
      <c r="AL22" s="163">
        <f t="shared" si="6"/>
        <v>2.7671151805130054E-2</v>
      </c>
      <c r="AM22" s="163">
        <f t="shared" si="7"/>
        <v>2.4891475457002262E-2</v>
      </c>
      <c r="AN22" s="163">
        <f t="shared" si="8"/>
        <v>2.4891475457002262E-2</v>
      </c>
      <c r="AO22" s="163">
        <f t="shared" si="9"/>
        <v>2.4515653583860791E-2</v>
      </c>
      <c r="AP22" s="163">
        <f t="shared" si="10"/>
        <v>2.4515653583860791E-2</v>
      </c>
      <c r="AQ22" s="156"/>
      <c r="AR22" s="168">
        <f t="shared" si="40"/>
        <v>3.1631959084254709E-2</v>
      </c>
      <c r="AS22" s="168">
        <f t="shared" si="13"/>
        <v>2.9751410895346379E-2</v>
      </c>
      <c r="AT22" s="168">
        <f t="shared" si="14"/>
        <v>2.6971734547218594E-2</v>
      </c>
      <c r="AU22" s="168">
        <f t="shared" si="15"/>
        <v>2.659591267407712E-2</v>
      </c>
      <c r="AV22" s="168">
        <f t="shared" si="41"/>
        <v>3.1631959084254709E-2</v>
      </c>
      <c r="AW22" s="168">
        <f t="shared" si="16"/>
        <v>3.1631959084254709E-2</v>
      </c>
      <c r="AX22" s="168">
        <f t="shared" si="17"/>
        <v>2.9751410895346379E-2</v>
      </c>
      <c r="AY22" s="168">
        <f t="shared" si="18"/>
        <v>2.9751410895346379E-2</v>
      </c>
      <c r="AZ22" s="168">
        <f t="shared" si="19"/>
        <v>2.9751410895346379E-2</v>
      </c>
      <c r="BA22" s="168">
        <f t="shared" si="20"/>
        <v>2.6971734547218594E-2</v>
      </c>
      <c r="BB22" s="168">
        <f t="shared" si="21"/>
        <v>2.6971734547218594E-2</v>
      </c>
      <c r="BC22" s="168">
        <f t="shared" si="22"/>
        <v>2.659591267407712E-2</v>
      </c>
      <c r="BD22" s="168">
        <f t="shared" si="23"/>
        <v>2.659591267407712E-2</v>
      </c>
      <c r="BE22" s="155"/>
      <c r="BF22" s="167">
        <f t="shared" si="42"/>
        <v>134.71447711903772</v>
      </c>
      <c r="BG22" s="167">
        <f t="shared" si="24"/>
        <v>129.26829640543519</v>
      </c>
      <c r="BH22" s="167">
        <f t="shared" si="25"/>
        <v>132.1335875141674</v>
      </c>
      <c r="BI22" s="167">
        <f t="shared" si="26"/>
        <v>128.5836019744944</v>
      </c>
      <c r="BJ22" s="167">
        <f t="shared" si="43"/>
        <v>134.71447711903772</v>
      </c>
      <c r="BK22" s="167">
        <f t="shared" si="27"/>
        <v>134.71447711903772</v>
      </c>
      <c r="BL22" s="167">
        <f t="shared" si="28"/>
        <v>129.26829640543519</v>
      </c>
      <c r="BM22" s="167">
        <f t="shared" si="29"/>
        <v>129.26829640543519</v>
      </c>
      <c r="BN22" s="167">
        <f t="shared" si="30"/>
        <v>129.26829640543519</v>
      </c>
      <c r="BO22" s="167">
        <f t="shared" si="31"/>
        <v>132.1335875141674</v>
      </c>
      <c r="BP22" s="167">
        <f t="shared" si="32"/>
        <v>132.1335875141674</v>
      </c>
      <c r="BQ22" s="167">
        <f t="shared" si="33"/>
        <v>128.5836019744944</v>
      </c>
      <c r="BR22" s="167">
        <f t="shared" si="34"/>
        <v>128.5836019744944</v>
      </c>
    </row>
    <row r="23" spans="1:70" x14ac:dyDescent="0.3">
      <c r="A23" s="155"/>
      <c r="B23" s="156">
        <v>1996</v>
      </c>
      <c r="C23" s="164">
        <f>'SIC EGS'!G15</f>
        <v>68.575000000000003</v>
      </c>
      <c r="D23" s="165"/>
      <c r="E23" s="166">
        <f t="shared" si="11"/>
        <v>76.109877913429528</v>
      </c>
      <c r="F23" s="155"/>
      <c r="G23" s="157">
        <v>71.7</v>
      </c>
      <c r="H23" s="157">
        <v>72.2</v>
      </c>
      <c r="I23" s="157">
        <v>73.525000000000006</v>
      </c>
      <c r="J23" s="157">
        <v>71.174999999999997</v>
      </c>
      <c r="K23" s="157">
        <v>69.2</v>
      </c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63">
        <f t="shared" si="12"/>
        <v>3.1478251664412454E-2</v>
      </c>
      <c r="AC23" s="163">
        <f t="shared" si="35"/>
        <v>2.8649174237562924E-2</v>
      </c>
      <c r="AD23" s="163">
        <f t="shared" si="36"/>
        <v>2.5246782734783889E-2</v>
      </c>
      <c r="AE23" s="163">
        <f t="shared" si="37"/>
        <v>2.8627580064182256E-2</v>
      </c>
      <c r="AF23" s="163">
        <f t="shared" si="38"/>
        <v>2.8863575053333965E-2</v>
      </c>
      <c r="AG23" s="163">
        <f t="shared" si="39"/>
        <v>3.0816818645987728E-2</v>
      </c>
      <c r="AH23" s="163">
        <f t="shared" si="2"/>
        <v>2.5246782734783889E-2</v>
      </c>
      <c r="AI23" s="163">
        <f t="shared" si="3"/>
        <v>2.5246782734783889E-2</v>
      </c>
      <c r="AJ23" s="163">
        <f t="shared" si="4"/>
        <v>2.8627580064182256E-2</v>
      </c>
      <c r="AK23" s="163">
        <f t="shared" si="5"/>
        <v>2.8627580064182256E-2</v>
      </c>
      <c r="AL23" s="163">
        <f t="shared" si="6"/>
        <v>2.8627580064182256E-2</v>
      </c>
      <c r="AM23" s="163">
        <f t="shared" si="7"/>
        <v>2.8863575053333965E-2</v>
      </c>
      <c r="AN23" s="163">
        <f t="shared" si="8"/>
        <v>2.8863575053333965E-2</v>
      </c>
      <c r="AO23" s="163">
        <f t="shared" si="9"/>
        <v>3.0816818645987728E-2</v>
      </c>
      <c r="AP23" s="163">
        <f t="shared" si="10"/>
        <v>3.0816818645987728E-2</v>
      </c>
      <c r="AQ23" s="156"/>
      <c r="AR23" s="168">
        <f t="shared" si="40"/>
        <v>2.807586016163342E-2</v>
      </c>
      <c r="AS23" s="168">
        <f t="shared" si="13"/>
        <v>3.1456657491031784E-2</v>
      </c>
      <c r="AT23" s="168">
        <f t="shared" si="14"/>
        <v>3.1692652480183492E-2</v>
      </c>
      <c r="AU23" s="168">
        <f t="shared" si="15"/>
        <v>3.3645896072837259E-2</v>
      </c>
      <c r="AV23" s="168">
        <f t="shared" si="41"/>
        <v>2.807586016163342E-2</v>
      </c>
      <c r="AW23" s="168">
        <f t="shared" si="16"/>
        <v>2.807586016163342E-2</v>
      </c>
      <c r="AX23" s="168">
        <f t="shared" si="17"/>
        <v>3.1456657491031784E-2</v>
      </c>
      <c r="AY23" s="168">
        <f t="shared" si="18"/>
        <v>3.1456657491031784E-2</v>
      </c>
      <c r="AZ23" s="168">
        <f t="shared" si="19"/>
        <v>3.1456657491031784E-2</v>
      </c>
      <c r="BA23" s="168">
        <f t="shared" si="20"/>
        <v>3.1692652480183492E-2</v>
      </c>
      <c r="BB23" s="168">
        <f t="shared" si="21"/>
        <v>3.1692652480183492E-2</v>
      </c>
      <c r="BC23" s="168">
        <f t="shared" si="22"/>
        <v>3.3645896072837259E-2</v>
      </c>
      <c r="BD23" s="168">
        <f t="shared" si="23"/>
        <v>3.3645896072837259E-2</v>
      </c>
      <c r="BE23" s="155"/>
      <c r="BF23" s="167">
        <f t="shared" si="42"/>
        <v>138.55029694757593</v>
      </c>
      <c r="BG23" s="167">
        <f t="shared" si="24"/>
        <v>133.39927772662162</v>
      </c>
      <c r="BH23" s="167">
        <f t="shared" si="25"/>
        <v>136.3883170937024</v>
      </c>
      <c r="BI23" s="167">
        <f t="shared" si="26"/>
        <v>132.98351695650629</v>
      </c>
      <c r="BJ23" s="167">
        <f t="shared" si="43"/>
        <v>138.55029694757593</v>
      </c>
      <c r="BK23" s="167">
        <f t="shared" si="27"/>
        <v>138.55029694757593</v>
      </c>
      <c r="BL23" s="167">
        <f t="shared" si="28"/>
        <v>133.39927772662162</v>
      </c>
      <c r="BM23" s="167">
        <f t="shared" si="29"/>
        <v>133.39927772662162</v>
      </c>
      <c r="BN23" s="167">
        <f t="shared" si="30"/>
        <v>133.39927772662162</v>
      </c>
      <c r="BO23" s="167">
        <f t="shared" si="31"/>
        <v>136.3883170937024</v>
      </c>
      <c r="BP23" s="167">
        <f t="shared" si="32"/>
        <v>136.3883170937024</v>
      </c>
      <c r="BQ23" s="167">
        <f t="shared" si="33"/>
        <v>132.98351695650629</v>
      </c>
      <c r="BR23" s="167">
        <f t="shared" si="34"/>
        <v>132.98351695650629</v>
      </c>
    </row>
    <row r="24" spans="1:70" x14ac:dyDescent="0.3">
      <c r="A24" s="155"/>
      <c r="B24" s="156">
        <v>1997</v>
      </c>
      <c r="C24" s="164">
        <f>'SIC EGS'!G16</f>
        <v>70.650000000000006</v>
      </c>
      <c r="D24" s="165"/>
      <c r="E24" s="166">
        <f t="shared" si="11"/>
        <v>78.412874583795784</v>
      </c>
      <c r="F24" s="155"/>
      <c r="G24" s="157">
        <v>73.925000000000011</v>
      </c>
      <c r="H24" s="157">
        <v>74.150000000000006</v>
      </c>
      <c r="I24" s="157">
        <v>75.849999999999994</v>
      </c>
      <c r="J24" s="157">
        <v>73.55</v>
      </c>
      <c r="K24" s="157">
        <v>71.55</v>
      </c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63">
        <f t="shared" si="12"/>
        <v>2.981007230686953E-2</v>
      </c>
      <c r="AC24" s="163">
        <f t="shared" si="35"/>
        <v>3.056031813296628E-2</v>
      </c>
      <c r="AD24" s="163">
        <f t="shared" si="36"/>
        <v>2.6650022685160576E-2</v>
      </c>
      <c r="AE24" s="163">
        <f t="shared" si="37"/>
        <v>3.1132221354482393E-2</v>
      </c>
      <c r="AF24" s="163">
        <f t="shared" si="38"/>
        <v>3.2823813883345307E-2</v>
      </c>
      <c r="AG24" s="163">
        <f t="shared" si="39"/>
        <v>3.3395643378836035E-2</v>
      </c>
      <c r="AH24" s="163">
        <f t="shared" si="2"/>
        <v>2.6650022685160576E-2</v>
      </c>
      <c r="AI24" s="163">
        <f t="shared" si="3"/>
        <v>2.6650022685160576E-2</v>
      </c>
      <c r="AJ24" s="163">
        <f t="shared" si="4"/>
        <v>3.1132221354482393E-2</v>
      </c>
      <c r="AK24" s="163">
        <f t="shared" si="5"/>
        <v>3.1132221354482393E-2</v>
      </c>
      <c r="AL24" s="163">
        <f t="shared" si="6"/>
        <v>3.1132221354482393E-2</v>
      </c>
      <c r="AM24" s="163">
        <f t="shared" si="7"/>
        <v>3.2823813883345307E-2</v>
      </c>
      <c r="AN24" s="163">
        <f t="shared" si="8"/>
        <v>3.2823813883345307E-2</v>
      </c>
      <c r="AO24" s="163">
        <f t="shared" si="9"/>
        <v>3.3395643378836035E-2</v>
      </c>
      <c r="AP24" s="163">
        <f t="shared" si="10"/>
        <v>3.3395643378836035E-2</v>
      </c>
      <c r="AQ24" s="156"/>
      <c r="AR24" s="168">
        <f t="shared" si="40"/>
        <v>2.5899776859063826E-2</v>
      </c>
      <c r="AS24" s="168">
        <f t="shared" si="13"/>
        <v>3.0381975528385646E-2</v>
      </c>
      <c r="AT24" s="168">
        <f t="shared" si="14"/>
        <v>3.2073568057248564E-2</v>
      </c>
      <c r="AU24" s="168">
        <f t="shared" si="15"/>
        <v>3.2645397552739291E-2</v>
      </c>
      <c r="AV24" s="168">
        <f t="shared" si="41"/>
        <v>2.5899776859063826E-2</v>
      </c>
      <c r="AW24" s="168">
        <f t="shared" si="16"/>
        <v>2.5899776859063826E-2</v>
      </c>
      <c r="AX24" s="168">
        <f t="shared" si="17"/>
        <v>3.0381975528385646E-2</v>
      </c>
      <c r="AY24" s="168">
        <f t="shared" si="18"/>
        <v>3.0381975528385646E-2</v>
      </c>
      <c r="AZ24" s="168">
        <f t="shared" si="19"/>
        <v>3.0381975528385646E-2</v>
      </c>
      <c r="BA24" s="168">
        <f t="shared" si="20"/>
        <v>3.2073568057248564E-2</v>
      </c>
      <c r="BB24" s="168">
        <f t="shared" si="21"/>
        <v>3.2073568057248564E-2</v>
      </c>
      <c r="BC24" s="168">
        <f t="shared" si="22"/>
        <v>3.2645397552739291E-2</v>
      </c>
      <c r="BD24" s="168">
        <f t="shared" si="23"/>
        <v>3.2645397552739291E-2</v>
      </c>
      <c r="BE24" s="155"/>
      <c r="BF24" s="167">
        <f t="shared" si="42"/>
        <v>142.1855921796799</v>
      </c>
      <c r="BG24" s="167">
        <f t="shared" si="24"/>
        <v>137.51440766728746</v>
      </c>
      <c r="BH24" s="167">
        <f t="shared" si="25"/>
        <v>140.83368539787807</v>
      </c>
      <c r="BI24" s="167">
        <f t="shared" si="26"/>
        <v>137.3964559017594</v>
      </c>
      <c r="BJ24" s="167">
        <f t="shared" si="43"/>
        <v>142.1855921796799</v>
      </c>
      <c r="BK24" s="167">
        <f t="shared" si="27"/>
        <v>142.1855921796799</v>
      </c>
      <c r="BL24" s="167">
        <f t="shared" si="28"/>
        <v>137.51440766728746</v>
      </c>
      <c r="BM24" s="167">
        <f t="shared" si="29"/>
        <v>137.51440766728746</v>
      </c>
      <c r="BN24" s="167">
        <f t="shared" si="30"/>
        <v>137.51440766728746</v>
      </c>
      <c r="BO24" s="167">
        <f t="shared" si="31"/>
        <v>140.83368539787807</v>
      </c>
      <c r="BP24" s="167">
        <f t="shared" si="32"/>
        <v>140.83368539787807</v>
      </c>
      <c r="BQ24" s="167">
        <f t="shared" si="33"/>
        <v>137.3964559017594</v>
      </c>
      <c r="BR24" s="167">
        <f t="shared" si="34"/>
        <v>137.3964559017594</v>
      </c>
    </row>
    <row r="25" spans="1:70" x14ac:dyDescent="0.3">
      <c r="A25" s="155"/>
      <c r="B25" s="156">
        <v>1998</v>
      </c>
      <c r="C25" s="164">
        <f>'SIC EGS'!G17</f>
        <v>73.475000000000009</v>
      </c>
      <c r="D25" s="165"/>
      <c r="E25" s="166">
        <f t="shared" si="11"/>
        <v>81.548279689234207</v>
      </c>
      <c r="F25" s="155"/>
      <c r="G25" s="157">
        <v>76.599999999999994</v>
      </c>
      <c r="H25" s="157">
        <v>76.474999999999994</v>
      </c>
      <c r="I25" s="157">
        <v>78.474999999999994</v>
      </c>
      <c r="J25" s="157">
        <v>76.150000000000006</v>
      </c>
      <c r="K25" s="157">
        <v>74.599999999999994</v>
      </c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63">
        <f t="shared" si="12"/>
        <v>3.9207103174444771E-2</v>
      </c>
      <c r="AC25" s="163">
        <f t="shared" si="35"/>
        <v>3.5546011008004551E-2</v>
      </c>
      <c r="AD25" s="163">
        <f t="shared" si="36"/>
        <v>3.0873821453025876E-2</v>
      </c>
      <c r="AE25" s="163">
        <f t="shared" si="37"/>
        <v>3.4022396933475918E-2</v>
      </c>
      <c r="AF25" s="163">
        <f t="shared" si="38"/>
        <v>3.4739632293724461E-2</v>
      </c>
      <c r="AG25" s="163">
        <f t="shared" si="39"/>
        <v>4.1744001207255146E-2</v>
      </c>
      <c r="AH25" s="163">
        <f t="shared" si="2"/>
        <v>3.0873821453025876E-2</v>
      </c>
      <c r="AI25" s="163">
        <f t="shared" si="3"/>
        <v>3.0873821453025876E-2</v>
      </c>
      <c r="AJ25" s="163">
        <f t="shared" si="4"/>
        <v>3.4022396933475918E-2</v>
      </c>
      <c r="AK25" s="163">
        <f t="shared" si="5"/>
        <v>3.4022396933475918E-2</v>
      </c>
      <c r="AL25" s="163">
        <f t="shared" si="6"/>
        <v>3.4022396933475918E-2</v>
      </c>
      <c r="AM25" s="163">
        <f t="shared" si="7"/>
        <v>3.4739632293724461E-2</v>
      </c>
      <c r="AN25" s="163">
        <f t="shared" si="8"/>
        <v>3.4739632293724461E-2</v>
      </c>
      <c r="AO25" s="163">
        <f t="shared" si="9"/>
        <v>4.1744001207255146E-2</v>
      </c>
      <c r="AP25" s="163">
        <f t="shared" si="10"/>
        <v>4.1744001207255146E-2</v>
      </c>
      <c r="AQ25" s="156"/>
      <c r="AR25" s="168">
        <f t="shared" si="40"/>
        <v>3.4534913619466097E-2</v>
      </c>
      <c r="AS25" s="168">
        <f t="shared" si="13"/>
        <v>3.7683489099916138E-2</v>
      </c>
      <c r="AT25" s="168">
        <f t="shared" si="14"/>
        <v>3.8400724460164688E-2</v>
      </c>
      <c r="AU25" s="168">
        <f t="shared" si="15"/>
        <v>4.5405093373695367E-2</v>
      </c>
      <c r="AV25" s="168">
        <f t="shared" si="41"/>
        <v>3.4534913619466097E-2</v>
      </c>
      <c r="AW25" s="168">
        <f t="shared" si="16"/>
        <v>3.4534913619466097E-2</v>
      </c>
      <c r="AX25" s="168">
        <f t="shared" si="17"/>
        <v>3.7683489099916138E-2</v>
      </c>
      <c r="AY25" s="168">
        <f t="shared" si="18"/>
        <v>3.7683489099916138E-2</v>
      </c>
      <c r="AZ25" s="168">
        <f t="shared" si="19"/>
        <v>3.7683489099916138E-2</v>
      </c>
      <c r="BA25" s="168">
        <f t="shared" si="20"/>
        <v>3.8400724460164688E-2</v>
      </c>
      <c r="BB25" s="168">
        <f t="shared" si="21"/>
        <v>3.8400724460164688E-2</v>
      </c>
      <c r="BC25" s="168">
        <f t="shared" si="22"/>
        <v>4.5405093373695367E-2</v>
      </c>
      <c r="BD25" s="168">
        <f t="shared" si="23"/>
        <v>4.5405093373695367E-2</v>
      </c>
      <c r="BE25" s="155"/>
      <c r="BF25" s="167">
        <f t="shared" si="42"/>
        <v>147.18173342837557</v>
      </c>
      <c r="BG25" s="167">
        <f t="shared" si="24"/>
        <v>142.79530679040695</v>
      </c>
      <c r="BH25" s="167">
        <f t="shared" si="25"/>
        <v>146.34698073037379</v>
      </c>
      <c r="BI25" s="167">
        <f t="shared" si="26"/>
        <v>143.77875275047722</v>
      </c>
      <c r="BJ25" s="167">
        <f t="shared" si="43"/>
        <v>147.18173342837557</v>
      </c>
      <c r="BK25" s="167">
        <f t="shared" si="27"/>
        <v>147.18173342837557</v>
      </c>
      <c r="BL25" s="167">
        <f t="shared" si="28"/>
        <v>142.79530679040695</v>
      </c>
      <c r="BM25" s="167">
        <f t="shared" si="29"/>
        <v>142.79530679040695</v>
      </c>
      <c r="BN25" s="167">
        <f t="shared" si="30"/>
        <v>142.79530679040695</v>
      </c>
      <c r="BO25" s="167">
        <f t="shared" si="31"/>
        <v>146.34698073037379</v>
      </c>
      <c r="BP25" s="167">
        <f t="shared" si="32"/>
        <v>146.34698073037379</v>
      </c>
      <c r="BQ25" s="167">
        <f t="shared" si="33"/>
        <v>143.77875275047722</v>
      </c>
      <c r="BR25" s="167">
        <f t="shared" si="34"/>
        <v>143.77875275047722</v>
      </c>
    </row>
    <row r="26" spans="1:70" x14ac:dyDescent="0.3">
      <c r="A26" s="155"/>
      <c r="B26" s="156">
        <v>1999</v>
      </c>
      <c r="C26" s="164">
        <f>'SIC EGS'!G18</f>
        <v>75.525000000000006</v>
      </c>
      <c r="D26" s="165"/>
      <c r="E26" s="166">
        <f t="shared" si="11"/>
        <v>83.823529411764724</v>
      </c>
      <c r="F26" s="155"/>
      <c r="G26" s="157">
        <v>79.025000000000006</v>
      </c>
      <c r="H26" s="157">
        <v>79.025000000000006</v>
      </c>
      <c r="I26" s="157">
        <v>80.875</v>
      </c>
      <c r="J26" s="157">
        <v>78.400000000000006</v>
      </c>
      <c r="K26" s="157">
        <v>77.349999999999994</v>
      </c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63">
        <f t="shared" si="12"/>
        <v>2.7518514967754586E-2</v>
      </c>
      <c r="AC26" s="163">
        <f t="shared" si="35"/>
        <v>3.1167181355135923E-2</v>
      </c>
      <c r="AD26" s="163">
        <f t="shared" si="36"/>
        <v>3.2800368064714321E-2</v>
      </c>
      <c r="AE26" s="163">
        <f t="shared" si="37"/>
        <v>3.0124650093047562E-2</v>
      </c>
      <c r="AF26" s="163">
        <f t="shared" si="38"/>
        <v>2.911884801519125E-2</v>
      </c>
      <c r="AG26" s="163">
        <f t="shared" si="39"/>
        <v>3.6200069809359935E-2</v>
      </c>
      <c r="AH26" s="163">
        <f t="shared" si="2"/>
        <v>3.2800368064714321E-2</v>
      </c>
      <c r="AI26" s="163">
        <f t="shared" si="3"/>
        <v>3.2800368064714321E-2</v>
      </c>
      <c r="AJ26" s="163">
        <f t="shared" si="4"/>
        <v>3.0124650093047562E-2</v>
      </c>
      <c r="AK26" s="163">
        <f t="shared" si="5"/>
        <v>3.0124650093047562E-2</v>
      </c>
      <c r="AL26" s="163">
        <f t="shared" si="6"/>
        <v>3.0124650093047562E-2</v>
      </c>
      <c r="AM26" s="163">
        <f t="shared" si="7"/>
        <v>2.911884801519125E-2</v>
      </c>
      <c r="AN26" s="163">
        <f t="shared" si="8"/>
        <v>2.911884801519125E-2</v>
      </c>
      <c r="AO26" s="163">
        <f t="shared" si="9"/>
        <v>3.6200069809359935E-2</v>
      </c>
      <c r="AP26" s="163">
        <f t="shared" si="10"/>
        <v>3.6200069809359935E-2</v>
      </c>
      <c r="AQ26" s="156"/>
      <c r="AR26" s="168">
        <f t="shared" si="40"/>
        <v>2.9151701677332983E-2</v>
      </c>
      <c r="AS26" s="168">
        <f t="shared" si="13"/>
        <v>2.6475983705666228E-2</v>
      </c>
      <c r="AT26" s="168">
        <f t="shared" si="14"/>
        <v>2.547018162780991E-2</v>
      </c>
      <c r="AU26" s="168">
        <f t="shared" si="15"/>
        <v>3.2551403421978597E-2</v>
      </c>
      <c r="AV26" s="168">
        <f t="shared" si="41"/>
        <v>2.9151701677332983E-2</v>
      </c>
      <c r="AW26" s="168">
        <f t="shared" si="16"/>
        <v>2.9151701677332983E-2</v>
      </c>
      <c r="AX26" s="168">
        <f t="shared" si="17"/>
        <v>2.6475983705666228E-2</v>
      </c>
      <c r="AY26" s="168">
        <f t="shared" si="18"/>
        <v>2.6475983705666228E-2</v>
      </c>
      <c r="AZ26" s="168">
        <f t="shared" si="19"/>
        <v>2.6475983705666228E-2</v>
      </c>
      <c r="BA26" s="168">
        <f t="shared" si="20"/>
        <v>2.547018162780991E-2</v>
      </c>
      <c r="BB26" s="168">
        <f t="shared" si="21"/>
        <v>2.547018162780991E-2</v>
      </c>
      <c r="BC26" s="168">
        <f t="shared" si="22"/>
        <v>3.2551403421978597E-2</v>
      </c>
      <c r="BD26" s="168">
        <f t="shared" si="23"/>
        <v>3.2551403421978597E-2</v>
      </c>
      <c r="BE26" s="155"/>
      <c r="BF26" s="167">
        <f t="shared" si="42"/>
        <v>151.53548269196708</v>
      </c>
      <c r="BG26" s="167">
        <f t="shared" si="24"/>
        <v>146.62644580059873</v>
      </c>
      <c r="BH26" s="167">
        <f t="shared" si="25"/>
        <v>150.12234036108129</v>
      </c>
      <c r="BI26" s="167">
        <f t="shared" si="26"/>
        <v>148.53595976559319</v>
      </c>
      <c r="BJ26" s="167">
        <f t="shared" si="43"/>
        <v>151.53548269196708</v>
      </c>
      <c r="BK26" s="167">
        <f t="shared" si="27"/>
        <v>151.53548269196708</v>
      </c>
      <c r="BL26" s="167">
        <f t="shared" si="28"/>
        <v>146.62644580059873</v>
      </c>
      <c r="BM26" s="167">
        <f t="shared" si="29"/>
        <v>146.62644580059873</v>
      </c>
      <c r="BN26" s="167">
        <f t="shared" si="30"/>
        <v>146.62644580059873</v>
      </c>
      <c r="BO26" s="167">
        <f t="shared" si="31"/>
        <v>150.12234036108129</v>
      </c>
      <c r="BP26" s="167">
        <f t="shared" si="32"/>
        <v>150.12234036108129</v>
      </c>
      <c r="BQ26" s="167">
        <f t="shared" si="33"/>
        <v>148.53595976559319</v>
      </c>
      <c r="BR26" s="167">
        <f t="shared" si="34"/>
        <v>148.53595976559319</v>
      </c>
    </row>
    <row r="27" spans="1:70" x14ac:dyDescent="0.3">
      <c r="A27" s="155"/>
      <c r="B27" s="156">
        <v>2000</v>
      </c>
      <c r="C27" s="164">
        <f>'SIC EGS'!G19</f>
        <v>79.099999999999994</v>
      </c>
      <c r="D27" s="165"/>
      <c r="E27" s="166">
        <f t="shared" si="11"/>
        <v>87.791342952275258</v>
      </c>
      <c r="F27" s="155"/>
      <c r="G27" s="157">
        <v>82.6</v>
      </c>
      <c r="H27" s="157">
        <v>82.350000000000009</v>
      </c>
      <c r="I27" s="157">
        <v>84.25</v>
      </c>
      <c r="J27" s="157">
        <v>82.275000000000006</v>
      </c>
      <c r="K27" s="157">
        <v>81.125</v>
      </c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63">
        <f t="shared" si="12"/>
        <v>4.6249147500872466E-2</v>
      </c>
      <c r="AC27" s="163">
        <f t="shared" si="35"/>
        <v>4.4245422425250709E-2</v>
      </c>
      <c r="AD27" s="163">
        <f t="shared" si="36"/>
        <v>4.1214198521967962E-2</v>
      </c>
      <c r="AE27" s="163">
        <f t="shared" si="37"/>
        <v>4.0883816411406364E-2</v>
      </c>
      <c r="AF27" s="163">
        <f t="shared" si="38"/>
        <v>4.8243367473041553E-2</v>
      </c>
      <c r="AG27" s="163">
        <f t="shared" si="39"/>
        <v>4.7650598005178985E-2</v>
      </c>
      <c r="AH27" s="163">
        <f t="shared" si="2"/>
        <v>4.1214198521967962E-2</v>
      </c>
      <c r="AI27" s="163">
        <f t="shared" si="3"/>
        <v>4.1214198521967962E-2</v>
      </c>
      <c r="AJ27" s="163">
        <f t="shared" si="4"/>
        <v>4.0883816411406364E-2</v>
      </c>
      <c r="AK27" s="163">
        <f t="shared" si="5"/>
        <v>4.0883816411406364E-2</v>
      </c>
      <c r="AL27" s="163">
        <f t="shared" si="6"/>
        <v>4.0883816411406364E-2</v>
      </c>
      <c r="AM27" s="163">
        <f t="shared" si="7"/>
        <v>4.8243367473041553E-2</v>
      </c>
      <c r="AN27" s="163">
        <f t="shared" si="8"/>
        <v>4.8243367473041553E-2</v>
      </c>
      <c r="AO27" s="163">
        <f t="shared" si="9"/>
        <v>4.7650598005178985E-2</v>
      </c>
      <c r="AP27" s="163">
        <f t="shared" si="10"/>
        <v>4.7650598005178985E-2</v>
      </c>
      <c r="AQ27" s="156"/>
      <c r="AR27" s="168">
        <f t="shared" si="40"/>
        <v>4.3217923597589712E-2</v>
      </c>
      <c r="AS27" s="168">
        <f t="shared" si="13"/>
        <v>4.288754148702812E-2</v>
      </c>
      <c r="AT27" s="168">
        <f t="shared" si="14"/>
        <v>5.0247092548663309E-2</v>
      </c>
      <c r="AU27" s="168">
        <f t="shared" si="15"/>
        <v>4.9654323080800748E-2</v>
      </c>
      <c r="AV27" s="168">
        <f t="shared" si="41"/>
        <v>4.3217923597589712E-2</v>
      </c>
      <c r="AW27" s="168">
        <f t="shared" si="16"/>
        <v>4.3217923597589712E-2</v>
      </c>
      <c r="AX27" s="168">
        <f t="shared" si="17"/>
        <v>4.288754148702812E-2</v>
      </c>
      <c r="AY27" s="168">
        <f t="shared" si="18"/>
        <v>4.288754148702812E-2</v>
      </c>
      <c r="AZ27" s="168">
        <f t="shared" si="19"/>
        <v>4.288754148702812E-2</v>
      </c>
      <c r="BA27" s="168">
        <f t="shared" si="20"/>
        <v>5.0247092548663309E-2</v>
      </c>
      <c r="BB27" s="168">
        <f t="shared" si="21"/>
        <v>5.0247092548663309E-2</v>
      </c>
      <c r="BC27" s="168">
        <f t="shared" si="22"/>
        <v>4.9654323080800748E-2</v>
      </c>
      <c r="BD27" s="168">
        <f t="shared" si="23"/>
        <v>4.9654323080800748E-2</v>
      </c>
      <c r="BE27" s="155"/>
      <c r="BF27" s="167">
        <f t="shared" si="42"/>
        <v>158.22811067883401</v>
      </c>
      <c r="BG27" s="167">
        <f t="shared" si="24"/>
        <v>153.05169022516162</v>
      </c>
      <c r="BH27" s="167">
        <f t="shared" si="25"/>
        <v>157.85827812759851</v>
      </c>
      <c r="BI27" s="167">
        <f t="shared" si="26"/>
        <v>156.09759261180864</v>
      </c>
      <c r="BJ27" s="167">
        <f t="shared" si="43"/>
        <v>158.22811067883401</v>
      </c>
      <c r="BK27" s="167">
        <f t="shared" si="27"/>
        <v>158.22811067883401</v>
      </c>
      <c r="BL27" s="167">
        <f t="shared" si="28"/>
        <v>153.05169022516162</v>
      </c>
      <c r="BM27" s="167">
        <f t="shared" si="29"/>
        <v>153.05169022516162</v>
      </c>
      <c r="BN27" s="167">
        <f t="shared" si="30"/>
        <v>153.05169022516162</v>
      </c>
      <c r="BO27" s="167">
        <f t="shared" si="31"/>
        <v>157.85827812759851</v>
      </c>
      <c r="BP27" s="167">
        <f t="shared" si="32"/>
        <v>157.85827812759851</v>
      </c>
      <c r="BQ27" s="167">
        <f t="shared" si="33"/>
        <v>156.09759261180864</v>
      </c>
      <c r="BR27" s="167">
        <f t="shared" si="34"/>
        <v>156.09759261180864</v>
      </c>
    </row>
    <row r="28" spans="1:70" x14ac:dyDescent="0.3">
      <c r="A28" s="155"/>
      <c r="B28" s="156">
        <v>2001</v>
      </c>
      <c r="C28" s="164">
        <f>'SIC EGS'!G20</f>
        <v>82.35</v>
      </c>
      <c r="D28" s="164"/>
      <c r="E28" s="166">
        <f t="shared" si="11"/>
        <v>91.398446170921204</v>
      </c>
      <c r="F28" s="155"/>
      <c r="G28" s="157">
        <v>85.974999999999994</v>
      </c>
      <c r="H28" s="157">
        <v>85.55</v>
      </c>
      <c r="I28" s="157">
        <v>87.625</v>
      </c>
      <c r="J28" s="157">
        <v>85.2</v>
      </c>
      <c r="K28" s="157">
        <v>85.050000000000011</v>
      </c>
      <c r="L28" s="155"/>
      <c r="M28" s="169">
        <f>'2016'!F34</f>
        <v>86.2</v>
      </c>
      <c r="N28" s="169">
        <f>'2016'!F74</f>
        <v>85.625</v>
      </c>
      <c r="O28" s="169">
        <f>'2016'!F184</f>
        <v>87.600000000000009</v>
      </c>
      <c r="P28" s="169">
        <f>'2016'!F329</f>
        <v>85.749999999999986</v>
      </c>
      <c r="Q28" s="169">
        <f>'2016'!F439</f>
        <v>85.474999999999994</v>
      </c>
      <c r="R28" s="169"/>
      <c r="S28" s="169"/>
      <c r="T28" s="169"/>
      <c r="U28" s="169"/>
      <c r="V28" s="169"/>
      <c r="W28" s="169"/>
      <c r="X28" s="169"/>
      <c r="Y28" s="169"/>
      <c r="Z28" s="169"/>
      <c r="AA28" s="155"/>
      <c r="AB28" s="163">
        <f t="shared" si="12"/>
        <v>4.0265581850041032E-2</v>
      </c>
      <c r="AC28" s="163">
        <f t="shared" si="35"/>
        <v>4.0046875791397589E-2</v>
      </c>
      <c r="AD28" s="163">
        <f t="shared" si="36"/>
        <v>3.812254371455303E-2</v>
      </c>
      <c r="AE28" s="163">
        <f t="shared" si="37"/>
        <v>3.9277776122283052E-2</v>
      </c>
      <c r="AF28" s="163">
        <f t="shared" si="38"/>
        <v>3.4934139005866408E-2</v>
      </c>
      <c r="AG28" s="163">
        <f t="shared" si="39"/>
        <v>4.7248143817616897E-2</v>
      </c>
      <c r="AH28" s="163">
        <f t="shared" si="2"/>
        <v>3.812254371455303E-2</v>
      </c>
      <c r="AI28" s="163">
        <f t="shared" si="3"/>
        <v>3.812254371455303E-2</v>
      </c>
      <c r="AJ28" s="163">
        <f t="shared" si="4"/>
        <v>3.9277776122283052E-2</v>
      </c>
      <c r="AK28" s="163">
        <f t="shared" si="5"/>
        <v>3.9277776122283052E-2</v>
      </c>
      <c r="AL28" s="163">
        <f t="shared" si="6"/>
        <v>3.9277776122283052E-2</v>
      </c>
      <c r="AM28" s="163">
        <f t="shared" si="7"/>
        <v>3.4934139005866408E-2</v>
      </c>
      <c r="AN28" s="163">
        <f t="shared" si="8"/>
        <v>3.4934139005866408E-2</v>
      </c>
      <c r="AO28" s="163">
        <f t="shared" si="9"/>
        <v>4.7248143817616897E-2</v>
      </c>
      <c r="AP28" s="163">
        <f t="shared" si="10"/>
        <v>4.7248143817616897E-2</v>
      </c>
      <c r="AQ28" s="156"/>
      <c r="AR28" s="168">
        <f t="shared" si="40"/>
        <v>3.834124977319648E-2</v>
      </c>
      <c r="AS28" s="168">
        <f t="shared" si="13"/>
        <v>3.9496482180926502E-2</v>
      </c>
      <c r="AT28" s="168">
        <f t="shared" si="14"/>
        <v>3.5152845064509851E-2</v>
      </c>
      <c r="AU28" s="168">
        <f t="shared" si="15"/>
        <v>4.7466849876260341E-2</v>
      </c>
      <c r="AV28" s="168">
        <f t="shared" si="41"/>
        <v>3.834124977319648E-2</v>
      </c>
      <c r="AW28" s="168">
        <f t="shared" si="16"/>
        <v>3.834124977319648E-2</v>
      </c>
      <c r="AX28" s="168">
        <f t="shared" si="17"/>
        <v>3.9496482180926502E-2</v>
      </c>
      <c r="AY28" s="168">
        <f t="shared" si="18"/>
        <v>3.9496482180926502E-2</v>
      </c>
      <c r="AZ28" s="168">
        <f t="shared" si="19"/>
        <v>3.9496482180926502E-2</v>
      </c>
      <c r="BA28" s="168">
        <f t="shared" si="20"/>
        <v>3.5152845064509851E-2</v>
      </c>
      <c r="BB28" s="168">
        <f t="shared" si="21"/>
        <v>3.5152845064509851E-2</v>
      </c>
      <c r="BC28" s="168">
        <f t="shared" si="22"/>
        <v>4.7466849876260341E-2</v>
      </c>
      <c r="BD28" s="168">
        <f t="shared" si="23"/>
        <v>4.7466849876260341E-2</v>
      </c>
      <c r="BE28" s="155"/>
      <c r="BF28" s="167">
        <f t="shared" si="42"/>
        <v>164.41257666400872</v>
      </c>
      <c r="BG28" s="167">
        <f t="shared" si="24"/>
        <v>159.21765907961631</v>
      </c>
      <c r="BH28" s="167">
        <f t="shared" si="25"/>
        <v>163.50613322180729</v>
      </c>
      <c r="BI28" s="167">
        <f t="shared" si="26"/>
        <v>163.68572120469815</v>
      </c>
      <c r="BJ28" s="167">
        <f t="shared" si="43"/>
        <v>164.41257666400872</v>
      </c>
      <c r="BK28" s="167">
        <f t="shared" si="27"/>
        <v>164.41257666400872</v>
      </c>
      <c r="BL28" s="167">
        <f t="shared" si="28"/>
        <v>159.21765907961631</v>
      </c>
      <c r="BM28" s="167">
        <f t="shared" si="29"/>
        <v>159.21765907961631</v>
      </c>
      <c r="BN28" s="167">
        <f t="shared" si="30"/>
        <v>159.21765907961631</v>
      </c>
      <c r="BO28" s="167">
        <f t="shared" si="31"/>
        <v>163.50613322180729</v>
      </c>
      <c r="BP28" s="167">
        <f t="shared" si="32"/>
        <v>163.50613322180729</v>
      </c>
      <c r="BQ28" s="167">
        <f t="shared" si="33"/>
        <v>163.68572120469815</v>
      </c>
      <c r="BR28" s="167">
        <f t="shared" si="34"/>
        <v>163.68572120469815</v>
      </c>
    </row>
    <row r="29" spans="1:70" x14ac:dyDescent="0.3">
      <c r="A29" s="155"/>
      <c r="B29" s="156">
        <v>2002</v>
      </c>
      <c r="C29" s="164">
        <f>'SIC EGS'!G21</f>
        <v>86.3</v>
      </c>
      <c r="D29" s="164"/>
      <c r="E29" s="166">
        <f t="shared" si="11"/>
        <v>95.782463928967815</v>
      </c>
      <c r="F29" s="155"/>
      <c r="G29" s="157">
        <v>89.199999999999989</v>
      </c>
      <c r="H29" s="157">
        <v>88.775000000000006</v>
      </c>
      <c r="I29" s="157">
        <v>90.5</v>
      </c>
      <c r="J29" s="157">
        <v>88.6</v>
      </c>
      <c r="K29" s="157">
        <v>88.4</v>
      </c>
      <c r="L29" s="155"/>
      <c r="M29" s="169">
        <f>'2016'!F35</f>
        <v>89.275000000000006</v>
      </c>
      <c r="N29" s="169">
        <f>'2016'!F75</f>
        <v>88.625000000000014</v>
      </c>
      <c r="O29" s="169">
        <f>'2016'!F185</f>
        <v>90.6</v>
      </c>
      <c r="P29" s="169">
        <f>'2016'!F330</f>
        <v>88.8</v>
      </c>
      <c r="Q29" s="169">
        <f>'2016'!F440</f>
        <v>88.7</v>
      </c>
      <c r="R29" s="169"/>
      <c r="S29" s="169"/>
      <c r="T29" s="169"/>
      <c r="U29" s="169"/>
      <c r="V29" s="169"/>
      <c r="W29" s="169"/>
      <c r="X29" s="169"/>
      <c r="Y29" s="169"/>
      <c r="Z29" s="169"/>
      <c r="AA29" s="155"/>
      <c r="AB29" s="163">
        <f t="shared" si="12"/>
        <v>4.6851141465732889E-2</v>
      </c>
      <c r="AC29" s="163">
        <f t="shared" si="35"/>
        <v>3.6824483267633649E-2</v>
      </c>
      <c r="AD29" s="163">
        <f t="shared" si="36"/>
        <v>3.700407849094927E-2</v>
      </c>
      <c r="AE29" s="163">
        <f t="shared" si="37"/>
        <v>3.2283505351126375E-2</v>
      </c>
      <c r="AF29" s="163">
        <f t="shared" si="38"/>
        <v>3.9130423775765019E-2</v>
      </c>
      <c r="AG29" s="163">
        <f t="shared" si="39"/>
        <v>3.8632650801726856E-2</v>
      </c>
      <c r="AH29" s="163">
        <f t="shared" si="2"/>
        <v>3.700407849094927E-2</v>
      </c>
      <c r="AI29" s="163">
        <f t="shared" si="3"/>
        <v>3.700407849094927E-2</v>
      </c>
      <c r="AJ29" s="163">
        <f t="shared" si="4"/>
        <v>3.2283505351126375E-2</v>
      </c>
      <c r="AK29" s="163">
        <f t="shared" si="5"/>
        <v>3.2283505351126375E-2</v>
      </c>
      <c r="AL29" s="163">
        <f t="shared" si="6"/>
        <v>3.2283505351126375E-2</v>
      </c>
      <c r="AM29" s="163">
        <f t="shared" si="7"/>
        <v>3.9130423775765019E-2</v>
      </c>
      <c r="AN29" s="163">
        <f t="shared" si="8"/>
        <v>3.9130423775765019E-2</v>
      </c>
      <c r="AO29" s="163">
        <f t="shared" si="9"/>
        <v>3.8632650801726856E-2</v>
      </c>
      <c r="AP29" s="163">
        <f t="shared" si="10"/>
        <v>3.8632650801726856E-2</v>
      </c>
      <c r="AQ29" s="156"/>
      <c r="AR29" s="168">
        <f t="shared" si="40"/>
        <v>4.7030736689048509E-2</v>
      </c>
      <c r="AS29" s="168">
        <f t="shared" si="13"/>
        <v>4.2310163549225614E-2</v>
      </c>
      <c r="AT29" s="168">
        <f t="shared" si="14"/>
        <v>4.9157081973864265E-2</v>
      </c>
      <c r="AU29" s="168">
        <f t="shared" si="15"/>
        <v>4.8659308999826102E-2</v>
      </c>
      <c r="AV29" s="168">
        <f t="shared" si="41"/>
        <v>4.7030736689048509E-2</v>
      </c>
      <c r="AW29" s="168">
        <f t="shared" si="16"/>
        <v>4.7030736689048509E-2</v>
      </c>
      <c r="AX29" s="168">
        <f t="shared" si="17"/>
        <v>4.2310163549225614E-2</v>
      </c>
      <c r="AY29" s="168">
        <f t="shared" si="18"/>
        <v>4.2310163549225614E-2</v>
      </c>
      <c r="AZ29" s="168">
        <f t="shared" si="19"/>
        <v>4.2310163549225614E-2</v>
      </c>
      <c r="BA29" s="168">
        <f t="shared" si="20"/>
        <v>4.9157081973864265E-2</v>
      </c>
      <c r="BB29" s="168">
        <f t="shared" si="21"/>
        <v>4.9157081973864265E-2</v>
      </c>
      <c r="BC29" s="168">
        <f t="shared" si="22"/>
        <v>4.8659308999826102E-2</v>
      </c>
      <c r="BD29" s="168">
        <f t="shared" si="23"/>
        <v>4.8659308999826102E-2</v>
      </c>
      <c r="BE29" s="155"/>
      <c r="BF29" s="167">
        <f t="shared" si="42"/>
        <v>172.3297369351788</v>
      </c>
      <c r="BG29" s="167">
        <f t="shared" si="24"/>
        <v>166.09872735591037</v>
      </c>
      <c r="BH29" s="167">
        <f t="shared" si="25"/>
        <v>171.74444441791724</v>
      </c>
      <c r="BI29" s="167">
        <f t="shared" si="26"/>
        <v>171.8475186573896</v>
      </c>
      <c r="BJ29" s="167">
        <f t="shared" si="43"/>
        <v>172.3297369351788</v>
      </c>
      <c r="BK29" s="167">
        <f t="shared" si="27"/>
        <v>172.3297369351788</v>
      </c>
      <c r="BL29" s="167">
        <f t="shared" si="28"/>
        <v>166.09872735591037</v>
      </c>
      <c r="BM29" s="167">
        <f t="shared" si="29"/>
        <v>166.09872735591037</v>
      </c>
      <c r="BN29" s="167">
        <f t="shared" si="30"/>
        <v>166.09872735591037</v>
      </c>
      <c r="BO29" s="167">
        <f t="shared" si="31"/>
        <v>171.74444441791724</v>
      </c>
      <c r="BP29" s="167">
        <f t="shared" si="32"/>
        <v>171.74444441791724</v>
      </c>
      <c r="BQ29" s="167">
        <f t="shared" si="33"/>
        <v>171.8475186573896</v>
      </c>
      <c r="BR29" s="167">
        <f t="shared" si="34"/>
        <v>171.8475186573896</v>
      </c>
    </row>
    <row r="30" spans="1:70" x14ac:dyDescent="0.3">
      <c r="A30" s="155"/>
      <c r="B30" s="156">
        <v>2003</v>
      </c>
      <c r="C30" s="164">
        <f>'SIC EGS'!G22</f>
        <v>90.1</v>
      </c>
      <c r="D30" s="164">
        <f>'2016'!F607</f>
        <v>89.224999999999994</v>
      </c>
      <c r="E30" s="166">
        <f t="shared" ref="E30:E39" si="44">D30/$D$30*100</f>
        <v>100</v>
      </c>
      <c r="F30" s="155"/>
      <c r="G30" s="157">
        <v>92.625</v>
      </c>
      <c r="H30" s="157">
        <v>92.100000000000009</v>
      </c>
      <c r="I30" s="157">
        <v>93</v>
      </c>
      <c r="J30" s="157">
        <v>92.95</v>
      </c>
      <c r="K30" s="157">
        <v>92.25</v>
      </c>
      <c r="L30" s="155"/>
      <c r="M30" s="169">
        <f>'2016'!F36</f>
        <v>92.625</v>
      </c>
      <c r="N30" s="169">
        <f>'2016'!F76</f>
        <v>91.824999999999989</v>
      </c>
      <c r="O30" s="169">
        <f>'2016'!F186</f>
        <v>93.049999999999983</v>
      </c>
      <c r="P30" s="169">
        <f>'2016'!F331</f>
        <v>93.125</v>
      </c>
      <c r="Q30" s="169">
        <f>'2016'!F441</f>
        <v>92.475000000000009</v>
      </c>
      <c r="R30" s="169"/>
      <c r="S30" s="169"/>
      <c r="T30" s="169"/>
      <c r="U30" s="169"/>
      <c r="V30" s="169"/>
      <c r="W30" s="169"/>
      <c r="X30" s="169"/>
      <c r="Y30" s="169"/>
      <c r="Z30" s="169"/>
      <c r="AA30" s="155"/>
      <c r="AB30" s="163">
        <f t="shared" si="12"/>
        <v>4.3090566524909973E-2</v>
      </c>
      <c r="AC30" s="163">
        <f t="shared" si="35"/>
        <v>3.767804403028744E-2</v>
      </c>
      <c r="AD30" s="163">
        <f t="shared" si="36"/>
        <v>3.6769864432109563E-2</v>
      </c>
      <c r="AE30" s="163">
        <f t="shared" si="37"/>
        <v>2.724964244737554E-2</v>
      </c>
      <c r="AF30" s="163">
        <f t="shared" si="38"/>
        <v>4.7929856556417856E-2</v>
      </c>
      <c r="AG30" s="163">
        <f t="shared" si="39"/>
        <v>4.2630313277038666E-2</v>
      </c>
      <c r="AH30" s="163">
        <f t="shared" si="2"/>
        <v>3.6769864432109563E-2</v>
      </c>
      <c r="AI30" s="163">
        <f t="shared" si="3"/>
        <v>3.6769864432109563E-2</v>
      </c>
      <c r="AJ30" s="163">
        <f t="shared" si="4"/>
        <v>2.724964244737554E-2</v>
      </c>
      <c r="AK30" s="163">
        <f t="shared" si="5"/>
        <v>2.724964244737554E-2</v>
      </c>
      <c r="AL30" s="163">
        <f t="shared" si="6"/>
        <v>2.724964244737554E-2</v>
      </c>
      <c r="AM30" s="163">
        <f t="shared" si="7"/>
        <v>4.7929856556417856E-2</v>
      </c>
      <c r="AN30" s="163">
        <f t="shared" si="8"/>
        <v>4.7929856556417856E-2</v>
      </c>
      <c r="AO30" s="163">
        <f t="shared" si="9"/>
        <v>4.2630313277038666E-2</v>
      </c>
      <c r="AP30" s="163">
        <f t="shared" si="10"/>
        <v>4.2630313277038666E-2</v>
      </c>
      <c r="AQ30" s="156"/>
      <c r="AR30" s="168">
        <f t="shared" si="40"/>
        <v>4.2182386926732089E-2</v>
      </c>
      <c r="AS30" s="168">
        <f t="shared" si="13"/>
        <v>3.2662164941998077E-2</v>
      </c>
      <c r="AT30" s="168">
        <f t="shared" si="14"/>
        <v>5.3342379051040383E-2</v>
      </c>
      <c r="AU30" s="168">
        <f t="shared" si="15"/>
        <v>4.8042835771661206E-2</v>
      </c>
      <c r="AV30" s="168">
        <f t="shared" si="41"/>
        <v>4.2182386926732089E-2</v>
      </c>
      <c r="AW30" s="168">
        <f t="shared" si="16"/>
        <v>4.2182386926732089E-2</v>
      </c>
      <c r="AX30" s="168">
        <f t="shared" si="17"/>
        <v>3.2662164941998077E-2</v>
      </c>
      <c r="AY30" s="168">
        <f t="shared" si="18"/>
        <v>3.2662164941998077E-2</v>
      </c>
      <c r="AZ30" s="168">
        <f t="shared" si="19"/>
        <v>3.2662164941998077E-2</v>
      </c>
      <c r="BA30" s="168">
        <f t="shared" si="20"/>
        <v>5.3342379051040383E-2</v>
      </c>
      <c r="BB30" s="168">
        <f t="shared" si="21"/>
        <v>5.3342379051040383E-2</v>
      </c>
      <c r="BC30" s="168">
        <f t="shared" si="22"/>
        <v>4.8042835771661206E-2</v>
      </c>
      <c r="BD30" s="168">
        <f t="shared" si="23"/>
        <v>4.8042835771661206E-2</v>
      </c>
      <c r="BE30" s="155"/>
      <c r="BF30" s="167">
        <f t="shared" si="42"/>
        <v>179.75451305788792</v>
      </c>
      <c r="BG30" s="167">
        <f t="shared" si="24"/>
        <v>171.61344239428973</v>
      </c>
      <c r="BH30" s="167">
        <f t="shared" si="25"/>
        <v>181.15444644971288</v>
      </c>
      <c r="BI30" s="167">
        <f t="shared" si="26"/>
        <v>180.30509710820783</v>
      </c>
      <c r="BJ30" s="167">
        <f t="shared" si="43"/>
        <v>179.75451305788792</v>
      </c>
      <c r="BK30" s="167">
        <f t="shared" si="27"/>
        <v>179.75451305788792</v>
      </c>
      <c r="BL30" s="167">
        <f t="shared" si="28"/>
        <v>171.61344239428973</v>
      </c>
      <c r="BM30" s="167">
        <f t="shared" si="29"/>
        <v>171.61344239428973</v>
      </c>
      <c r="BN30" s="167">
        <f t="shared" si="30"/>
        <v>171.61344239428973</v>
      </c>
      <c r="BO30" s="167">
        <f t="shared" si="31"/>
        <v>181.15444644971288</v>
      </c>
      <c r="BP30" s="167">
        <f t="shared" si="32"/>
        <v>181.15444644971288</v>
      </c>
      <c r="BQ30" s="167">
        <f t="shared" si="33"/>
        <v>180.30509710820783</v>
      </c>
      <c r="BR30" s="167">
        <f t="shared" si="34"/>
        <v>180.30509710820783</v>
      </c>
    </row>
    <row r="31" spans="1:70" x14ac:dyDescent="0.3">
      <c r="A31" s="155"/>
      <c r="B31" s="156">
        <v>2004</v>
      </c>
      <c r="C31" s="164">
        <f>'SIC EGS'!G23</f>
        <v>94.899999999999991</v>
      </c>
      <c r="D31" s="164">
        <f>'2016'!F608</f>
        <v>94.324999999999989</v>
      </c>
      <c r="E31" s="166">
        <f t="shared" si="44"/>
        <v>105.71588680302607</v>
      </c>
      <c r="F31" s="155"/>
      <c r="G31" s="157">
        <v>96.175000000000011</v>
      </c>
      <c r="H31" s="157">
        <v>95.8</v>
      </c>
      <c r="I31" s="157">
        <v>96.625000000000014</v>
      </c>
      <c r="J31" s="157">
        <v>96.024999999999991</v>
      </c>
      <c r="K31" s="157">
        <v>96.175000000000011</v>
      </c>
      <c r="L31" s="155"/>
      <c r="M31" s="169">
        <f>'2016'!F37</f>
        <v>96.174999999999997</v>
      </c>
      <c r="N31" s="169">
        <f>'2016'!F77</f>
        <v>95.65</v>
      </c>
      <c r="O31" s="169">
        <f>'2016'!F187</f>
        <v>96.55</v>
      </c>
      <c r="P31" s="169">
        <f>'2016'!F332</f>
        <v>96.1</v>
      </c>
      <c r="Q31" s="169">
        <f>'2016'!F442</f>
        <v>96.449999999999989</v>
      </c>
      <c r="R31" s="169"/>
      <c r="S31" s="169"/>
      <c r="T31" s="169"/>
      <c r="U31" s="169"/>
      <c r="V31" s="169"/>
      <c r="W31" s="169"/>
      <c r="X31" s="169"/>
      <c r="Y31" s="169"/>
      <c r="Z31" s="169"/>
      <c r="AA31" s="155"/>
      <c r="AB31" s="163">
        <f t="shared" si="12"/>
        <v>5.5584996474150133E-2</v>
      </c>
      <c r="AC31" s="163">
        <f t="shared" si="35"/>
        <v>3.7610365022107912E-2</v>
      </c>
      <c r="AD31" s="163">
        <f t="shared" si="36"/>
        <v>3.9387741715553502E-2</v>
      </c>
      <c r="AE31" s="163">
        <f t="shared" si="37"/>
        <v>3.8238013754330169E-2</v>
      </c>
      <c r="AF31" s="163">
        <f t="shared" si="38"/>
        <v>3.2546860064515452E-2</v>
      </c>
      <c r="AG31" s="163">
        <f t="shared" si="39"/>
        <v>4.1667165717722332E-2</v>
      </c>
      <c r="AH31" s="163">
        <f t="shared" si="2"/>
        <v>3.9387741715553502E-2</v>
      </c>
      <c r="AI31" s="163">
        <f t="shared" si="3"/>
        <v>3.9387741715553502E-2</v>
      </c>
      <c r="AJ31" s="163">
        <f t="shared" si="4"/>
        <v>3.8238013754330169E-2</v>
      </c>
      <c r="AK31" s="163">
        <f t="shared" si="5"/>
        <v>3.8238013754330169E-2</v>
      </c>
      <c r="AL31" s="163">
        <f t="shared" si="6"/>
        <v>3.8238013754330169E-2</v>
      </c>
      <c r="AM31" s="163">
        <f t="shared" si="7"/>
        <v>3.2546860064515452E-2</v>
      </c>
      <c r="AN31" s="163">
        <f t="shared" si="8"/>
        <v>3.2546860064515452E-2</v>
      </c>
      <c r="AO31" s="163">
        <f t="shared" si="9"/>
        <v>4.1667165717722332E-2</v>
      </c>
      <c r="AP31" s="163">
        <f t="shared" si="10"/>
        <v>4.1667165717722332E-2</v>
      </c>
      <c r="AQ31" s="156"/>
      <c r="AR31" s="168">
        <f t="shared" si="40"/>
        <v>5.736237316759573E-2</v>
      </c>
      <c r="AS31" s="168">
        <f t="shared" si="13"/>
        <v>5.621264520637239E-2</v>
      </c>
      <c r="AT31" s="168">
        <f t="shared" si="14"/>
        <v>5.052149151655768E-2</v>
      </c>
      <c r="AU31" s="168">
        <f t="shared" si="15"/>
        <v>5.9641797169764553E-2</v>
      </c>
      <c r="AV31" s="168">
        <f t="shared" si="41"/>
        <v>5.736237316759573E-2</v>
      </c>
      <c r="AW31" s="168">
        <f t="shared" si="16"/>
        <v>5.736237316759573E-2</v>
      </c>
      <c r="AX31" s="168">
        <f t="shared" si="17"/>
        <v>5.621264520637239E-2</v>
      </c>
      <c r="AY31" s="168">
        <f t="shared" si="18"/>
        <v>5.621264520637239E-2</v>
      </c>
      <c r="AZ31" s="168">
        <f t="shared" si="19"/>
        <v>5.621264520637239E-2</v>
      </c>
      <c r="BA31" s="168">
        <f t="shared" si="20"/>
        <v>5.052149151655768E-2</v>
      </c>
      <c r="BB31" s="168">
        <f t="shared" si="21"/>
        <v>5.052149151655768E-2</v>
      </c>
      <c r="BC31" s="168">
        <f t="shared" si="22"/>
        <v>5.9641797169764553E-2</v>
      </c>
      <c r="BD31" s="168">
        <f t="shared" si="23"/>
        <v>5.9641797169764553E-2</v>
      </c>
      <c r="BE31" s="155"/>
      <c r="BF31" s="167">
        <f t="shared" si="42"/>
        <v>190.36713113640801</v>
      </c>
      <c r="BG31" s="167">
        <f t="shared" si="24"/>
        <v>181.53657795328209</v>
      </c>
      <c r="BH31" s="167">
        <f t="shared" si="25"/>
        <v>190.54177354629709</v>
      </c>
      <c r="BI31" s="167">
        <f t="shared" si="26"/>
        <v>191.38597436045856</v>
      </c>
      <c r="BJ31" s="167">
        <f t="shared" si="43"/>
        <v>190.36713113640801</v>
      </c>
      <c r="BK31" s="167">
        <f t="shared" si="27"/>
        <v>190.36713113640801</v>
      </c>
      <c r="BL31" s="167">
        <f t="shared" si="28"/>
        <v>181.53657795328209</v>
      </c>
      <c r="BM31" s="167">
        <f t="shared" si="29"/>
        <v>181.53657795328209</v>
      </c>
      <c r="BN31" s="167">
        <f t="shared" si="30"/>
        <v>181.53657795328209</v>
      </c>
      <c r="BO31" s="167">
        <f t="shared" si="31"/>
        <v>190.54177354629709</v>
      </c>
      <c r="BP31" s="167">
        <f t="shared" si="32"/>
        <v>190.54177354629709</v>
      </c>
      <c r="BQ31" s="167">
        <f t="shared" si="33"/>
        <v>191.38597436045856</v>
      </c>
      <c r="BR31" s="167">
        <f t="shared" si="34"/>
        <v>191.38597436045856</v>
      </c>
    </row>
    <row r="32" spans="1:70" x14ac:dyDescent="0.3">
      <c r="A32" s="155"/>
      <c r="B32" s="156">
        <v>2005</v>
      </c>
      <c r="C32" s="164">
        <f>'SIC EGS'!G24</f>
        <v>99.224999999999994</v>
      </c>
      <c r="D32" s="164">
        <f>'2016'!F609</f>
        <v>99.224999999999994</v>
      </c>
      <c r="E32" s="166">
        <f t="shared" si="44"/>
        <v>111.20762118240404</v>
      </c>
      <c r="F32" s="155"/>
      <c r="G32" s="157">
        <v>99.175000000000011</v>
      </c>
      <c r="H32" s="157">
        <v>98.9</v>
      </c>
      <c r="I32" s="157">
        <v>99.5</v>
      </c>
      <c r="J32" s="157">
        <v>98.95</v>
      </c>
      <c r="K32" s="157">
        <v>99.4</v>
      </c>
      <c r="L32" s="155"/>
      <c r="M32" s="169">
        <f>'2016'!F38</f>
        <v>99.15</v>
      </c>
      <c r="N32" s="169">
        <f>'2016'!F78</f>
        <v>98.825000000000003</v>
      </c>
      <c r="O32" s="169">
        <f>'2016'!F188</f>
        <v>99.474999999999994</v>
      </c>
      <c r="P32" s="169">
        <f>'2016'!F333</f>
        <v>98.924999999999997</v>
      </c>
      <c r="Q32" s="169">
        <f>'2016'!F443</f>
        <v>99.35</v>
      </c>
      <c r="R32" s="169"/>
      <c r="S32" s="169"/>
      <c r="T32" s="169"/>
      <c r="U32" s="169"/>
      <c r="V32" s="169"/>
      <c r="W32" s="169"/>
      <c r="X32" s="169"/>
      <c r="Y32" s="169"/>
      <c r="Z32" s="169"/>
      <c r="AA32" s="155"/>
      <c r="AB32" s="163">
        <f t="shared" si="12"/>
        <v>5.0643732818754936E-2</v>
      </c>
      <c r="AC32" s="170">
        <f t="shared" si="35"/>
        <v>3.0716517762035E-2</v>
      </c>
      <c r="AD32" s="170">
        <f t="shared" si="36"/>
        <v>3.1846553651851753E-2</v>
      </c>
      <c r="AE32" s="170">
        <f t="shared" si="37"/>
        <v>2.9320137256961008E-2</v>
      </c>
      <c r="AF32" s="170">
        <f t="shared" si="38"/>
        <v>3.0006097816606278E-2</v>
      </c>
      <c r="AG32" s="170">
        <f t="shared" si="39"/>
        <v>3.2982665024169452E-2</v>
      </c>
      <c r="AH32" s="170">
        <f t="shared" si="2"/>
        <v>3.1846553651851753E-2</v>
      </c>
      <c r="AI32" s="170">
        <f t="shared" si="3"/>
        <v>3.1846553651851753E-2</v>
      </c>
      <c r="AJ32" s="170">
        <f t="shared" si="4"/>
        <v>2.9320137256961008E-2</v>
      </c>
      <c r="AK32" s="170">
        <f t="shared" si="5"/>
        <v>2.9320137256961008E-2</v>
      </c>
      <c r="AL32" s="170">
        <f t="shared" si="6"/>
        <v>2.9320137256961008E-2</v>
      </c>
      <c r="AM32" s="170">
        <f t="shared" si="7"/>
        <v>3.0006097816606278E-2</v>
      </c>
      <c r="AN32" s="170">
        <f t="shared" si="8"/>
        <v>3.0006097816606278E-2</v>
      </c>
      <c r="AO32" s="170">
        <f t="shared" si="9"/>
        <v>3.2982665024169452E-2</v>
      </c>
      <c r="AP32" s="170">
        <f t="shared" si="10"/>
        <v>3.2982665024169452E-2</v>
      </c>
      <c r="AQ32" s="156"/>
      <c r="AR32" s="168">
        <f t="shared" si="40"/>
        <v>5.1773768708571685E-2</v>
      </c>
      <c r="AS32" s="168">
        <f t="shared" si="13"/>
        <v>4.9247352313680937E-2</v>
      </c>
      <c r="AT32" s="168">
        <f t="shared" si="14"/>
        <v>4.993331287332621E-2</v>
      </c>
      <c r="AU32" s="168">
        <f t="shared" si="15"/>
        <v>5.2909880080889385E-2</v>
      </c>
      <c r="AV32" s="168">
        <f t="shared" si="41"/>
        <v>5.1773768708571685E-2</v>
      </c>
      <c r="AW32" s="168">
        <f t="shared" si="16"/>
        <v>5.1773768708571685E-2</v>
      </c>
      <c r="AX32" s="168">
        <f t="shared" si="17"/>
        <v>4.9247352313680937E-2</v>
      </c>
      <c r="AY32" s="168">
        <f t="shared" si="18"/>
        <v>4.9247352313680937E-2</v>
      </c>
      <c r="AZ32" s="168">
        <f t="shared" si="19"/>
        <v>4.9247352313680937E-2</v>
      </c>
      <c r="BA32" s="168">
        <f t="shared" si="20"/>
        <v>4.993331287332621E-2</v>
      </c>
      <c r="BB32" s="168">
        <f t="shared" si="21"/>
        <v>4.993331287332621E-2</v>
      </c>
      <c r="BC32" s="168">
        <f t="shared" si="22"/>
        <v>5.2909880080889385E-2</v>
      </c>
      <c r="BD32" s="168">
        <f t="shared" si="23"/>
        <v>5.2909880080889385E-2</v>
      </c>
      <c r="BE32" s="155"/>
      <c r="BF32" s="167">
        <f t="shared" si="42"/>
        <v>200.48275750701239</v>
      </c>
      <c r="BG32" s="167">
        <f t="shared" si="24"/>
        <v>190.70057296483199</v>
      </c>
      <c r="BH32" s="167">
        <f t="shared" si="25"/>
        <v>200.29770145786907</v>
      </c>
      <c r="BI32" s="167">
        <f t="shared" si="26"/>
        <v>201.78485937108366</v>
      </c>
      <c r="BJ32" s="167">
        <f t="shared" si="43"/>
        <v>200.48275750701239</v>
      </c>
      <c r="BK32" s="167">
        <f t="shared" si="27"/>
        <v>200.48275750701239</v>
      </c>
      <c r="BL32" s="167">
        <f t="shared" si="28"/>
        <v>190.70057296483199</v>
      </c>
      <c r="BM32" s="167">
        <f t="shared" si="29"/>
        <v>190.70057296483199</v>
      </c>
      <c r="BN32" s="167">
        <f t="shared" si="30"/>
        <v>190.70057296483199</v>
      </c>
      <c r="BO32" s="167">
        <f t="shared" si="31"/>
        <v>200.29770145786907</v>
      </c>
      <c r="BP32" s="167">
        <f t="shared" si="32"/>
        <v>200.29770145786907</v>
      </c>
      <c r="BQ32" s="167">
        <f t="shared" si="33"/>
        <v>201.78485937108366</v>
      </c>
      <c r="BR32" s="167">
        <f t="shared" si="34"/>
        <v>201.78485937108366</v>
      </c>
    </row>
    <row r="33" spans="1:70" x14ac:dyDescent="0.3">
      <c r="A33" s="155"/>
      <c r="B33" s="156">
        <v>2006</v>
      </c>
      <c r="C33" s="164"/>
      <c r="D33" s="164">
        <f>'2016'!F610</f>
        <v>109.4</v>
      </c>
      <c r="E33" s="166">
        <f t="shared" si="44"/>
        <v>122.61137573550016</v>
      </c>
      <c r="F33" s="155"/>
      <c r="G33" s="157"/>
      <c r="H33" s="157"/>
      <c r="I33" s="157"/>
      <c r="J33" s="157"/>
      <c r="K33" s="157"/>
      <c r="L33" s="155"/>
      <c r="M33" s="169">
        <f>'2016'!F39</f>
        <v>102.05</v>
      </c>
      <c r="N33" s="169">
        <f>'2016'!F79</f>
        <v>102.125</v>
      </c>
      <c r="O33" s="169">
        <f>'2016'!F189</f>
        <v>102.22499999999999</v>
      </c>
      <c r="P33" s="169">
        <f>'2016'!F334</f>
        <v>101.875</v>
      </c>
      <c r="Q33" s="169">
        <f>'2016'!F444</f>
        <v>101.97499999999999</v>
      </c>
      <c r="R33" s="169" t="e">
        <f>#REF!</f>
        <v>#REF!</v>
      </c>
      <c r="S33" s="169" t="e">
        <f>#REF!</f>
        <v>#REF!</v>
      </c>
      <c r="T33" s="169" t="e">
        <f>#REF!</f>
        <v>#REF!</v>
      </c>
      <c r="U33" s="169" t="e">
        <f>#REF!</f>
        <v>#REF!</v>
      </c>
      <c r="V33" s="169" t="e">
        <f>#REF!</f>
        <v>#REF!</v>
      </c>
      <c r="W33" s="169" t="e">
        <f>#REF!</f>
        <v>#REF!</v>
      </c>
      <c r="X33" s="169" t="e">
        <f>#REF!</f>
        <v>#REF!</v>
      </c>
      <c r="Y33" s="169" t="e">
        <f>#REF!</f>
        <v>#REF!</v>
      </c>
      <c r="Z33" s="169" t="e">
        <f>#REF!</f>
        <v>#REF!</v>
      </c>
      <c r="AA33" s="155"/>
      <c r="AB33" s="163">
        <f t="shared" si="12"/>
        <v>9.7620891318751846E-2</v>
      </c>
      <c r="AC33" s="163">
        <f t="shared" ref="AC33:AG38" si="45">LN(M33/M32)</f>
        <v>2.8829034290048662E-2</v>
      </c>
      <c r="AD33" s="163">
        <f>LN(N33/N32)</f>
        <v>3.2846943997417735E-2</v>
      </c>
      <c r="AE33" s="163">
        <f>LN(O33/O32)</f>
        <v>2.7269909937713725E-2</v>
      </c>
      <c r="AF33" s="163">
        <f>LN(P33/P32)</f>
        <v>2.9384584289538794E-2</v>
      </c>
      <c r="AG33" s="163">
        <f>LN(Q33/Q32)</f>
        <v>2.6078716205796364E-2</v>
      </c>
      <c r="AH33" s="171">
        <f>LN(N33/N32)</f>
        <v>3.2846943997417735E-2</v>
      </c>
      <c r="AI33" s="171">
        <f>LN(N33/N32)</f>
        <v>3.2846943997417735E-2</v>
      </c>
      <c r="AJ33" s="171">
        <f>LN(O33/O32)</f>
        <v>2.7269909937713725E-2</v>
      </c>
      <c r="AK33" s="171">
        <f>LN(O33/O32)</f>
        <v>2.7269909937713725E-2</v>
      </c>
      <c r="AL33" s="171">
        <f>LN(O33/O32)</f>
        <v>2.7269909937713725E-2</v>
      </c>
      <c r="AM33" s="171">
        <f>LN(P33/P32)</f>
        <v>2.9384584289538794E-2</v>
      </c>
      <c r="AN33" s="171">
        <f>LN(P33/P32)</f>
        <v>2.9384584289538794E-2</v>
      </c>
      <c r="AO33" s="171">
        <f>LN(Q33/Q32)</f>
        <v>2.6078716205796364E-2</v>
      </c>
      <c r="AP33" s="171">
        <f>LN(Q33/Q32)</f>
        <v>2.6078716205796364E-2</v>
      </c>
      <c r="AQ33" s="156"/>
      <c r="AR33" s="168">
        <f t="shared" si="40"/>
        <v>0.10163880102612091</v>
      </c>
      <c r="AS33" s="168">
        <f t="shared" si="13"/>
        <v>9.6061766966416912E-2</v>
      </c>
      <c r="AT33" s="168">
        <f t="shared" si="14"/>
        <v>9.8176441318241991E-2</v>
      </c>
      <c r="AU33" s="168">
        <f t="shared" si="15"/>
        <v>9.4870573234499544E-2</v>
      </c>
      <c r="AV33" s="168">
        <f t="shared" si="41"/>
        <v>0.10163880102612091</v>
      </c>
      <c r="AW33" s="168">
        <f t="shared" si="16"/>
        <v>0.10163880102612091</v>
      </c>
      <c r="AX33" s="168">
        <f t="shared" si="17"/>
        <v>9.6061766966416912E-2</v>
      </c>
      <c r="AY33" s="168">
        <f t="shared" si="18"/>
        <v>9.6061766966416912E-2</v>
      </c>
      <c r="AZ33" s="168">
        <f t="shared" si="19"/>
        <v>9.6061766966416912E-2</v>
      </c>
      <c r="BA33" s="168">
        <f t="shared" si="20"/>
        <v>9.8176441318241991E-2</v>
      </c>
      <c r="BB33" s="168">
        <f t="shared" si="21"/>
        <v>9.8176441318241991E-2</v>
      </c>
      <c r="BC33" s="168">
        <f t="shared" si="22"/>
        <v>9.4870573234499544E-2</v>
      </c>
      <c r="BD33" s="168">
        <f t="shared" si="23"/>
        <v>9.4870573234499544E-2</v>
      </c>
      <c r="BE33" s="155"/>
      <c r="BF33" s="167">
        <f t="shared" si="42"/>
        <v>221.93111625940875</v>
      </c>
      <c r="BG33" s="167">
        <f t="shared" si="24"/>
        <v>209.92835043680867</v>
      </c>
      <c r="BH33" s="167">
        <f t="shared" si="25"/>
        <v>220.95989366651233</v>
      </c>
      <c r="BI33" s="167">
        <f t="shared" si="26"/>
        <v>221.86579020783674</v>
      </c>
      <c r="BJ33" s="167">
        <f t="shared" si="43"/>
        <v>221.93111625940875</v>
      </c>
      <c r="BK33" s="167">
        <f t="shared" si="27"/>
        <v>221.93111625940875</v>
      </c>
      <c r="BL33" s="167">
        <f t="shared" si="28"/>
        <v>209.92835043680867</v>
      </c>
      <c r="BM33" s="167">
        <f t="shared" si="29"/>
        <v>209.92835043680867</v>
      </c>
      <c r="BN33" s="167">
        <f t="shared" si="30"/>
        <v>209.92835043680867</v>
      </c>
      <c r="BO33" s="167">
        <f t="shared" si="31"/>
        <v>220.95989366651233</v>
      </c>
      <c r="BP33" s="167">
        <f t="shared" si="32"/>
        <v>220.95989366651233</v>
      </c>
      <c r="BQ33" s="167">
        <f t="shared" si="33"/>
        <v>221.86579020783674</v>
      </c>
      <c r="BR33" s="167">
        <f t="shared" si="34"/>
        <v>221.86579020783674</v>
      </c>
    </row>
    <row r="34" spans="1:70" x14ac:dyDescent="0.3">
      <c r="A34" s="155"/>
      <c r="B34" s="156">
        <v>2007</v>
      </c>
      <c r="C34" s="164"/>
      <c r="D34" s="164">
        <f>'2016'!F611</f>
        <v>104.52500000000001</v>
      </c>
      <c r="E34" s="166">
        <f t="shared" si="44"/>
        <v>117.14766040907818</v>
      </c>
      <c r="F34" s="155"/>
      <c r="G34" s="157"/>
      <c r="H34" s="157"/>
      <c r="I34" s="157"/>
      <c r="J34" s="157"/>
      <c r="K34" s="157"/>
      <c r="L34" s="155"/>
      <c r="M34" s="169">
        <f>'2016'!F40</f>
        <v>105.22500000000001</v>
      </c>
      <c r="N34" s="169">
        <f>'2016'!F80</f>
        <v>105.52500000000001</v>
      </c>
      <c r="O34" s="169">
        <f>'2016'!F190</f>
        <v>105.6</v>
      </c>
      <c r="P34" s="169">
        <f>'2016'!F335</f>
        <v>104.35000000000001</v>
      </c>
      <c r="Q34" s="169">
        <f>'2016'!F445</f>
        <v>105.325</v>
      </c>
      <c r="R34" s="169" t="e">
        <f>#REF!</f>
        <v>#REF!</v>
      </c>
      <c r="S34" s="169" t="e">
        <f>#REF!</f>
        <v>#REF!</v>
      </c>
      <c r="T34" s="169" t="e">
        <f>#REF!</f>
        <v>#REF!</v>
      </c>
      <c r="U34" s="169" t="e">
        <f>#REF!</f>
        <v>#REF!</v>
      </c>
      <c r="V34" s="169" t="e">
        <f>#REF!</f>
        <v>#REF!</v>
      </c>
      <c r="W34" s="169" t="e">
        <f>#REF!</f>
        <v>#REF!</v>
      </c>
      <c r="X34" s="169" t="e">
        <f>#REF!</f>
        <v>#REF!</v>
      </c>
      <c r="Y34" s="169" t="e">
        <f>#REF!</f>
        <v>#REF!</v>
      </c>
      <c r="Z34" s="169" t="e">
        <f>#REF!</f>
        <v>#REF!</v>
      </c>
      <c r="AA34" s="155"/>
      <c r="AB34" s="163">
        <f t="shared" si="12"/>
        <v>-4.5584612745252218E-2</v>
      </c>
      <c r="AC34" s="163">
        <f t="shared" si="45"/>
        <v>3.0638025400780679E-2</v>
      </c>
      <c r="AD34" s="163">
        <f t="shared" si="45"/>
        <v>3.2750338488395495E-2</v>
      </c>
      <c r="AE34" s="163">
        <f t="shared" si="45"/>
        <v>3.2482105021455029E-2</v>
      </c>
      <c r="AF34" s="163">
        <f t="shared" si="45"/>
        <v>2.4004061962182969E-2</v>
      </c>
      <c r="AG34" s="163">
        <f t="shared" si="45"/>
        <v>3.2323122661458245E-2</v>
      </c>
      <c r="AH34" s="163" t="e">
        <f>LN(R34/R33)</f>
        <v>#REF!</v>
      </c>
      <c r="AI34" s="163" t="e">
        <f t="shared" ref="AI34:AI42" si="46">LN(S34/S33)</f>
        <v>#REF!</v>
      </c>
      <c r="AJ34" s="163" t="e">
        <f t="shared" ref="AJ34:AJ42" si="47">LN(T34/T33)</f>
        <v>#REF!</v>
      </c>
      <c r="AK34" s="163" t="e">
        <f t="shared" ref="AK34:AK42" si="48">LN(U34/U33)</f>
        <v>#REF!</v>
      </c>
      <c r="AL34" s="163" t="e">
        <f t="shared" ref="AL34:AL42" si="49">LN(V34/V33)</f>
        <v>#REF!</v>
      </c>
      <c r="AM34" s="163" t="e">
        <f t="shared" ref="AM34:AM42" si="50">LN(W34/W33)</f>
        <v>#REF!</v>
      </c>
      <c r="AN34" s="163" t="e">
        <f t="shared" ref="AN34:AN42" si="51">LN(X34/X33)</f>
        <v>#REF!</v>
      </c>
      <c r="AO34" s="163" t="e">
        <f t="shared" ref="AO34:AO42" si="52">LN(Y34/Y33)</f>
        <v>#REF!</v>
      </c>
      <c r="AP34" s="163" t="e">
        <f t="shared" ref="AP34:AP42" si="53">LN(Z34/Z33)</f>
        <v>#REF!</v>
      </c>
      <c r="AQ34" s="156"/>
      <c r="AR34" s="168">
        <f t="shared" si="40"/>
        <v>-4.3472299657637402E-2</v>
      </c>
      <c r="AS34" s="168">
        <f t="shared" si="13"/>
        <v>-4.3740533124577867E-2</v>
      </c>
      <c r="AT34" s="168">
        <f t="shared" si="14"/>
        <v>-5.2218576183849924E-2</v>
      </c>
      <c r="AU34" s="168">
        <f t="shared" si="15"/>
        <v>-4.3899515484574651E-2</v>
      </c>
      <c r="AV34" s="168" t="e">
        <f t="shared" si="41"/>
        <v>#REF!</v>
      </c>
      <c r="AW34" s="168" t="e">
        <f t="shared" si="16"/>
        <v>#REF!</v>
      </c>
      <c r="AX34" s="168" t="e">
        <f t="shared" si="17"/>
        <v>#REF!</v>
      </c>
      <c r="AY34" s="168" t="e">
        <f t="shared" si="18"/>
        <v>#REF!</v>
      </c>
      <c r="AZ34" s="168" t="e">
        <f t="shared" si="19"/>
        <v>#REF!</v>
      </c>
      <c r="BA34" s="168" t="e">
        <f t="shared" si="20"/>
        <v>#REF!</v>
      </c>
      <c r="BB34" s="168" t="e">
        <f t="shared" si="21"/>
        <v>#REF!</v>
      </c>
      <c r="BC34" s="168" t="e">
        <f t="shared" si="22"/>
        <v>#REF!</v>
      </c>
      <c r="BD34" s="168" t="e">
        <f t="shared" si="23"/>
        <v>#REF!</v>
      </c>
      <c r="BE34" s="155"/>
      <c r="BF34" s="167">
        <f t="shared" si="42"/>
        <v>212.48996143566345</v>
      </c>
      <c r="BG34" s="167">
        <f t="shared" si="24"/>
        <v>200.94389725795534</v>
      </c>
      <c r="BH34" s="167">
        <f t="shared" si="25"/>
        <v>209.71776115418137</v>
      </c>
      <c r="BI34" s="167">
        <f t="shared" si="26"/>
        <v>212.33668144385555</v>
      </c>
      <c r="BJ34" s="167" t="e">
        <f t="shared" si="43"/>
        <v>#REF!</v>
      </c>
      <c r="BK34" s="167" t="e">
        <f t="shared" si="27"/>
        <v>#REF!</v>
      </c>
      <c r="BL34" s="167" t="e">
        <f t="shared" si="28"/>
        <v>#REF!</v>
      </c>
      <c r="BM34" s="167" t="e">
        <f t="shared" si="29"/>
        <v>#REF!</v>
      </c>
      <c r="BN34" s="167" t="e">
        <f t="shared" si="30"/>
        <v>#REF!</v>
      </c>
      <c r="BO34" s="167" t="e">
        <f t="shared" si="31"/>
        <v>#REF!</v>
      </c>
      <c r="BP34" s="167" t="e">
        <f t="shared" si="32"/>
        <v>#REF!</v>
      </c>
      <c r="BQ34" s="167" t="e">
        <f t="shared" si="33"/>
        <v>#REF!</v>
      </c>
      <c r="BR34" s="167" t="e">
        <f t="shared" si="34"/>
        <v>#REF!</v>
      </c>
    </row>
    <row r="35" spans="1:70" x14ac:dyDescent="0.3">
      <c r="A35" s="155"/>
      <c r="B35" s="156">
        <v>2008</v>
      </c>
      <c r="C35" s="164"/>
      <c r="D35" s="164">
        <f>'2016'!F612</f>
        <v>107.9</v>
      </c>
      <c r="E35" s="166">
        <f t="shared" si="44"/>
        <v>120.93023255813955</v>
      </c>
      <c r="F35" s="155"/>
      <c r="G35" s="157"/>
      <c r="H35" s="157"/>
      <c r="I35" s="157"/>
      <c r="J35" s="157"/>
      <c r="K35" s="157"/>
      <c r="L35" s="155"/>
      <c r="M35" s="169">
        <f>'2016'!F41</f>
        <v>108.22499999999999</v>
      </c>
      <c r="N35" s="169">
        <f>'2016'!F81</f>
        <v>108.425</v>
      </c>
      <c r="O35" s="169">
        <f>'2016'!F191</f>
        <v>108.675</v>
      </c>
      <c r="P35" s="169">
        <f>'2016'!F336</f>
        <v>107</v>
      </c>
      <c r="Q35" s="169">
        <f>'2016'!F446</f>
        <v>108.72499999999999</v>
      </c>
      <c r="R35" s="169" t="e">
        <f>#REF!</f>
        <v>#REF!</v>
      </c>
      <c r="S35" s="169" t="e">
        <f>#REF!</f>
        <v>#REF!</v>
      </c>
      <c r="T35" s="169" t="e">
        <f>#REF!</f>
        <v>#REF!</v>
      </c>
      <c r="U35" s="169" t="e">
        <f>#REF!</f>
        <v>#REF!</v>
      </c>
      <c r="V35" s="169" t="e">
        <f>#REF!</f>
        <v>#REF!</v>
      </c>
      <c r="W35" s="169" t="e">
        <f>#REF!</f>
        <v>#REF!</v>
      </c>
      <c r="X35" s="169" t="e">
        <f>#REF!</f>
        <v>#REF!</v>
      </c>
      <c r="Y35" s="169" t="e">
        <f>#REF!</f>
        <v>#REF!</v>
      </c>
      <c r="Z35" s="169" t="e">
        <f>#REF!</f>
        <v>#REF!</v>
      </c>
      <c r="AA35" s="155"/>
      <c r="AB35" s="163">
        <f t="shared" si="12"/>
        <v>3.1778595021460271E-2</v>
      </c>
      <c r="AC35" s="163">
        <f t="shared" si="45"/>
        <v>2.8111478671409691E-2</v>
      </c>
      <c r="AD35" s="163">
        <f t="shared" si="45"/>
        <v>2.711079805286749E-2</v>
      </c>
      <c r="AE35" s="163">
        <f t="shared" si="45"/>
        <v>2.8703405602694611E-2</v>
      </c>
      <c r="AF35" s="163">
        <f t="shared" si="45"/>
        <v>2.5078200938696255E-2</v>
      </c>
      <c r="AG35" s="163">
        <f t="shared" si="45"/>
        <v>3.1770950618621771E-2</v>
      </c>
      <c r="AH35" s="163" t="e">
        <f t="shared" ref="AH35:AH42" si="54">LN(R35/R34)</f>
        <v>#REF!</v>
      </c>
      <c r="AI35" s="163" t="e">
        <f t="shared" si="46"/>
        <v>#REF!</v>
      </c>
      <c r="AJ35" s="163" t="e">
        <f t="shared" si="47"/>
        <v>#REF!</v>
      </c>
      <c r="AK35" s="163" t="e">
        <f t="shared" si="48"/>
        <v>#REF!</v>
      </c>
      <c r="AL35" s="163" t="e">
        <f t="shared" si="49"/>
        <v>#REF!</v>
      </c>
      <c r="AM35" s="163" t="e">
        <f t="shared" si="50"/>
        <v>#REF!</v>
      </c>
      <c r="AN35" s="163" t="e">
        <f t="shared" si="51"/>
        <v>#REF!</v>
      </c>
      <c r="AO35" s="163" t="e">
        <f t="shared" si="52"/>
        <v>#REF!</v>
      </c>
      <c r="AP35" s="163" t="e">
        <f t="shared" si="53"/>
        <v>#REF!</v>
      </c>
      <c r="AQ35" s="156"/>
      <c r="AR35" s="168">
        <f t="shared" si="40"/>
        <v>3.0777914402918074E-2</v>
      </c>
      <c r="AS35" s="168">
        <f t="shared" si="13"/>
        <v>3.2370521952745188E-2</v>
      </c>
      <c r="AT35" s="168">
        <f t="shared" si="14"/>
        <v>2.8745317288746835E-2</v>
      </c>
      <c r="AU35" s="168">
        <f t="shared" si="15"/>
        <v>3.5438066968672355E-2</v>
      </c>
      <c r="AV35" s="168" t="e">
        <f t="shared" si="41"/>
        <v>#REF!</v>
      </c>
      <c r="AW35" s="168" t="e">
        <f t="shared" si="16"/>
        <v>#REF!</v>
      </c>
      <c r="AX35" s="168" t="e">
        <f t="shared" si="17"/>
        <v>#REF!</v>
      </c>
      <c r="AY35" s="168" t="e">
        <f t="shared" si="18"/>
        <v>#REF!</v>
      </c>
      <c r="AZ35" s="168" t="e">
        <f t="shared" si="19"/>
        <v>#REF!</v>
      </c>
      <c r="BA35" s="168" t="e">
        <f t="shared" si="20"/>
        <v>#REF!</v>
      </c>
      <c r="BB35" s="168" t="e">
        <f t="shared" si="21"/>
        <v>#REF!</v>
      </c>
      <c r="BC35" s="168" t="e">
        <f t="shared" si="22"/>
        <v>#REF!</v>
      </c>
      <c r="BD35" s="168" t="e">
        <f t="shared" si="23"/>
        <v>#REF!</v>
      </c>
      <c r="BE35" s="155"/>
      <c r="BF35" s="167">
        <f t="shared" si="42"/>
        <v>219.13164355598752</v>
      </c>
      <c r="BG35" s="167">
        <f t="shared" si="24"/>
        <v>207.55498093441912</v>
      </c>
      <c r="BH35" s="167">
        <f t="shared" si="25"/>
        <v>215.83364513201991</v>
      </c>
      <c r="BI35" s="167">
        <f t="shared" si="26"/>
        <v>219.99640425642895</v>
      </c>
      <c r="BJ35" s="167" t="e">
        <f t="shared" si="43"/>
        <v>#REF!</v>
      </c>
      <c r="BK35" s="167" t="e">
        <f t="shared" si="27"/>
        <v>#REF!</v>
      </c>
      <c r="BL35" s="167" t="e">
        <f t="shared" si="28"/>
        <v>#REF!</v>
      </c>
      <c r="BM35" s="167" t="e">
        <f t="shared" si="29"/>
        <v>#REF!</v>
      </c>
      <c r="BN35" s="167" t="e">
        <f t="shared" si="30"/>
        <v>#REF!</v>
      </c>
      <c r="BO35" s="167" t="e">
        <f t="shared" si="31"/>
        <v>#REF!</v>
      </c>
      <c r="BP35" s="167" t="e">
        <f t="shared" si="32"/>
        <v>#REF!</v>
      </c>
      <c r="BQ35" s="167" t="e">
        <f t="shared" si="33"/>
        <v>#REF!</v>
      </c>
      <c r="BR35" s="167" t="e">
        <f t="shared" si="34"/>
        <v>#REF!</v>
      </c>
    </row>
    <row r="36" spans="1:70" x14ac:dyDescent="0.3">
      <c r="A36" s="155"/>
      <c r="B36" s="156">
        <v>2009</v>
      </c>
      <c r="C36" s="164"/>
      <c r="D36" s="164">
        <f>'2016'!F613</f>
        <v>110.925</v>
      </c>
      <c r="E36" s="166">
        <f t="shared" si="44"/>
        <v>124.32053796581677</v>
      </c>
      <c r="F36" s="155"/>
      <c r="G36" s="157"/>
      <c r="H36" s="157"/>
      <c r="I36" s="157"/>
      <c r="J36" s="157"/>
      <c r="K36" s="157"/>
      <c r="L36" s="155"/>
      <c r="M36" s="169">
        <f>'2016'!F42</f>
        <v>109.77499999999999</v>
      </c>
      <c r="N36" s="169">
        <f>'2016'!F82</f>
        <v>110.425</v>
      </c>
      <c r="O36" s="169">
        <f>'2016'!F192</f>
        <v>110.3</v>
      </c>
      <c r="P36" s="169">
        <f>'2016'!F337</f>
        <v>108.25</v>
      </c>
      <c r="Q36" s="169">
        <f>'2016'!F447</f>
        <v>110.19999999999999</v>
      </c>
      <c r="R36" s="169" t="e">
        <f>#REF!</f>
        <v>#REF!</v>
      </c>
      <c r="S36" s="169" t="e">
        <f>#REF!</f>
        <v>#REF!</v>
      </c>
      <c r="T36" s="169" t="e">
        <f>#REF!</f>
        <v>#REF!</v>
      </c>
      <c r="U36" s="169" t="e">
        <f>#REF!</f>
        <v>#REF!</v>
      </c>
      <c r="V36" s="169" t="e">
        <f>#REF!</f>
        <v>#REF!</v>
      </c>
      <c r="W36" s="169" t="e">
        <f>#REF!</f>
        <v>#REF!</v>
      </c>
      <c r="X36" s="169" t="e">
        <f>#REF!</f>
        <v>#REF!</v>
      </c>
      <c r="Y36" s="169" t="e">
        <f>#REF!</f>
        <v>#REF!</v>
      </c>
      <c r="Z36" s="169" t="e">
        <f>#REF!</f>
        <v>#REF!</v>
      </c>
      <c r="AA36" s="155"/>
      <c r="AB36" s="163">
        <f t="shared" si="12"/>
        <v>2.764942500088427E-2</v>
      </c>
      <c r="AC36" s="163">
        <f t="shared" si="45"/>
        <v>1.4220423119736749E-2</v>
      </c>
      <c r="AD36" s="163">
        <f t="shared" si="45"/>
        <v>1.8277867761160266E-2</v>
      </c>
      <c r="AE36" s="163">
        <f t="shared" si="45"/>
        <v>1.4842149384601116E-2</v>
      </c>
      <c r="AF36" s="163">
        <f t="shared" si="45"/>
        <v>1.1614532420693083E-2</v>
      </c>
      <c r="AG36" s="163">
        <f t="shared" si="45"/>
        <v>1.3475138235112065E-2</v>
      </c>
      <c r="AH36" s="163" t="e">
        <f t="shared" si="54"/>
        <v>#REF!</v>
      </c>
      <c r="AI36" s="163" t="e">
        <f t="shared" si="46"/>
        <v>#REF!</v>
      </c>
      <c r="AJ36" s="163" t="e">
        <f t="shared" si="47"/>
        <v>#REF!</v>
      </c>
      <c r="AK36" s="163" t="e">
        <f t="shared" si="48"/>
        <v>#REF!</v>
      </c>
      <c r="AL36" s="163" t="e">
        <f t="shared" si="49"/>
        <v>#REF!</v>
      </c>
      <c r="AM36" s="163" t="e">
        <f t="shared" si="50"/>
        <v>#REF!</v>
      </c>
      <c r="AN36" s="163" t="e">
        <f t="shared" si="51"/>
        <v>#REF!</v>
      </c>
      <c r="AO36" s="163" t="e">
        <f t="shared" si="52"/>
        <v>#REF!</v>
      </c>
      <c r="AP36" s="163" t="e">
        <f t="shared" si="53"/>
        <v>#REF!</v>
      </c>
      <c r="AQ36" s="156"/>
      <c r="AR36" s="168">
        <f t="shared" si="40"/>
        <v>3.1706869642307782E-2</v>
      </c>
      <c r="AS36" s="168">
        <f t="shared" si="13"/>
        <v>2.8271151265748633E-2</v>
      </c>
      <c r="AT36" s="168">
        <f t="shared" si="14"/>
        <v>2.50435343018406E-2</v>
      </c>
      <c r="AU36" s="168">
        <f t="shared" si="15"/>
        <v>2.6904140116259585E-2</v>
      </c>
      <c r="AV36" s="168" t="e">
        <f t="shared" si="41"/>
        <v>#REF!</v>
      </c>
      <c r="AW36" s="168" t="e">
        <f t="shared" si="16"/>
        <v>#REF!</v>
      </c>
      <c r="AX36" s="168" t="e">
        <f t="shared" si="17"/>
        <v>#REF!</v>
      </c>
      <c r="AY36" s="168" t="e">
        <f t="shared" si="18"/>
        <v>#REF!</v>
      </c>
      <c r="AZ36" s="168" t="e">
        <f t="shared" si="19"/>
        <v>#REF!</v>
      </c>
      <c r="BA36" s="168" t="e">
        <f t="shared" si="20"/>
        <v>#REF!</v>
      </c>
      <c r="BB36" s="168" t="e">
        <f t="shared" si="21"/>
        <v>#REF!</v>
      </c>
      <c r="BC36" s="168" t="e">
        <f t="shared" si="22"/>
        <v>#REF!</v>
      </c>
      <c r="BD36" s="168" t="e">
        <f t="shared" si="23"/>
        <v>#REF!</v>
      </c>
      <c r="BE36" s="155"/>
      <c r="BF36" s="167">
        <f t="shared" ref="BF36:BF42" si="55">BF35*EXP(AR36)</f>
        <v>226.1909447865626</v>
      </c>
      <c r="BG36" s="167">
        <f t="shared" si="24"/>
        <v>213.50653139124819</v>
      </c>
      <c r="BH36" s="167">
        <f t="shared" si="25"/>
        <v>221.30713411362825</v>
      </c>
      <c r="BI36" s="167">
        <f t="shared" si="26"/>
        <v>225.99555751054393</v>
      </c>
      <c r="BJ36" s="167" t="e">
        <f t="shared" si="43"/>
        <v>#REF!</v>
      </c>
      <c r="BK36" s="167" t="e">
        <f t="shared" si="27"/>
        <v>#REF!</v>
      </c>
      <c r="BL36" s="167" t="e">
        <f t="shared" si="28"/>
        <v>#REF!</v>
      </c>
      <c r="BM36" s="167" t="e">
        <f t="shared" si="29"/>
        <v>#REF!</v>
      </c>
      <c r="BN36" s="167" t="e">
        <f t="shared" si="30"/>
        <v>#REF!</v>
      </c>
      <c r="BO36" s="167" t="e">
        <f t="shared" si="31"/>
        <v>#REF!</v>
      </c>
      <c r="BP36" s="167" t="e">
        <f t="shared" si="32"/>
        <v>#REF!</v>
      </c>
      <c r="BQ36" s="167" t="e">
        <f t="shared" si="33"/>
        <v>#REF!</v>
      </c>
      <c r="BR36" s="167" t="e">
        <f t="shared" si="34"/>
        <v>#REF!</v>
      </c>
    </row>
    <row r="37" spans="1:70" x14ac:dyDescent="0.3">
      <c r="A37" s="155"/>
      <c r="B37" s="156">
        <v>2010</v>
      </c>
      <c r="C37" s="156"/>
      <c r="D37" s="164">
        <f>'2016'!F614</f>
        <v>116.9</v>
      </c>
      <c r="E37" s="172">
        <f t="shared" si="44"/>
        <v>131.01709162230318</v>
      </c>
      <c r="F37" s="155"/>
      <c r="G37" s="157"/>
      <c r="H37" s="157"/>
      <c r="I37" s="157"/>
      <c r="J37" s="157"/>
      <c r="K37" s="157"/>
      <c r="L37" s="155"/>
      <c r="M37" s="169">
        <f>'2016'!F43</f>
        <v>111.875</v>
      </c>
      <c r="N37" s="169">
        <f>'2016'!F83</f>
        <v>112.80000000000001</v>
      </c>
      <c r="O37" s="169">
        <f>'2016'!F193</f>
        <v>112.2</v>
      </c>
      <c r="P37" s="169">
        <f>'2016'!F338</f>
        <v>110.65</v>
      </c>
      <c r="Q37" s="169">
        <f>'2016'!F448</f>
        <v>111.95</v>
      </c>
      <c r="R37" s="169" t="e">
        <f>#REF!</f>
        <v>#REF!</v>
      </c>
      <c r="S37" s="169" t="e">
        <f>#REF!</f>
        <v>#REF!</v>
      </c>
      <c r="T37" s="169" t="e">
        <f>#REF!</f>
        <v>#REF!</v>
      </c>
      <c r="U37" s="169" t="e">
        <f>#REF!</f>
        <v>#REF!</v>
      </c>
      <c r="V37" s="169" t="e">
        <f>#REF!</f>
        <v>#REF!</v>
      </c>
      <c r="W37" s="169" t="e">
        <f>#REF!</f>
        <v>#REF!</v>
      </c>
      <c r="X37" s="169" t="e">
        <f>#REF!</f>
        <v>#REF!</v>
      </c>
      <c r="Y37" s="169" t="e">
        <f>#REF!</f>
        <v>#REF!</v>
      </c>
      <c r="Z37" s="169" t="e">
        <f>#REF!</f>
        <v>#REF!</v>
      </c>
      <c r="AA37" s="155"/>
      <c r="AB37" s="163">
        <f t="shared" si="12"/>
        <v>5.2464571213049649E-2</v>
      </c>
      <c r="AC37" s="163">
        <f t="shared" si="45"/>
        <v>1.8949360147238387E-2</v>
      </c>
      <c r="AD37" s="163">
        <f t="shared" si="45"/>
        <v>2.1279781581368416E-2</v>
      </c>
      <c r="AE37" s="163">
        <f t="shared" si="45"/>
        <v>1.7079066829139143E-2</v>
      </c>
      <c r="AF37" s="163">
        <f t="shared" si="45"/>
        <v>2.1928699614459566E-2</v>
      </c>
      <c r="AG37" s="163">
        <f t="shared" si="45"/>
        <v>1.575544632594994E-2</v>
      </c>
      <c r="AH37" s="163" t="e">
        <f t="shared" si="54"/>
        <v>#REF!</v>
      </c>
      <c r="AI37" s="163" t="e">
        <f t="shared" si="46"/>
        <v>#REF!</v>
      </c>
      <c r="AJ37" s="163" t="e">
        <f t="shared" si="47"/>
        <v>#REF!</v>
      </c>
      <c r="AK37" s="163" t="e">
        <f t="shared" si="48"/>
        <v>#REF!</v>
      </c>
      <c r="AL37" s="163" t="e">
        <f t="shared" si="49"/>
        <v>#REF!</v>
      </c>
      <c r="AM37" s="163" t="e">
        <f t="shared" si="50"/>
        <v>#REF!</v>
      </c>
      <c r="AN37" s="163" t="e">
        <f t="shared" si="51"/>
        <v>#REF!</v>
      </c>
      <c r="AO37" s="163" t="e">
        <f t="shared" si="52"/>
        <v>#REF!</v>
      </c>
      <c r="AP37" s="163" t="e">
        <f t="shared" si="53"/>
        <v>#REF!</v>
      </c>
      <c r="AQ37" s="155"/>
      <c r="AR37" s="168">
        <f t="shared" ref="AR37:AU38" si="56">$AB37+AD37-$AC37</f>
        <v>5.4794992647179686E-2</v>
      </c>
      <c r="AS37" s="168">
        <f t="shared" si="56"/>
        <v>5.0594277894950412E-2</v>
      </c>
      <c r="AT37" s="168">
        <f t="shared" si="56"/>
        <v>5.5443910680270825E-2</v>
      </c>
      <c r="AU37" s="168">
        <f t="shared" si="56"/>
        <v>4.9270657391761202E-2</v>
      </c>
      <c r="AV37" s="168" t="e">
        <f t="shared" si="41"/>
        <v>#REF!</v>
      </c>
      <c r="AW37" s="168" t="e">
        <f t="shared" si="16"/>
        <v>#REF!</v>
      </c>
      <c r="AX37" s="168" t="e">
        <f t="shared" si="17"/>
        <v>#REF!</v>
      </c>
      <c r="AY37" s="168" t="e">
        <f t="shared" si="18"/>
        <v>#REF!</v>
      </c>
      <c r="AZ37" s="168" t="e">
        <f t="shared" si="19"/>
        <v>#REF!</v>
      </c>
      <c r="BA37" s="168" t="e">
        <f t="shared" si="20"/>
        <v>#REF!</v>
      </c>
      <c r="BB37" s="168" t="e">
        <f t="shared" si="21"/>
        <v>#REF!</v>
      </c>
      <c r="BC37" s="168" t="e">
        <f t="shared" si="22"/>
        <v>#REF!</v>
      </c>
      <c r="BD37" s="168" t="e">
        <f t="shared" si="23"/>
        <v>#REF!</v>
      </c>
      <c r="BE37" s="155"/>
      <c r="BF37" s="167">
        <f t="shared" si="55"/>
        <v>238.93093221966492</v>
      </c>
      <c r="BG37" s="167">
        <f t="shared" ref="BG37:BI42" si="57">BG36*EXP(AS37)</f>
        <v>224.58667258377864</v>
      </c>
      <c r="BH37" s="167">
        <f t="shared" si="57"/>
        <v>233.9237937341785</v>
      </c>
      <c r="BI37" s="167">
        <f t="shared" si="57"/>
        <v>237.40938158343272</v>
      </c>
      <c r="BJ37" s="167" t="e">
        <f t="shared" si="43"/>
        <v>#REF!</v>
      </c>
      <c r="BK37" s="167" t="e">
        <f t="shared" si="27"/>
        <v>#REF!</v>
      </c>
      <c r="BL37" s="167" t="e">
        <f t="shared" si="28"/>
        <v>#REF!</v>
      </c>
      <c r="BM37" s="167" t="e">
        <f t="shared" si="29"/>
        <v>#REF!</v>
      </c>
      <c r="BN37" s="167" t="e">
        <f t="shared" si="30"/>
        <v>#REF!</v>
      </c>
      <c r="BO37" s="167" t="e">
        <f t="shared" si="31"/>
        <v>#REF!</v>
      </c>
      <c r="BP37" s="167" t="e">
        <f t="shared" si="32"/>
        <v>#REF!</v>
      </c>
      <c r="BQ37" s="167" t="e">
        <f t="shared" si="33"/>
        <v>#REF!</v>
      </c>
      <c r="BR37" s="167" t="e">
        <f t="shared" si="34"/>
        <v>#REF!</v>
      </c>
    </row>
    <row r="38" spans="1:70" x14ac:dyDescent="0.3">
      <c r="A38" s="155"/>
      <c r="B38" s="161">
        <v>2011</v>
      </c>
      <c r="C38" s="161"/>
      <c r="D38" s="164">
        <f>'2016'!F615</f>
        <v>120.82499999999999</v>
      </c>
      <c r="E38" s="172">
        <f t="shared" si="44"/>
        <v>135.41608293639675</v>
      </c>
      <c r="F38" s="155"/>
      <c r="G38" s="157"/>
      <c r="H38" s="157"/>
      <c r="I38" s="157"/>
      <c r="J38" s="157"/>
      <c r="K38" s="157"/>
      <c r="L38" s="155"/>
      <c r="M38" s="169">
        <f>'2016'!F44</f>
        <v>114.3</v>
      </c>
      <c r="N38" s="169">
        <f>'2016'!F84</f>
        <v>115.375</v>
      </c>
      <c r="O38" s="169">
        <f>'2016'!F194</f>
        <v>114.35</v>
      </c>
      <c r="P38" s="169">
        <f>'2016'!F339</f>
        <v>113.25</v>
      </c>
      <c r="Q38" s="169">
        <f>'2016'!F449</f>
        <v>114.375</v>
      </c>
      <c r="R38" s="169" t="e">
        <f>#REF!</f>
        <v>#REF!</v>
      </c>
      <c r="S38" s="169" t="e">
        <f>#REF!</f>
        <v>#REF!</v>
      </c>
      <c r="T38" s="169" t="e">
        <f>#REF!</f>
        <v>#REF!</v>
      </c>
      <c r="U38" s="169" t="e">
        <f>#REF!</f>
        <v>#REF!</v>
      </c>
      <c r="V38" s="169" t="e">
        <f>#REF!</f>
        <v>#REF!</v>
      </c>
      <c r="W38" s="169" t="e">
        <f>#REF!</f>
        <v>#REF!</v>
      </c>
      <c r="X38" s="169" t="e">
        <f>#REF!</f>
        <v>#REF!</v>
      </c>
      <c r="Y38" s="169" t="e">
        <f>#REF!</f>
        <v>#REF!</v>
      </c>
      <c r="Z38" s="169" t="e">
        <f>#REF!</f>
        <v>#REF!</v>
      </c>
      <c r="AA38" s="155"/>
      <c r="AB38" s="163">
        <f t="shared" si="12"/>
        <v>3.3024349253124814E-2</v>
      </c>
      <c r="AC38" s="163">
        <f t="shared" si="45"/>
        <v>2.1444394205745516E-2</v>
      </c>
      <c r="AD38" s="163">
        <f t="shared" si="45"/>
        <v>2.2571353759057607E-2</v>
      </c>
      <c r="AE38" s="163">
        <f t="shared" si="45"/>
        <v>1.89809273801941E-2</v>
      </c>
      <c r="AF38" s="163">
        <f t="shared" si="45"/>
        <v>2.322569786608469E-2</v>
      </c>
      <c r="AG38" s="163">
        <f t="shared" si="45"/>
        <v>2.1430180550921482E-2</v>
      </c>
      <c r="AH38" s="163" t="e">
        <f t="shared" si="54"/>
        <v>#REF!</v>
      </c>
      <c r="AI38" s="163" t="e">
        <f t="shared" si="46"/>
        <v>#REF!</v>
      </c>
      <c r="AJ38" s="163" t="e">
        <f t="shared" si="47"/>
        <v>#REF!</v>
      </c>
      <c r="AK38" s="163" t="e">
        <f t="shared" si="48"/>
        <v>#REF!</v>
      </c>
      <c r="AL38" s="163" t="e">
        <f t="shared" si="49"/>
        <v>#REF!</v>
      </c>
      <c r="AM38" s="163" t="e">
        <f t="shared" si="50"/>
        <v>#REF!</v>
      </c>
      <c r="AN38" s="163" t="e">
        <f t="shared" si="51"/>
        <v>#REF!</v>
      </c>
      <c r="AO38" s="163" t="e">
        <f t="shared" si="52"/>
        <v>#REF!</v>
      </c>
      <c r="AP38" s="163" t="e">
        <f t="shared" si="53"/>
        <v>#REF!</v>
      </c>
      <c r="AQ38" s="155"/>
      <c r="AR38" s="168">
        <f t="shared" si="56"/>
        <v>3.4151308806436902E-2</v>
      </c>
      <c r="AS38" s="168">
        <f t="shared" si="56"/>
        <v>3.0560882427573398E-2</v>
      </c>
      <c r="AT38" s="168">
        <f t="shared" si="56"/>
        <v>3.4805652913463984E-2</v>
      </c>
      <c r="AU38" s="168">
        <f t="shared" si="56"/>
        <v>3.301013559830078E-2</v>
      </c>
      <c r="AV38" s="168" t="e">
        <f t="shared" si="41"/>
        <v>#REF!</v>
      </c>
      <c r="AW38" s="168" t="e">
        <f t="shared" si="16"/>
        <v>#REF!</v>
      </c>
      <c r="AX38" s="168" t="e">
        <f t="shared" si="17"/>
        <v>#REF!</v>
      </c>
      <c r="AY38" s="168" t="e">
        <f t="shared" si="18"/>
        <v>#REF!</v>
      </c>
      <c r="AZ38" s="168" t="e">
        <f t="shared" si="19"/>
        <v>#REF!</v>
      </c>
      <c r="BA38" s="168" t="e">
        <f t="shared" si="20"/>
        <v>#REF!</v>
      </c>
      <c r="BB38" s="168" t="e">
        <f t="shared" si="21"/>
        <v>#REF!</v>
      </c>
      <c r="BC38" s="168" t="e">
        <f t="shared" si="22"/>
        <v>#REF!</v>
      </c>
      <c r="BD38" s="168" t="e">
        <f t="shared" si="23"/>
        <v>#REF!</v>
      </c>
      <c r="BE38" s="155"/>
      <c r="BF38" s="167">
        <f t="shared" si="55"/>
        <v>247.23167004461041</v>
      </c>
      <c r="BG38" s="167">
        <f t="shared" si="57"/>
        <v>231.55619441421291</v>
      </c>
      <c r="BH38" s="167">
        <f t="shared" si="57"/>
        <v>242.20901395758841</v>
      </c>
      <c r="BI38" s="167">
        <f t="shared" si="57"/>
        <v>245.3770813874271</v>
      </c>
      <c r="BJ38" s="167" t="e">
        <f t="shared" si="43"/>
        <v>#REF!</v>
      </c>
      <c r="BK38" s="167" t="e">
        <f t="shared" si="27"/>
        <v>#REF!</v>
      </c>
      <c r="BL38" s="167" t="e">
        <f t="shared" si="28"/>
        <v>#REF!</v>
      </c>
      <c r="BM38" s="167" t="e">
        <f t="shared" si="29"/>
        <v>#REF!</v>
      </c>
      <c r="BN38" s="167" t="e">
        <f t="shared" si="30"/>
        <v>#REF!</v>
      </c>
      <c r="BO38" s="167" t="e">
        <f t="shared" si="31"/>
        <v>#REF!</v>
      </c>
      <c r="BP38" s="167" t="e">
        <f t="shared" si="32"/>
        <v>#REF!</v>
      </c>
      <c r="BQ38" s="167" t="e">
        <f t="shared" si="33"/>
        <v>#REF!</v>
      </c>
      <c r="BR38" s="167" t="e">
        <f t="shared" si="34"/>
        <v>#REF!</v>
      </c>
    </row>
    <row r="39" spans="1:70" x14ac:dyDescent="0.3">
      <c r="A39" s="155"/>
      <c r="B39" s="156">
        <v>2012</v>
      </c>
      <c r="C39" s="156"/>
      <c r="D39" s="164">
        <f>'2016'!F616</f>
        <v>124.8</v>
      </c>
      <c r="E39" s="172">
        <f t="shared" si="44"/>
        <v>139.87111235640236</v>
      </c>
      <c r="F39" s="155"/>
      <c r="G39" s="157"/>
      <c r="H39" s="157"/>
      <c r="I39" s="157"/>
      <c r="J39" s="157"/>
      <c r="K39" s="157"/>
      <c r="L39" s="155"/>
      <c r="M39" s="169">
        <f>'2016'!F45</f>
        <v>116.5</v>
      </c>
      <c r="N39" s="169">
        <f>'2016'!F85</f>
        <v>117.25</v>
      </c>
      <c r="O39" s="169">
        <f>'2016'!F195</f>
        <v>116.925</v>
      </c>
      <c r="P39" s="169">
        <f>'2016'!F340</f>
        <v>115.375</v>
      </c>
      <c r="Q39" s="169">
        <f>'2016'!F450</f>
        <v>116.4</v>
      </c>
      <c r="R39" s="169" t="e">
        <f>#REF!</f>
        <v>#REF!</v>
      </c>
      <c r="S39" s="169" t="e">
        <f>#REF!</f>
        <v>#REF!</v>
      </c>
      <c r="T39" s="169" t="e">
        <f>#REF!</f>
        <v>#REF!</v>
      </c>
      <c r="U39" s="169" t="e">
        <f>#REF!</f>
        <v>#REF!</v>
      </c>
      <c r="V39" s="169" t="e">
        <f>#REF!</f>
        <v>#REF!</v>
      </c>
      <c r="W39" s="169" t="e">
        <f>#REF!</f>
        <v>#REF!</v>
      </c>
      <c r="X39" s="169" t="e">
        <f>#REF!</f>
        <v>#REF!</v>
      </c>
      <c r="Y39" s="169" t="e">
        <f>#REF!</f>
        <v>#REF!</v>
      </c>
      <c r="Z39" s="169" t="e">
        <f>#REF!</f>
        <v>#REF!</v>
      </c>
      <c r="AA39" s="155"/>
      <c r="AB39" s="163">
        <f>LN(E39/E38)</f>
        <v>3.2369238204179543E-2</v>
      </c>
      <c r="AC39" s="163">
        <f t="shared" ref="AC39:AG40" si="58">LN(M39/M38)</f>
        <v>1.9064702204990347E-2</v>
      </c>
      <c r="AD39" s="163">
        <f t="shared" si="58"/>
        <v>1.6120714503372512E-2</v>
      </c>
      <c r="AE39" s="163">
        <f t="shared" si="58"/>
        <v>2.2268783143159755E-2</v>
      </c>
      <c r="AF39" s="163">
        <f t="shared" si="58"/>
        <v>1.8589928459872812E-2</v>
      </c>
      <c r="AG39" s="163">
        <f t="shared" si="58"/>
        <v>1.7550011701652019E-2</v>
      </c>
      <c r="AH39" s="163" t="e">
        <f t="shared" si="54"/>
        <v>#REF!</v>
      </c>
      <c r="AI39" s="163" t="e">
        <f t="shared" si="46"/>
        <v>#REF!</v>
      </c>
      <c r="AJ39" s="163" t="e">
        <f t="shared" si="47"/>
        <v>#REF!</v>
      </c>
      <c r="AK39" s="163" t="e">
        <f t="shared" si="48"/>
        <v>#REF!</v>
      </c>
      <c r="AL39" s="163" t="e">
        <f t="shared" si="49"/>
        <v>#REF!</v>
      </c>
      <c r="AM39" s="163" t="e">
        <f t="shared" si="50"/>
        <v>#REF!</v>
      </c>
      <c r="AN39" s="163" t="e">
        <f t="shared" si="51"/>
        <v>#REF!</v>
      </c>
      <c r="AO39" s="163" t="e">
        <f t="shared" si="52"/>
        <v>#REF!</v>
      </c>
      <c r="AP39" s="163" t="e">
        <f t="shared" si="53"/>
        <v>#REF!</v>
      </c>
      <c r="AQ39" s="155"/>
      <c r="AR39" s="168">
        <f t="shared" ref="AR39:AU40" si="59">$AB39+AD39-$AC39</f>
        <v>2.9425250502561708E-2</v>
      </c>
      <c r="AS39" s="168">
        <f t="shared" si="59"/>
        <v>3.5573319142348951E-2</v>
      </c>
      <c r="AT39" s="168">
        <f t="shared" si="59"/>
        <v>3.1894464459062008E-2</v>
      </c>
      <c r="AU39" s="168">
        <f t="shared" si="59"/>
        <v>3.0854547700841214E-2</v>
      </c>
      <c r="AV39" s="168" t="e">
        <f t="shared" si="41"/>
        <v>#REF!</v>
      </c>
      <c r="AW39" s="168" t="e">
        <f t="shared" si="16"/>
        <v>#REF!</v>
      </c>
      <c r="AX39" s="168" t="e">
        <f t="shared" si="17"/>
        <v>#REF!</v>
      </c>
      <c r="AY39" s="168" t="e">
        <f t="shared" si="18"/>
        <v>#REF!</v>
      </c>
      <c r="AZ39" s="168" t="e">
        <f t="shared" si="19"/>
        <v>#REF!</v>
      </c>
      <c r="BA39" s="168" t="e">
        <f t="shared" si="20"/>
        <v>#REF!</v>
      </c>
      <c r="BB39" s="168" t="e">
        <f t="shared" si="21"/>
        <v>#REF!</v>
      </c>
      <c r="BC39" s="168" t="e">
        <f t="shared" si="22"/>
        <v>#REF!</v>
      </c>
      <c r="BD39" s="168" t="e">
        <f t="shared" si="23"/>
        <v>#REF!</v>
      </c>
      <c r="BE39" s="155"/>
      <c r="BF39" s="167">
        <f t="shared" si="55"/>
        <v>254.61461365076255</v>
      </c>
      <c r="BG39" s="167">
        <f t="shared" si="57"/>
        <v>239.94168236328105</v>
      </c>
      <c r="BH39" s="167">
        <f t="shared" si="57"/>
        <v>250.05865538584499</v>
      </c>
      <c r="BI39" s="167">
        <f t="shared" si="57"/>
        <v>253.066090715271</v>
      </c>
      <c r="BJ39" s="167" t="e">
        <f t="shared" si="43"/>
        <v>#REF!</v>
      </c>
      <c r="BK39" s="167" t="e">
        <f t="shared" si="27"/>
        <v>#REF!</v>
      </c>
      <c r="BL39" s="167" t="e">
        <f t="shared" si="28"/>
        <v>#REF!</v>
      </c>
      <c r="BM39" s="167" t="e">
        <f t="shared" si="29"/>
        <v>#REF!</v>
      </c>
      <c r="BN39" s="167" t="e">
        <f t="shared" si="30"/>
        <v>#REF!</v>
      </c>
      <c r="BO39" s="167" t="e">
        <f t="shared" si="31"/>
        <v>#REF!</v>
      </c>
      <c r="BP39" s="167" t="e">
        <f t="shared" si="32"/>
        <v>#REF!</v>
      </c>
      <c r="BQ39" s="167" t="e">
        <f t="shared" si="33"/>
        <v>#REF!</v>
      </c>
      <c r="BR39" s="167" t="e">
        <f t="shared" si="34"/>
        <v>#REF!</v>
      </c>
    </row>
    <row r="40" spans="1:70" x14ac:dyDescent="0.3">
      <c r="A40" s="155"/>
      <c r="B40" s="156">
        <v>2013</v>
      </c>
      <c r="C40" s="156"/>
      <c r="D40" s="164">
        <f>'2016'!F617</f>
        <v>126.77500000000001</v>
      </c>
      <c r="E40" s="172">
        <f>D40/$D$30*100</f>
        <v>142.08461753992717</v>
      </c>
      <c r="F40" s="155"/>
      <c r="G40" s="157"/>
      <c r="H40" s="157"/>
      <c r="I40" s="157"/>
      <c r="J40" s="157"/>
      <c r="K40" s="157"/>
      <c r="L40" s="155"/>
      <c r="M40" s="169">
        <f>'2016'!F46</f>
        <v>118.72499999999999</v>
      </c>
      <c r="N40" s="169">
        <f>'2016'!F86</f>
        <v>119.47499999999999</v>
      </c>
      <c r="O40" s="169">
        <f>'2016'!F196</f>
        <v>119.42499999999998</v>
      </c>
      <c r="P40" s="169">
        <f>'2016'!F341</f>
        <v>117.15</v>
      </c>
      <c r="Q40" s="169">
        <f>'2016'!F451</f>
        <v>118.72499999999999</v>
      </c>
      <c r="R40" s="169" t="e">
        <f>#REF!</f>
        <v>#REF!</v>
      </c>
      <c r="S40" s="169" t="e">
        <f>#REF!</f>
        <v>#REF!</v>
      </c>
      <c r="T40" s="169" t="e">
        <f>#REF!</f>
        <v>#REF!</v>
      </c>
      <c r="U40" s="169" t="e">
        <f>#REF!</f>
        <v>#REF!</v>
      </c>
      <c r="V40" s="169" t="e">
        <f>#REF!</f>
        <v>#REF!</v>
      </c>
      <c r="W40" s="169" t="e">
        <f>#REF!</f>
        <v>#REF!</v>
      </c>
      <c r="X40" s="169" t="e">
        <f>#REF!</f>
        <v>#REF!</v>
      </c>
      <c r="Y40" s="169" t="e">
        <f>#REF!</f>
        <v>#REF!</v>
      </c>
      <c r="Z40" s="169" t="e">
        <f>#REF!</f>
        <v>#REF!</v>
      </c>
      <c r="AA40" s="155"/>
      <c r="AB40" s="163">
        <f>LN(E40/E39)</f>
        <v>1.5701405745755442E-2</v>
      </c>
      <c r="AC40" s="163">
        <f t="shared" si="58"/>
        <v>1.8918621429430321E-2</v>
      </c>
      <c r="AD40" s="163">
        <f t="shared" si="58"/>
        <v>1.8798737137833213E-2</v>
      </c>
      <c r="AE40" s="163">
        <f t="shared" si="58"/>
        <v>2.1155855664075473E-2</v>
      </c>
      <c r="AF40" s="163">
        <f t="shared" si="58"/>
        <v>1.5267472130788381E-2</v>
      </c>
      <c r="AG40" s="163">
        <f t="shared" si="58"/>
        <v>1.9777359137848019E-2</v>
      </c>
      <c r="AH40" s="163" t="e">
        <f t="shared" si="54"/>
        <v>#REF!</v>
      </c>
      <c r="AI40" s="163" t="e">
        <f t="shared" si="46"/>
        <v>#REF!</v>
      </c>
      <c r="AJ40" s="163" t="e">
        <f t="shared" si="47"/>
        <v>#REF!</v>
      </c>
      <c r="AK40" s="163" t="e">
        <f t="shared" si="48"/>
        <v>#REF!</v>
      </c>
      <c r="AL40" s="163" t="e">
        <f t="shared" si="49"/>
        <v>#REF!</v>
      </c>
      <c r="AM40" s="163" t="e">
        <f t="shared" si="50"/>
        <v>#REF!</v>
      </c>
      <c r="AN40" s="163" t="e">
        <f t="shared" si="51"/>
        <v>#REF!</v>
      </c>
      <c r="AO40" s="163" t="e">
        <f t="shared" si="52"/>
        <v>#REF!</v>
      </c>
      <c r="AP40" s="163" t="e">
        <f t="shared" si="53"/>
        <v>#REF!</v>
      </c>
      <c r="AQ40" s="155"/>
      <c r="AR40" s="168">
        <f t="shared" si="59"/>
        <v>1.5581521454158337E-2</v>
      </c>
      <c r="AS40" s="168">
        <f t="shared" si="59"/>
        <v>1.7938639980400593E-2</v>
      </c>
      <c r="AT40" s="168">
        <f t="shared" si="59"/>
        <v>1.2050256447113501E-2</v>
      </c>
      <c r="AU40" s="168">
        <f t="shared" si="59"/>
        <v>1.6560143454173143E-2</v>
      </c>
      <c r="AV40" s="168" t="e">
        <f t="shared" si="41"/>
        <v>#REF!</v>
      </c>
      <c r="AW40" s="168" t="e">
        <f t="shared" si="16"/>
        <v>#REF!</v>
      </c>
      <c r="AX40" s="168" t="e">
        <f t="shared" si="17"/>
        <v>#REF!</v>
      </c>
      <c r="AY40" s="168" t="e">
        <f t="shared" si="18"/>
        <v>#REF!</v>
      </c>
      <c r="AZ40" s="168" t="e">
        <f t="shared" si="19"/>
        <v>#REF!</v>
      </c>
      <c r="BA40" s="168" t="e">
        <f t="shared" si="20"/>
        <v>#REF!</v>
      </c>
      <c r="BB40" s="168" t="e">
        <f t="shared" si="21"/>
        <v>#REF!</v>
      </c>
      <c r="BC40" s="168" t="e">
        <f t="shared" si="22"/>
        <v>#REF!</v>
      </c>
      <c r="BD40" s="168" t="e">
        <f t="shared" si="23"/>
        <v>#REF!</v>
      </c>
      <c r="BE40" s="155"/>
      <c r="BF40" s="167">
        <f t="shared" si="55"/>
        <v>258.61296602830515</v>
      </c>
      <c r="BG40" s="167">
        <f t="shared" si="57"/>
        <v>244.28474769818433</v>
      </c>
      <c r="BH40" s="167">
        <f t="shared" si="57"/>
        <v>253.09015479949466</v>
      </c>
      <c r="BI40" s="167">
        <f t="shared" si="57"/>
        <v>257.29179403712038</v>
      </c>
      <c r="BJ40" s="167" t="e">
        <f t="shared" si="43"/>
        <v>#REF!</v>
      </c>
      <c r="BK40" s="167" t="e">
        <f t="shared" si="27"/>
        <v>#REF!</v>
      </c>
      <c r="BL40" s="167" t="e">
        <f t="shared" si="28"/>
        <v>#REF!</v>
      </c>
      <c r="BM40" s="167" t="e">
        <f t="shared" si="29"/>
        <v>#REF!</v>
      </c>
      <c r="BN40" s="167" t="e">
        <f t="shared" si="30"/>
        <v>#REF!</v>
      </c>
      <c r="BO40" s="167" t="e">
        <f t="shared" si="31"/>
        <v>#REF!</v>
      </c>
      <c r="BP40" s="167" t="e">
        <f t="shared" si="32"/>
        <v>#REF!</v>
      </c>
      <c r="BQ40" s="167" t="e">
        <f t="shared" si="33"/>
        <v>#REF!</v>
      </c>
      <c r="BR40" s="167" t="e">
        <f t="shared" si="34"/>
        <v>#REF!</v>
      </c>
    </row>
    <row r="41" spans="1:70" x14ac:dyDescent="0.3">
      <c r="A41" s="155"/>
      <c r="B41" s="156">
        <v>2014</v>
      </c>
      <c r="C41" s="156"/>
      <c r="D41" s="164">
        <f>'2016'!F618</f>
        <v>129.375</v>
      </c>
      <c r="E41" s="172">
        <f>D41/$D$30*100</f>
        <v>144.99859904735223</v>
      </c>
      <c r="F41" s="155"/>
      <c r="G41" s="157"/>
      <c r="H41" s="157"/>
      <c r="I41" s="157"/>
      <c r="J41" s="157"/>
      <c r="K41" s="157"/>
      <c r="L41" s="155"/>
      <c r="M41" s="169">
        <f>'2016'!F47</f>
        <v>121.2</v>
      </c>
      <c r="N41" s="169">
        <f>'2016'!F87</f>
        <v>122.05</v>
      </c>
      <c r="O41" s="169">
        <f>'2016'!F197</f>
        <v>121.825</v>
      </c>
      <c r="P41" s="169">
        <f>'2016'!F342</f>
        <v>119.55</v>
      </c>
      <c r="Q41" s="169">
        <f>'2016'!F452</f>
        <v>121.35</v>
      </c>
      <c r="R41" s="169" t="e">
        <f>#REF!</f>
        <v>#REF!</v>
      </c>
      <c r="S41" s="169" t="e">
        <f>#REF!</f>
        <v>#REF!</v>
      </c>
      <c r="T41" s="169" t="e">
        <f>#REF!</f>
        <v>#REF!</v>
      </c>
      <c r="U41" s="169" t="e">
        <f>#REF!</f>
        <v>#REF!</v>
      </c>
      <c r="V41" s="169" t="e">
        <f>#REF!</f>
        <v>#REF!</v>
      </c>
      <c r="W41" s="169" t="e">
        <f>#REF!</f>
        <v>#REF!</v>
      </c>
      <c r="X41" s="169" t="e">
        <f>#REF!</f>
        <v>#REF!</v>
      </c>
      <c r="Y41" s="169" t="e">
        <f>#REF!</f>
        <v>#REF!</v>
      </c>
      <c r="Z41" s="169" t="e">
        <f>#REF!</f>
        <v>#REF!</v>
      </c>
      <c r="AA41" s="155"/>
      <c r="AB41" s="163">
        <f>LN(E41/E40)</f>
        <v>2.0301302338550938E-2</v>
      </c>
      <c r="AC41" s="163">
        <f t="shared" ref="AC41:AG42" si="60">LN(M41/M40)</f>
        <v>2.0632179200028689E-2</v>
      </c>
      <c r="AD41" s="163">
        <f t="shared" si="60"/>
        <v>2.1323652374747239E-2</v>
      </c>
      <c r="AE41" s="163">
        <f t="shared" si="60"/>
        <v>1.9897029453544504E-2</v>
      </c>
      <c r="AF41" s="163">
        <f t="shared" si="60"/>
        <v>2.0279528950529088E-2</v>
      </c>
      <c r="AG41" s="163">
        <f t="shared" si="60"/>
        <v>2.1869037737424948E-2</v>
      </c>
      <c r="AH41" s="163" t="e">
        <f t="shared" si="54"/>
        <v>#REF!</v>
      </c>
      <c r="AI41" s="163" t="e">
        <f t="shared" si="46"/>
        <v>#REF!</v>
      </c>
      <c r="AJ41" s="163" t="e">
        <f t="shared" si="47"/>
        <v>#REF!</v>
      </c>
      <c r="AK41" s="163" t="e">
        <f t="shared" si="48"/>
        <v>#REF!</v>
      </c>
      <c r="AL41" s="163" t="e">
        <f t="shared" si="49"/>
        <v>#REF!</v>
      </c>
      <c r="AM41" s="163" t="e">
        <f t="shared" si="50"/>
        <v>#REF!</v>
      </c>
      <c r="AN41" s="163" t="e">
        <f t="shared" si="51"/>
        <v>#REF!</v>
      </c>
      <c r="AO41" s="163" t="e">
        <f t="shared" si="52"/>
        <v>#REF!</v>
      </c>
      <c r="AP41" s="163" t="e">
        <f t="shared" si="53"/>
        <v>#REF!</v>
      </c>
      <c r="AQ41" s="155"/>
      <c r="AR41" s="168">
        <f t="shared" ref="AR41:AU42" si="61">$AB41+AD41-$AC41</f>
        <v>2.0992775513269488E-2</v>
      </c>
      <c r="AS41" s="168">
        <f t="shared" si="61"/>
        <v>1.9566152592066753E-2</v>
      </c>
      <c r="AT41" s="168">
        <f t="shared" si="61"/>
        <v>1.9948652089051333E-2</v>
      </c>
      <c r="AU41" s="168">
        <f t="shared" si="61"/>
        <v>2.1538160875947197E-2</v>
      </c>
      <c r="AV41" s="168" t="e">
        <f t="shared" si="41"/>
        <v>#REF!</v>
      </c>
      <c r="AW41" s="168" t="e">
        <f t="shared" si="16"/>
        <v>#REF!</v>
      </c>
      <c r="AX41" s="168" t="e">
        <f t="shared" si="17"/>
        <v>#REF!</v>
      </c>
      <c r="AY41" s="168" t="e">
        <f t="shared" si="18"/>
        <v>#REF!</v>
      </c>
      <c r="AZ41" s="168" t="e">
        <f t="shared" si="19"/>
        <v>#REF!</v>
      </c>
      <c r="BA41" s="168" t="e">
        <f t="shared" si="20"/>
        <v>#REF!</v>
      </c>
      <c r="BB41" s="168" t="e">
        <f t="shared" si="21"/>
        <v>#REF!</v>
      </c>
      <c r="BC41" s="168" t="e">
        <f t="shared" si="22"/>
        <v>#REF!</v>
      </c>
      <c r="BD41" s="168" t="e">
        <f t="shared" si="23"/>
        <v>#REF!</v>
      </c>
      <c r="BE41" s="155"/>
      <c r="BF41" s="167">
        <f t="shared" si="55"/>
        <v>264.09935575830895</v>
      </c>
      <c r="BG41" s="167">
        <f t="shared" si="57"/>
        <v>249.1115271117402</v>
      </c>
      <c r="BH41" s="167">
        <f t="shared" si="57"/>
        <v>258.1896572341177</v>
      </c>
      <c r="BI41" s="167">
        <f t="shared" si="57"/>
        <v>262.89349470707964</v>
      </c>
      <c r="BJ41" s="167" t="e">
        <f t="shared" si="43"/>
        <v>#REF!</v>
      </c>
      <c r="BK41" s="167" t="e">
        <f t="shared" si="27"/>
        <v>#REF!</v>
      </c>
      <c r="BL41" s="167" t="e">
        <f t="shared" si="28"/>
        <v>#REF!</v>
      </c>
      <c r="BM41" s="167" t="e">
        <f t="shared" si="29"/>
        <v>#REF!</v>
      </c>
      <c r="BN41" s="167" t="e">
        <f t="shared" si="30"/>
        <v>#REF!</v>
      </c>
      <c r="BO41" s="167" t="e">
        <f t="shared" si="31"/>
        <v>#REF!</v>
      </c>
      <c r="BP41" s="167" t="e">
        <f t="shared" si="32"/>
        <v>#REF!</v>
      </c>
      <c r="BQ41" s="167" t="e">
        <f t="shared" si="33"/>
        <v>#REF!</v>
      </c>
      <c r="BR41" s="167" t="e">
        <f t="shared" si="34"/>
        <v>#REF!</v>
      </c>
    </row>
    <row r="42" spans="1:70" x14ac:dyDescent="0.3">
      <c r="A42" s="155"/>
      <c r="B42" s="156">
        <v>2015</v>
      </c>
      <c r="C42" s="156"/>
      <c r="D42" s="164">
        <f>'2016'!F619</f>
        <v>133.47499999999999</v>
      </c>
      <c r="E42" s="172">
        <f>D42/$D$30*100</f>
        <v>149.59372373213787</v>
      </c>
      <c r="F42" s="155"/>
      <c r="G42" s="157"/>
      <c r="H42" s="157"/>
      <c r="I42" s="157"/>
      <c r="J42" s="157"/>
      <c r="K42" s="157"/>
      <c r="L42" s="155"/>
      <c r="M42" s="169">
        <f>'2016'!F48</f>
        <v>123.75</v>
      </c>
      <c r="N42" s="169">
        <f>'2016'!F88</f>
        <v>125.07499999999999</v>
      </c>
      <c r="O42" s="169">
        <f>'2016'!F198</f>
        <v>124</v>
      </c>
      <c r="P42" s="169">
        <f>'2016'!F343</f>
        <v>121.80000000000001</v>
      </c>
      <c r="Q42" s="169">
        <f>'2016'!F453</f>
        <v>124.2</v>
      </c>
      <c r="R42" s="169" t="e">
        <f>#REF!</f>
        <v>#REF!</v>
      </c>
      <c r="S42" s="169" t="e">
        <f>#REF!</f>
        <v>#REF!</v>
      </c>
      <c r="T42" s="169" t="e">
        <f>#REF!</f>
        <v>#REF!</v>
      </c>
      <c r="U42" s="169" t="e">
        <f>#REF!</f>
        <v>#REF!</v>
      </c>
      <c r="V42" s="169" t="e">
        <f>#REF!</f>
        <v>#REF!</v>
      </c>
      <c r="W42" s="169" t="e">
        <f>#REF!</f>
        <v>#REF!</v>
      </c>
      <c r="X42" s="169" t="e">
        <f>#REF!</f>
        <v>#REF!</v>
      </c>
      <c r="Y42" s="169" t="e">
        <f>#REF!</f>
        <v>#REF!</v>
      </c>
      <c r="Z42" s="169" t="e">
        <f>#REF!</f>
        <v>#REF!</v>
      </c>
      <c r="AA42" s="155"/>
      <c r="AB42" s="163">
        <f>LN(E42/E41)</f>
        <v>3.1199030366616264E-2</v>
      </c>
      <c r="AC42" s="163">
        <f t="shared" si="60"/>
        <v>2.0821327813585516E-2</v>
      </c>
      <c r="AD42" s="163">
        <f t="shared" si="60"/>
        <v>2.4482760535299561E-2</v>
      </c>
      <c r="AE42" s="163">
        <f t="shared" si="60"/>
        <v>1.7695976875466961E-2</v>
      </c>
      <c r="AF42" s="163">
        <f t="shared" si="60"/>
        <v>1.8645661371463115E-2</v>
      </c>
      <c r="AG42" s="163">
        <f t="shared" si="60"/>
        <v>2.3214237326768028E-2</v>
      </c>
      <c r="AH42" s="163" t="e">
        <f t="shared" si="54"/>
        <v>#REF!</v>
      </c>
      <c r="AI42" s="163" t="e">
        <f t="shared" si="46"/>
        <v>#REF!</v>
      </c>
      <c r="AJ42" s="163" t="e">
        <f t="shared" si="47"/>
        <v>#REF!</v>
      </c>
      <c r="AK42" s="163" t="e">
        <f t="shared" si="48"/>
        <v>#REF!</v>
      </c>
      <c r="AL42" s="163" t="e">
        <f t="shared" si="49"/>
        <v>#REF!</v>
      </c>
      <c r="AM42" s="163" t="e">
        <f t="shared" si="50"/>
        <v>#REF!</v>
      </c>
      <c r="AN42" s="163" t="e">
        <f t="shared" si="51"/>
        <v>#REF!</v>
      </c>
      <c r="AO42" s="163" t="e">
        <f t="shared" si="52"/>
        <v>#REF!</v>
      </c>
      <c r="AP42" s="163" t="e">
        <f t="shared" si="53"/>
        <v>#REF!</v>
      </c>
      <c r="AQ42" s="155"/>
      <c r="AR42" s="168">
        <f t="shared" si="61"/>
        <v>3.486046308833031E-2</v>
      </c>
      <c r="AS42" s="168">
        <f t="shared" si="61"/>
        <v>2.807367942849771E-2</v>
      </c>
      <c r="AT42" s="168">
        <f t="shared" si="61"/>
        <v>2.9023363924493863E-2</v>
      </c>
      <c r="AU42" s="168">
        <f t="shared" si="61"/>
        <v>3.3591939879798777E-2</v>
      </c>
      <c r="AV42" s="168" t="e">
        <f t="shared" si="41"/>
        <v>#REF!</v>
      </c>
      <c r="AW42" s="168" t="e">
        <f t="shared" si="16"/>
        <v>#REF!</v>
      </c>
      <c r="AX42" s="168" t="e">
        <f t="shared" si="17"/>
        <v>#REF!</v>
      </c>
      <c r="AY42" s="168" t="e">
        <f t="shared" si="18"/>
        <v>#REF!</v>
      </c>
      <c r="AZ42" s="168" t="e">
        <f t="shared" si="19"/>
        <v>#REF!</v>
      </c>
      <c r="BA42" s="168" t="e">
        <f t="shared" si="20"/>
        <v>#REF!</v>
      </c>
      <c r="BB42" s="168" t="e">
        <f t="shared" si="21"/>
        <v>#REF!</v>
      </c>
      <c r="BC42" s="168" t="e">
        <f t="shared" si="22"/>
        <v>#REF!</v>
      </c>
      <c r="BD42" s="168" t="e">
        <f t="shared" si="23"/>
        <v>#REF!</v>
      </c>
      <c r="BE42" s="155"/>
      <c r="BF42" s="167">
        <f t="shared" si="55"/>
        <v>273.46833631508593</v>
      </c>
      <c r="BG42" s="167">
        <f t="shared" si="57"/>
        <v>256.20409569728906</v>
      </c>
      <c r="BH42" s="167">
        <f t="shared" si="57"/>
        <v>265.79299309078215</v>
      </c>
      <c r="BI42" s="167">
        <f t="shared" si="57"/>
        <v>271.87459901293653</v>
      </c>
      <c r="BJ42" s="167" t="e">
        <f t="shared" si="43"/>
        <v>#REF!</v>
      </c>
      <c r="BK42" s="167" t="e">
        <f t="shared" si="27"/>
        <v>#REF!</v>
      </c>
      <c r="BL42" s="167" t="e">
        <f t="shared" si="28"/>
        <v>#REF!</v>
      </c>
      <c r="BM42" s="167" t="e">
        <f t="shared" si="29"/>
        <v>#REF!</v>
      </c>
      <c r="BN42" s="167" t="e">
        <f t="shared" si="30"/>
        <v>#REF!</v>
      </c>
      <c r="BO42" s="167" t="e">
        <f t="shared" si="31"/>
        <v>#REF!</v>
      </c>
      <c r="BP42" s="167" t="e">
        <f t="shared" si="32"/>
        <v>#REF!</v>
      </c>
      <c r="BQ42" s="167" t="e">
        <f t="shared" si="33"/>
        <v>#REF!</v>
      </c>
      <c r="BR42" s="167" t="e">
        <f t="shared" si="34"/>
        <v>#REF!</v>
      </c>
    </row>
    <row r="43" spans="1:70" x14ac:dyDescent="0.3">
      <c r="A43" s="155"/>
      <c r="B43" s="156">
        <v>2016</v>
      </c>
      <c r="C43" s="156"/>
      <c r="D43" s="164">
        <f>'2016'!F620</f>
        <v>136.92500000000001</v>
      </c>
      <c r="E43" s="172">
        <f>D43/$D$30*100</f>
        <v>153.46035304006728</v>
      </c>
      <c r="F43" s="155"/>
      <c r="G43" s="157"/>
      <c r="H43" s="157"/>
      <c r="I43" s="157"/>
      <c r="J43" s="157"/>
      <c r="K43" s="157"/>
      <c r="L43" s="155"/>
      <c r="M43" s="169">
        <f>'2016'!F49</f>
        <v>126.4</v>
      </c>
      <c r="N43" s="169">
        <f>'2016'!F89</f>
        <v>127.97499999999999</v>
      </c>
      <c r="O43" s="169">
        <f>'2016'!F199</f>
        <v>125.85</v>
      </c>
      <c r="P43" s="169">
        <f>'2016'!F344</f>
        <v>124.72499999999999</v>
      </c>
      <c r="Q43" s="169">
        <f>'2016'!F454</f>
        <v>127.47499999999999</v>
      </c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63">
        <f>LN(E43/E42)</f>
        <v>2.5519136283535235E-2</v>
      </c>
      <c r="AC43" s="163">
        <f>LN(M43/M42)</f>
        <v>2.11880802639575E-2</v>
      </c>
      <c r="AD43" s="163">
        <f t="shared" ref="AD43" si="62">LN(N43/N42)</f>
        <v>2.2921374969378273E-2</v>
      </c>
      <c r="AE43" s="163">
        <f t="shared" ref="AE43" si="63">LN(O43/O42)</f>
        <v>1.4809155976287987E-2</v>
      </c>
      <c r="AF43" s="163">
        <f t="shared" ref="AF43" si="64">LN(P43/P42)</f>
        <v>2.3730958471304263E-2</v>
      </c>
      <c r="AG43" s="163">
        <f t="shared" ref="AG43" si="65">LN(Q43/Q42)</f>
        <v>2.6027097441841049E-2</v>
      </c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68">
        <f t="shared" ref="AR43" si="66">$AB43+AD43-$AC43</f>
        <v>2.7252430988956008E-2</v>
      </c>
      <c r="AS43" s="168">
        <f t="shared" ref="AS43" si="67">$AB43+AE43-$AC43</f>
        <v>1.914021199586572E-2</v>
      </c>
      <c r="AT43" s="168">
        <f t="shared" ref="AT43" si="68">$AB43+AF43-$AC43</f>
        <v>2.8062014490881998E-2</v>
      </c>
      <c r="AU43" s="168">
        <f t="shared" ref="AU43" si="69">$AB43+AG43-$AC43</f>
        <v>3.0358153461418784E-2</v>
      </c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67">
        <f t="shared" ref="BF43" si="70">BF42*EXP(AR43)</f>
        <v>281.02349389104705</v>
      </c>
      <c r="BG43" s="167">
        <f t="shared" ref="BG43" si="71">BG42*EXP(AS43)</f>
        <v>261.15512714994645</v>
      </c>
      <c r="BH43" s="167">
        <f t="shared" ref="BH43" si="72">BH42*EXP(AT43)</f>
        <v>273.35731863333035</v>
      </c>
      <c r="BI43" s="167">
        <f t="shared" ref="BI43" si="73">BI42*EXP(AU43)</f>
        <v>280.25476946289638</v>
      </c>
      <c r="BJ43" s="155"/>
      <c r="BK43" s="155"/>
      <c r="BL43" s="155"/>
      <c r="BM43" s="155"/>
      <c r="BN43" s="155"/>
      <c r="BO43" s="155"/>
      <c r="BP43" s="155"/>
      <c r="BQ43" s="155"/>
      <c r="BR43" s="155"/>
    </row>
    <row r="44" spans="1:70" x14ac:dyDescent="0.3">
      <c r="A44" s="155"/>
      <c r="B44" s="156">
        <v>2017</v>
      </c>
      <c r="C44" s="156"/>
      <c r="D44" s="164">
        <f>rawECI2019!G91</f>
        <v>140.39999999999998</v>
      </c>
      <c r="E44" s="172">
        <f t="shared" ref="E44:E46" si="74">D44/$D$30*100</f>
        <v>157.35500140095263</v>
      </c>
      <c r="F44" s="155"/>
      <c r="G44" s="157"/>
      <c r="H44" s="157"/>
      <c r="I44" s="157"/>
      <c r="J44" s="157"/>
      <c r="K44" s="157"/>
      <c r="L44" s="155"/>
      <c r="M44" s="169">
        <f>rawECI2019!G187</f>
        <v>129.5</v>
      </c>
      <c r="N44" s="169">
        <f>rawECI2019!G287</f>
        <v>131.30000000000001</v>
      </c>
      <c r="O44" s="169">
        <f>rawECI2019!G387</f>
        <v>128.22499999999999</v>
      </c>
      <c r="P44" s="169">
        <f>rawECI2019!G487</f>
        <v>127.675</v>
      </c>
      <c r="Q44" s="169">
        <f>rawECI2019!G587</f>
        <v>131.52500000000001</v>
      </c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63">
        <f t="shared" ref="AB44:AB46" si="75">LN(E44/E43)</f>
        <v>2.5062160921925484E-2</v>
      </c>
      <c r="AC44" s="163">
        <f t="shared" ref="AC44:AC46" si="76">LN(M44/M43)</f>
        <v>2.4229399426835413E-2</v>
      </c>
      <c r="AD44" s="163">
        <f t="shared" ref="AD44:AD46" si="77">LN(N44/N43)</f>
        <v>2.5649848965103691E-2</v>
      </c>
      <c r="AE44" s="163">
        <f t="shared" ref="AE44:AE46" si="78">LN(O44/O43)</f>
        <v>1.869581169400724E-2</v>
      </c>
      <c r="AF44" s="163">
        <f t="shared" ref="AF44:AF46" si="79">LN(P44/P43)</f>
        <v>2.3376658786606531E-2</v>
      </c>
      <c r="AG44" s="163">
        <f t="shared" ref="AG44:AG46" si="80">LN(Q44/Q43)</f>
        <v>3.1276680675651487E-2</v>
      </c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68">
        <f t="shared" ref="AR44:AR46" si="81">$AB44+AD44-$AC44</f>
        <v>2.6482610460193762E-2</v>
      </c>
      <c r="AS44" s="168">
        <f t="shared" ref="AS44:AS46" si="82">$AB44+AE44-$AC44</f>
        <v>1.9528573189097315E-2</v>
      </c>
      <c r="AT44" s="168">
        <f t="shared" ref="AT44:AT46" si="83">$AB44+AF44-$AC44</f>
        <v>2.4209420281696606E-2</v>
      </c>
      <c r="AU44" s="168">
        <f t="shared" ref="AU44:AU46" si="84">$AB44+AG44-$AC44</f>
        <v>3.2109442170741562E-2</v>
      </c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67">
        <f t="shared" ref="BF44:BF46" si="85">BF43*EXP(AR44)</f>
        <v>288.56515022354182</v>
      </c>
      <c r="BG44" s="167">
        <f t="shared" ref="BG44:BG46" si="86">BG43*EXP(AS44)</f>
        <v>266.30523764740246</v>
      </c>
      <c r="BH44" s="167">
        <f t="shared" ref="BH44:BH46" si="87">BH43*EXP(AT44)</f>
        <v>280.05589804496458</v>
      </c>
      <c r="BI44" s="167">
        <f t="shared" ref="BI44:BI46" si="88">BI43*EXP(AU44)</f>
        <v>289.39962620590296</v>
      </c>
      <c r="BJ44" s="155"/>
      <c r="BK44" s="155"/>
      <c r="BL44" s="155"/>
      <c r="BM44" s="155"/>
      <c r="BN44" s="155"/>
      <c r="BO44" s="155"/>
      <c r="BP44" s="155"/>
      <c r="BQ44" s="155"/>
      <c r="BR44" s="155"/>
    </row>
    <row r="45" spans="1:70" x14ac:dyDescent="0.3">
      <c r="A45" s="155"/>
      <c r="B45" s="156">
        <v>2018</v>
      </c>
      <c r="C45" s="156"/>
      <c r="D45" s="164">
        <f>rawECI2019!G95</f>
        <v>144.4</v>
      </c>
      <c r="E45" s="172">
        <f t="shared" si="74"/>
        <v>161.83804987391429</v>
      </c>
      <c r="F45" s="155"/>
      <c r="G45" s="157"/>
      <c r="H45" s="157"/>
      <c r="I45" s="157"/>
      <c r="J45" s="157"/>
      <c r="K45" s="157"/>
      <c r="L45" s="155"/>
      <c r="M45" s="169">
        <f>rawECI2019!G191</f>
        <v>133.25</v>
      </c>
      <c r="N45" s="169">
        <f>rawECI2019!G291</f>
        <v>135.19999999999999</v>
      </c>
      <c r="O45" s="169">
        <f>rawECI2019!G391</f>
        <v>131.57499999999999</v>
      </c>
      <c r="P45" s="169">
        <f>rawECI2019!G491</f>
        <v>131.07499999999999</v>
      </c>
      <c r="Q45" s="169">
        <f>rawECI2019!G591</f>
        <v>136.02499999999998</v>
      </c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3">
        <f t="shared" si="75"/>
        <v>2.80917348670153E-2</v>
      </c>
      <c r="AC45" s="163">
        <f t="shared" si="76"/>
        <v>2.8546181906361531E-2</v>
      </c>
      <c r="AD45" s="163">
        <f t="shared" si="77"/>
        <v>2.9270382300113022E-2</v>
      </c>
      <c r="AE45" s="163">
        <f t="shared" si="78"/>
        <v>2.5790497964510405E-2</v>
      </c>
      <c r="AF45" s="163">
        <f t="shared" si="79"/>
        <v>2.6281705924888914E-2</v>
      </c>
      <c r="AG45" s="163">
        <f t="shared" si="80"/>
        <v>3.3641744755117886E-2</v>
      </c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68">
        <f t="shared" si="81"/>
        <v>2.8815935260766791E-2</v>
      </c>
      <c r="AS45" s="168">
        <f t="shared" si="82"/>
        <v>2.5336050925164173E-2</v>
      </c>
      <c r="AT45" s="168">
        <f t="shared" si="83"/>
        <v>2.5827258885542687E-2</v>
      </c>
      <c r="AU45" s="168">
        <f t="shared" si="84"/>
        <v>3.3187297715771655E-2</v>
      </c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67">
        <f t="shared" si="85"/>
        <v>297.00139023359276</v>
      </c>
      <c r="BG45" s="167">
        <f t="shared" si="86"/>
        <v>273.13855987940667</v>
      </c>
      <c r="BH45" s="167">
        <f t="shared" si="87"/>
        <v>287.38318884480202</v>
      </c>
      <c r="BI45" s="167">
        <f t="shared" si="88"/>
        <v>299.16516742674628</v>
      </c>
      <c r="BJ45" s="155"/>
      <c r="BK45" s="155"/>
      <c r="BL45" s="155"/>
      <c r="BM45" s="155"/>
      <c r="BN45" s="155"/>
      <c r="BO45" s="155"/>
      <c r="BP45" s="155"/>
      <c r="BQ45" s="155"/>
      <c r="BR45" s="155"/>
    </row>
    <row r="46" spans="1:70" s="111" customFormat="1" x14ac:dyDescent="0.3">
      <c r="A46" s="155"/>
      <c r="B46" s="156">
        <v>2019</v>
      </c>
      <c r="C46" s="156"/>
      <c r="D46" s="164">
        <f>rawECI2019!G99</f>
        <v>149.6</v>
      </c>
      <c r="E46" s="172">
        <f t="shared" si="74"/>
        <v>167.66601288876439</v>
      </c>
      <c r="F46" s="155"/>
      <c r="G46" s="157"/>
      <c r="H46" s="157"/>
      <c r="I46" s="157"/>
      <c r="J46" s="157"/>
      <c r="K46" s="157"/>
      <c r="L46" s="155"/>
      <c r="M46" s="169">
        <f>rawECI2019!G195</f>
        <v>136.85</v>
      </c>
      <c r="N46" s="169">
        <f>rawECI2019!G295</f>
        <v>139.44999999999999</v>
      </c>
      <c r="O46" s="169">
        <f>rawECI2019!G395</f>
        <v>134.65</v>
      </c>
      <c r="P46" s="169">
        <f>rawECI2019!G495</f>
        <v>134.57499999999999</v>
      </c>
      <c r="Q46" s="169">
        <f>rawECI2019!G595</f>
        <v>139.82499999999999</v>
      </c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3">
        <f t="shared" si="75"/>
        <v>3.5377839081651111E-2</v>
      </c>
      <c r="AC46" s="163">
        <f t="shared" si="76"/>
        <v>2.6658372440734168E-2</v>
      </c>
      <c r="AD46" s="163">
        <f t="shared" si="77"/>
        <v>3.0950950464634253E-2</v>
      </c>
      <c r="AE46" s="163">
        <f t="shared" si="78"/>
        <v>2.3101788017765412E-2</v>
      </c>
      <c r="AF46" s="163">
        <f t="shared" si="79"/>
        <v>2.635198598842459E-2</v>
      </c>
      <c r="AG46" s="163">
        <f t="shared" si="80"/>
        <v>2.7552948335662766E-2</v>
      </c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68">
        <f t="shared" si="81"/>
        <v>3.9670417105551192E-2</v>
      </c>
      <c r="AS46" s="168">
        <f t="shared" si="82"/>
        <v>3.1821254658682352E-2</v>
      </c>
      <c r="AT46" s="168">
        <f t="shared" si="83"/>
        <v>3.5071452629341526E-2</v>
      </c>
      <c r="AU46" s="168">
        <f t="shared" si="84"/>
        <v>3.6272414976579709E-2</v>
      </c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67">
        <f t="shared" si="85"/>
        <v>309.02038228770755</v>
      </c>
      <c r="BG46" s="167">
        <f t="shared" si="86"/>
        <v>281.96993913158263</v>
      </c>
      <c r="BH46" s="167">
        <f t="shared" si="87"/>
        <v>297.64096081482933</v>
      </c>
      <c r="BI46" s="167">
        <f t="shared" si="88"/>
        <v>310.21581580406928</v>
      </c>
      <c r="BJ46" s="155"/>
      <c r="BK46" s="155"/>
      <c r="BL46" s="155"/>
      <c r="BM46" s="155"/>
      <c r="BN46" s="155"/>
      <c r="BO46" s="155"/>
      <c r="BP46" s="155"/>
      <c r="BQ46" s="155"/>
      <c r="BR46" s="155"/>
    </row>
    <row r="47" spans="1:70" s="111" customFormat="1" x14ac:dyDescent="0.3">
      <c r="B47" s="110"/>
      <c r="C47" s="110"/>
      <c r="D47" s="110"/>
      <c r="G47" s="11"/>
      <c r="H47" s="11"/>
      <c r="I47" s="11"/>
      <c r="J47" s="11"/>
      <c r="K47" s="11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70" s="111" customFormat="1" x14ac:dyDescent="0.3">
      <c r="B48" s="110"/>
      <c r="C48" s="110"/>
      <c r="D48" s="110"/>
      <c r="G48" s="11"/>
      <c r="H48" s="11"/>
      <c r="I48" s="11"/>
      <c r="J48" s="11"/>
      <c r="K48" s="11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5:42" x14ac:dyDescent="0.3">
      <c r="E49" s="113"/>
      <c r="AH49" s="18" t="e">
        <f t="shared" ref="AH49:AH56" si="89">AH35-AD35</f>
        <v>#REF!</v>
      </c>
      <c r="AI49" s="18" t="e">
        <f t="shared" ref="AI49:AJ56" si="90">AI35-AD35</f>
        <v>#REF!</v>
      </c>
      <c r="AJ49" s="18" t="e">
        <f t="shared" si="90"/>
        <v>#REF!</v>
      </c>
      <c r="AK49" s="18" t="e">
        <f t="shared" ref="AK49:AK56" si="91">AK35-AE35</f>
        <v>#REF!</v>
      </c>
      <c r="AL49" s="18" t="e">
        <f t="shared" ref="AL49:AM56" si="92">AL35-AE35</f>
        <v>#REF!</v>
      </c>
      <c r="AM49" s="18" t="e">
        <f t="shared" si="92"/>
        <v>#REF!</v>
      </c>
      <c r="AN49" s="18" t="e">
        <f t="shared" ref="AN49:AO56" si="93">AN35-AF35</f>
        <v>#REF!</v>
      </c>
      <c r="AO49" s="18" t="e">
        <f t="shared" si="93"/>
        <v>#REF!</v>
      </c>
      <c r="AP49" s="18" t="e">
        <f t="shared" ref="AP49:AP56" si="94">AP35-AG35</f>
        <v>#REF!</v>
      </c>
    </row>
    <row r="50" spans="5:42" x14ac:dyDescent="0.3">
      <c r="AH50" s="18" t="e">
        <f t="shared" si="89"/>
        <v>#REF!</v>
      </c>
      <c r="AI50" s="18" t="e">
        <f t="shared" si="90"/>
        <v>#REF!</v>
      </c>
      <c r="AJ50" s="18" t="e">
        <f t="shared" si="90"/>
        <v>#REF!</v>
      </c>
      <c r="AK50" s="18" t="e">
        <f t="shared" si="91"/>
        <v>#REF!</v>
      </c>
      <c r="AL50" s="18" t="e">
        <f t="shared" si="92"/>
        <v>#REF!</v>
      </c>
      <c r="AM50" s="18" t="e">
        <f t="shared" si="92"/>
        <v>#REF!</v>
      </c>
      <c r="AN50" s="18" t="e">
        <f t="shared" si="93"/>
        <v>#REF!</v>
      </c>
      <c r="AO50" s="18" t="e">
        <f t="shared" si="93"/>
        <v>#REF!</v>
      </c>
      <c r="AP50" s="18" t="e">
        <f t="shared" si="94"/>
        <v>#REF!</v>
      </c>
    </row>
    <row r="51" spans="5:42" x14ac:dyDescent="0.3">
      <c r="AH51" s="18" t="e">
        <f t="shared" si="89"/>
        <v>#REF!</v>
      </c>
      <c r="AI51" s="18" t="e">
        <f t="shared" si="90"/>
        <v>#REF!</v>
      </c>
      <c r="AJ51" s="18" t="e">
        <f t="shared" si="90"/>
        <v>#REF!</v>
      </c>
      <c r="AK51" s="18" t="e">
        <f t="shared" si="91"/>
        <v>#REF!</v>
      </c>
      <c r="AL51" s="18" t="e">
        <f t="shared" si="92"/>
        <v>#REF!</v>
      </c>
      <c r="AM51" s="18" t="e">
        <f t="shared" si="92"/>
        <v>#REF!</v>
      </c>
      <c r="AN51" s="18" t="e">
        <f t="shared" si="93"/>
        <v>#REF!</v>
      </c>
      <c r="AO51" s="18" t="e">
        <f t="shared" si="93"/>
        <v>#REF!</v>
      </c>
      <c r="AP51" s="18" t="e">
        <f t="shared" si="94"/>
        <v>#REF!</v>
      </c>
    </row>
    <row r="52" spans="5:42" x14ac:dyDescent="0.3">
      <c r="AH52" s="18" t="e">
        <f t="shared" si="89"/>
        <v>#REF!</v>
      </c>
      <c r="AI52" s="18" t="e">
        <f t="shared" si="90"/>
        <v>#REF!</v>
      </c>
      <c r="AJ52" s="18" t="e">
        <f t="shared" si="90"/>
        <v>#REF!</v>
      </c>
      <c r="AK52" s="18" t="e">
        <f t="shared" si="91"/>
        <v>#REF!</v>
      </c>
      <c r="AL52" s="18" t="e">
        <f t="shared" si="92"/>
        <v>#REF!</v>
      </c>
      <c r="AM52" s="18" t="e">
        <f t="shared" si="92"/>
        <v>#REF!</v>
      </c>
      <c r="AN52" s="18" t="e">
        <f t="shared" si="93"/>
        <v>#REF!</v>
      </c>
      <c r="AO52" s="18" t="e">
        <f t="shared" si="93"/>
        <v>#REF!</v>
      </c>
      <c r="AP52" s="18" t="e">
        <f t="shared" si="94"/>
        <v>#REF!</v>
      </c>
    </row>
    <row r="53" spans="5:42" x14ac:dyDescent="0.3">
      <c r="AH53" s="18" t="e">
        <f t="shared" si="89"/>
        <v>#REF!</v>
      </c>
      <c r="AI53" s="18" t="e">
        <f t="shared" si="90"/>
        <v>#REF!</v>
      </c>
      <c r="AJ53" s="18" t="e">
        <f t="shared" si="90"/>
        <v>#REF!</v>
      </c>
      <c r="AK53" s="18" t="e">
        <f t="shared" si="91"/>
        <v>#REF!</v>
      </c>
      <c r="AL53" s="18" t="e">
        <f t="shared" si="92"/>
        <v>#REF!</v>
      </c>
      <c r="AM53" s="18" t="e">
        <f t="shared" si="92"/>
        <v>#REF!</v>
      </c>
      <c r="AN53" s="18" t="e">
        <f t="shared" si="93"/>
        <v>#REF!</v>
      </c>
      <c r="AO53" s="18" t="e">
        <f t="shared" si="93"/>
        <v>#REF!</v>
      </c>
      <c r="AP53" s="18" t="e">
        <f t="shared" si="94"/>
        <v>#REF!</v>
      </c>
    </row>
    <row r="54" spans="5:42" x14ac:dyDescent="0.3">
      <c r="AH54" s="18" t="e">
        <f t="shared" si="89"/>
        <v>#REF!</v>
      </c>
      <c r="AI54" s="18" t="e">
        <f t="shared" si="90"/>
        <v>#REF!</v>
      </c>
      <c r="AJ54" s="18" t="e">
        <f t="shared" si="90"/>
        <v>#REF!</v>
      </c>
      <c r="AK54" s="18" t="e">
        <f t="shared" si="91"/>
        <v>#REF!</v>
      </c>
      <c r="AL54" s="18" t="e">
        <f t="shared" si="92"/>
        <v>#REF!</v>
      </c>
      <c r="AM54" s="18" t="e">
        <f t="shared" si="92"/>
        <v>#REF!</v>
      </c>
      <c r="AN54" s="18" t="e">
        <f t="shared" si="93"/>
        <v>#REF!</v>
      </c>
      <c r="AO54" s="18" t="e">
        <f t="shared" si="93"/>
        <v>#REF!</v>
      </c>
      <c r="AP54" s="18" t="e">
        <f t="shared" si="94"/>
        <v>#REF!</v>
      </c>
    </row>
    <row r="55" spans="5:42" x14ac:dyDescent="0.3">
      <c r="AH55" s="18" t="e">
        <f t="shared" si="89"/>
        <v>#REF!</v>
      </c>
      <c r="AI55" s="18" t="e">
        <f t="shared" si="90"/>
        <v>#REF!</v>
      </c>
      <c r="AJ55" s="18" t="e">
        <f t="shared" si="90"/>
        <v>#REF!</v>
      </c>
      <c r="AK55" s="18" t="e">
        <f t="shared" si="91"/>
        <v>#REF!</v>
      </c>
      <c r="AL55" s="18" t="e">
        <f t="shared" si="92"/>
        <v>#REF!</v>
      </c>
      <c r="AM55" s="18" t="e">
        <f t="shared" si="92"/>
        <v>#REF!</v>
      </c>
      <c r="AN55" s="18" t="e">
        <f t="shared" si="93"/>
        <v>#REF!</v>
      </c>
      <c r="AO55" s="18" t="e">
        <f t="shared" si="93"/>
        <v>#REF!</v>
      </c>
      <c r="AP55" s="18" t="e">
        <f t="shared" si="94"/>
        <v>#REF!</v>
      </c>
    </row>
    <row r="56" spans="5:42" x14ac:dyDescent="0.3">
      <c r="AH56" s="18" t="e">
        <f t="shared" si="89"/>
        <v>#REF!</v>
      </c>
      <c r="AI56" s="18" t="e">
        <f t="shared" si="90"/>
        <v>#REF!</v>
      </c>
      <c r="AJ56" s="18" t="e">
        <f t="shared" si="90"/>
        <v>#REF!</v>
      </c>
      <c r="AK56" s="18" t="e">
        <f t="shared" si="91"/>
        <v>#REF!</v>
      </c>
      <c r="AL56" s="18" t="e">
        <f t="shared" si="92"/>
        <v>#REF!</v>
      </c>
      <c r="AM56" s="18" t="e">
        <f t="shared" si="92"/>
        <v>#REF!</v>
      </c>
      <c r="AN56" s="18" t="e">
        <f t="shared" si="93"/>
        <v>#REF!</v>
      </c>
      <c r="AO56" s="18" t="e">
        <f t="shared" si="93"/>
        <v>#REF!</v>
      </c>
      <c r="AP56" s="18" t="e">
        <f t="shared" si="94"/>
        <v>#REF!</v>
      </c>
    </row>
    <row r="57" spans="5:42" x14ac:dyDescent="0.3">
      <c r="AH57" s="18" t="e">
        <f>AVERAGE(AH45:AH56)</f>
        <v>#REF!</v>
      </c>
      <c r="AI57" s="18" t="e">
        <f t="shared" ref="AI57:AP57" si="95">AVERAGE(AI45:AI56)</f>
        <v>#REF!</v>
      </c>
      <c r="AJ57" s="18" t="e">
        <f t="shared" si="95"/>
        <v>#REF!</v>
      </c>
      <c r="AK57" s="18" t="e">
        <f t="shared" si="95"/>
        <v>#REF!</v>
      </c>
      <c r="AL57" s="18" t="e">
        <f t="shared" si="95"/>
        <v>#REF!</v>
      </c>
      <c r="AM57" s="18" t="e">
        <f t="shared" si="95"/>
        <v>#REF!</v>
      </c>
      <c r="AN57" s="18" t="e">
        <f t="shared" si="95"/>
        <v>#REF!</v>
      </c>
      <c r="AO57" s="18" t="e">
        <f t="shared" si="95"/>
        <v>#REF!</v>
      </c>
      <c r="AP57" s="18" t="e">
        <f t="shared" si="95"/>
        <v>#REF!</v>
      </c>
    </row>
    <row r="60" spans="5:42" x14ac:dyDescent="0.3">
      <c r="AH60" s="19">
        <f>ABS(AH45)</f>
        <v>0</v>
      </c>
      <c r="AI60" s="19">
        <f t="shared" ref="AI60:AP60" si="96">ABS(AI45)</f>
        <v>0</v>
      </c>
      <c r="AJ60" s="19">
        <f t="shared" si="96"/>
        <v>0</v>
      </c>
      <c r="AK60" s="19">
        <f t="shared" si="96"/>
        <v>0</v>
      </c>
      <c r="AL60" s="19">
        <f t="shared" si="96"/>
        <v>0</v>
      </c>
      <c r="AM60" s="19">
        <f t="shared" si="96"/>
        <v>0</v>
      </c>
      <c r="AN60" s="19">
        <f t="shared" si="96"/>
        <v>0</v>
      </c>
      <c r="AO60" s="19">
        <f t="shared" si="96"/>
        <v>0</v>
      </c>
      <c r="AP60" s="19">
        <f t="shared" si="96"/>
        <v>0</v>
      </c>
    </row>
    <row r="61" spans="5:42" x14ac:dyDescent="0.3">
      <c r="AH61" s="19" t="e">
        <f t="shared" ref="AH61:AP61" si="97">ABS(AH49)</f>
        <v>#REF!</v>
      </c>
      <c r="AI61" s="19" t="e">
        <f t="shared" si="97"/>
        <v>#REF!</v>
      </c>
      <c r="AJ61" s="19" t="e">
        <f t="shared" si="97"/>
        <v>#REF!</v>
      </c>
      <c r="AK61" s="19" t="e">
        <f t="shared" si="97"/>
        <v>#REF!</v>
      </c>
      <c r="AL61" s="19" t="e">
        <f t="shared" si="97"/>
        <v>#REF!</v>
      </c>
      <c r="AM61" s="19" t="e">
        <f t="shared" si="97"/>
        <v>#REF!</v>
      </c>
      <c r="AN61" s="19" t="e">
        <f t="shared" si="97"/>
        <v>#REF!</v>
      </c>
      <c r="AO61" s="19" t="e">
        <f t="shared" si="97"/>
        <v>#REF!</v>
      </c>
      <c r="AP61" s="19" t="e">
        <f t="shared" si="97"/>
        <v>#REF!</v>
      </c>
    </row>
    <row r="62" spans="5:42" x14ac:dyDescent="0.3">
      <c r="AH62" s="19" t="e">
        <f t="shared" ref="AH62:AP62" si="98">ABS(AH50)</f>
        <v>#REF!</v>
      </c>
      <c r="AI62" s="19" t="e">
        <f t="shared" si="98"/>
        <v>#REF!</v>
      </c>
      <c r="AJ62" s="19" t="e">
        <f t="shared" si="98"/>
        <v>#REF!</v>
      </c>
      <c r="AK62" s="19" t="e">
        <f t="shared" si="98"/>
        <v>#REF!</v>
      </c>
      <c r="AL62" s="19" t="e">
        <f t="shared" si="98"/>
        <v>#REF!</v>
      </c>
      <c r="AM62" s="19" t="e">
        <f t="shared" si="98"/>
        <v>#REF!</v>
      </c>
      <c r="AN62" s="19" t="e">
        <f t="shared" si="98"/>
        <v>#REF!</v>
      </c>
      <c r="AO62" s="19" t="e">
        <f t="shared" si="98"/>
        <v>#REF!</v>
      </c>
      <c r="AP62" s="19" t="e">
        <f t="shared" si="98"/>
        <v>#REF!</v>
      </c>
    </row>
    <row r="63" spans="5:42" x14ac:dyDescent="0.3">
      <c r="AH63" s="19" t="e">
        <f t="shared" ref="AH63:AP63" si="99">ABS(AH51)</f>
        <v>#REF!</v>
      </c>
      <c r="AI63" s="19" t="e">
        <f t="shared" si="99"/>
        <v>#REF!</v>
      </c>
      <c r="AJ63" s="19" t="e">
        <f t="shared" si="99"/>
        <v>#REF!</v>
      </c>
      <c r="AK63" s="19" t="e">
        <f t="shared" si="99"/>
        <v>#REF!</v>
      </c>
      <c r="AL63" s="19" t="e">
        <f t="shared" si="99"/>
        <v>#REF!</v>
      </c>
      <c r="AM63" s="19" t="e">
        <f t="shared" si="99"/>
        <v>#REF!</v>
      </c>
      <c r="AN63" s="19" t="e">
        <f t="shared" si="99"/>
        <v>#REF!</v>
      </c>
      <c r="AO63" s="19" t="e">
        <f t="shared" si="99"/>
        <v>#REF!</v>
      </c>
      <c r="AP63" s="19" t="e">
        <f t="shared" si="99"/>
        <v>#REF!</v>
      </c>
    </row>
    <row r="64" spans="5:42" x14ac:dyDescent="0.3">
      <c r="AH64" s="19" t="e">
        <f t="shared" ref="AH64:AP64" si="100">ABS(AH52)</f>
        <v>#REF!</v>
      </c>
      <c r="AI64" s="19" t="e">
        <f t="shared" si="100"/>
        <v>#REF!</v>
      </c>
      <c r="AJ64" s="19" t="e">
        <f t="shared" si="100"/>
        <v>#REF!</v>
      </c>
      <c r="AK64" s="19" t="e">
        <f t="shared" si="100"/>
        <v>#REF!</v>
      </c>
      <c r="AL64" s="19" t="e">
        <f t="shared" si="100"/>
        <v>#REF!</v>
      </c>
      <c r="AM64" s="19" t="e">
        <f t="shared" si="100"/>
        <v>#REF!</v>
      </c>
      <c r="AN64" s="19" t="e">
        <f t="shared" si="100"/>
        <v>#REF!</v>
      </c>
      <c r="AO64" s="19" t="e">
        <f t="shared" si="100"/>
        <v>#REF!</v>
      </c>
      <c r="AP64" s="19" t="e">
        <f t="shared" si="100"/>
        <v>#REF!</v>
      </c>
    </row>
    <row r="65" spans="34:42" x14ac:dyDescent="0.3">
      <c r="AH65" s="19" t="e">
        <f t="shared" ref="AH65:AP65" si="101">ABS(AH53)</f>
        <v>#REF!</v>
      </c>
      <c r="AI65" s="19" t="e">
        <f t="shared" si="101"/>
        <v>#REF!</v>
      </c>
      <c r="AJ65" s="19" t="e">
        <f t="shared" si="101"/>
        <v>#REF!</v>
      </c>
      <c r="AK65" s="19" t="e">
        <f t="shared" si="101"/>
        <v>#REF!</v>
      </c>
      <c r="AL65" s="19" t="e">
        <f t="shared" si="101"/>
        <v>#REF!</v>
      </c>
      <c r="AM65" s="19" t="e">
        <f t="shared" si="101"/>
        <v>#REF!</v>
      </c>
      <c r="AN65" s="19" t="e">
        <f t="shared" si="101"/>
        <v>#REF!</v>
      </c>
      <c r="AO65" s="19" t="e">
        <f t="shared" si="101"/>
        <v>#REF!</v>
      </c>
      <c r="AP65" s="19" t="e">
        <f t="shared" si="101"/>
        <v>#REF!</v>
      </c>
    </row>
    <row r="66" spans="34:42" x14ac:dyDescent="0.3">
      <c r="AH66" s="19" t="e">
        <f t="shared" ref="AH66:AP66" si="102">ABS(AH54)</f>
        <v>#REF!</v>
      </c>
      <c r="AI66" s="19" t="e">
        <f t="shared" si="102"/>
        <v>#REF!</v>
      </c>
      <c r="AJ66" s="19" t="e">
        <f t="shared" si="102"/>
        <v>#REF!</v>
      </c>
      <c r="AK66" s="19" t="e">
        <f t="shared" si="102"/>
        <v>#REF!</v>
      </c>
      <c r="AL66" s="19" t="e">
        <f t="shared" si="102"/>
        <v>#REF!</v>
      </c>
      <c r="AM66" s="19" t="e">
        <f t="shared" si="102"/>
        <v>#REF!</v>
      </c>
      <c r="AN66" s="19" t="e">
        <f t="shared" si="102"/>
        <v>#REF!</v>
      </c>
      <c r="AO66" s="19" t="e">
        <f t="shared" si="102"/>
        <v>#REF!</v>
      </c>
      <c r="AP66" s="19" t="e">
        <f t="shared" si="102"/>
        <v>#REF!</v>
      </c>
    </row>
    <row r="67" spans="34:42" x14ac:dyDescent="0.3">
      <c r="AH67" s="19" t="e">
        <f t="shared" ref="AH67:AP67" si="103">ABS(AH55)</f>
        <v>#REF!</v>
      </c>
      <c r="AI67" s="19" t="e">
        <f t="shared" si="103"/>
        <v>#REF!</v>
      </c>
      <c r="AJ67" s="19" t="e">
        <f t="shared" si="103"/>
        <v>#REF!</v>
      </c>
      <c r="AK67" s="19" t="e">
        <f t="shared" si="103"/>
        <v>#REF!</v>
      </c>
      <c r="AL67" s="19" t="e">
        <f t="shared" si="103"/>
        <v>#REF!</v>
      </c>
      <c r="AM67" s="19" t="e">
        <f t="shared" si="103"/>
        <v>#REF!</v>
      </c>
      <c r="AN67" s="19" t="e">
        <f t="shared" si="103"/>
        <v>#REF!</v>
      </c>
      <c r="AO67" s="19" t="e">
        <f t="shared" si="103"/>
        <v>#REF!</v>
      </c>
      <c r="AP67" s="19" t="e">
        <f t="shared" si="103"/>
        <v>#REF!</v>
      </c>
    </row>
    <row r="68" spans="34:42" x14ac:dyDescent="0.3">
      <c r="AH68" s="19" t="e">
        <f t="shared" ref="AH68:AP68" si="104">ABS(AH56)</f>
        <v>#REF!</v>
      </c>
      <c r="AI68" s="19" t="e">
        <f t="shared" si="104"/>
        <v>#REF!</v>
      </c>
      <c r="AJ68" s="19" t="e">
        <f t="shared" si="104"/>
        <v>#REF!</v>
      </c>
      <c r="AK68" s="19" t="e">
        <f t="shared" si="104"/>
        <v>#REF!</v>
      </c>
      <c r="AL68" s="19" t="e">
        <f t="shared" si="104"/>
        <v>#REF!</v>
      </c>
      <c r="AM68" s="19" t="e">
        <f t="shared" si="104"/>
        <v>#REF!</v>
      </c>
      <c r="AN68" s="19" t="e">
        <f t="shared" si="104"/>
        <v>#REF!</v>
      </c>
      <c r="AO68" s="19" t="e">
        <f t="shared" si="104"/>
        <v>#REF!</v>
      </c>
      <c r="AP68" s="19" t="e">
        <f t="shared" si="104"/>
        <v>#REF!</v>
      </c>
    </row>
    <row r="69" spans="34:42" x14ac:dyDescent="0.3">
      <c r="AH69" s="18" t="e">
        <f t="shared" ref="AH69:AP69" si="105">AVERAGE(AH60:AH68)</f>
        <v>#REF!</v>
      </c>
      <c r="AI69" s="18" t="e">
        <f t="shared" si="105"/>
        <v>#REF!</v>
      </c>
      <c r="AJ69" s="18" t="e">
        <f t="shared" si="105"/>
        <v>#REF!</v>
      </c>
      <c r="AK69" s="18" t="e">
        <f t="shared" si="105"/>
        <v>#REF!</v>
      </c>
      <c r="AL69" s="18" t="e">
        <f t="shared" si="105"/>
        <v>#REF!</v>
      </c>
      <c r="AM69" s="18" t="e">
        <f t="shared" si="105"/>
        <v>#REF!</v>
      </c>
      <c r="AN69" s="18" t="e">
        <f t="shared" si="105"/>
        <v>#REF!</v>
      </c>
      <c r="AO69" s="18" t="e">
        <f t="shared" si="105"/>
        <v>#REF!</v>
      </c>
      <c r="AP69" s="18" t="e">
        <f t="shared" si="105"/>
        <v>#REF!</v>
      </c>
    </row>
  </sheetData>
  <mergeCells count="7">
    <mergeCell ref="B1:BI1"/>
    <mergeCell ref="C4:E4"/>
    <mergeCell ref="G4:K4"/>
    <mergeCell ref="M4:Z4"/>
    <mergeCell ref="AB4:AP4"/>
    <mergeCell ref="BF4:BR4"/>
    <mergeCell ref="AR4:BD4"/>
  </mergeCells>
  <phoneticPr fontId="5" type="noConversion"/>
  <pageMargins left="0.7" right="0.7" top="0.75" bottom="0.75" header="0.3" footer="0.3"/>
  <pageSetup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7" tint="0.39997558519241921"/>
  </sheetPr>
  <dimension ref="B2:Q2547"/>
  <sheetViews>
    <sheetView topLeftCell="A388" workbookViewId="0">
      <selection activeCell="W95" sqref="W95"/>
    </sheetView>
  </sheetViews>
  <sheetFormatPr baseColWidth="10" defaultColWidth="9.109375" defaultRowHeight="14.4" x14ac:dyDescent="0.3"/>
  <cols>
    <col min="1" max="3" width="9.109375" style="111"/>
    <col min="4" max="5" width="15.44140625" style="111" customWidth="1"/>
    <col min="6" max="11" width="9.109375" style="111"/>
    <col min="12" max="12" width="11.109375" style="111" customWidth="1"/>
    <col min="13" max="13" width="9.109375" style="111"/>
    <col min="14" max="14" width="12.6640625" style="111" customWidth="1"/>
    <col min="15" max="16384" width="9.109375" style="111"/>
  </cols>
  <sheetData>
    <row r="2" spans="2:15" ht="25.2" x14ac:dyDescent="0.3">
      <c r="B2" s="116" t="s">
        <v>2</v>
      </c>
      <c r="C2" s="117" t="s">
        <v>3</v>
      </c>
      <c r="D2" s="117" t="s">
        <v>539</v>
      </c>
      <c r="E2" s="118" t="s">
        <v>4</v>
      </c>
      <c r="F2" s="117" t="s">
        <v>539</v>
      </c>
      <c r="G2" s="119" t="s">
        <v>82</v>
      </c>
      <c r="H2" s="119"/>
    </row>
    <row r="3" spans="2:15" x14ac:dyDescent="0.3">
      <c r="B3" s="120"/>
      <c r="C3" s="188" t="s">
        <v>83</v>
      </c>
      <c r="D3" s="188"/>
      <c r="E3" s="188"/>
      <c r="F3" s="188"/>
      <c r="G3" s="188"/>
      <c r="H3" s="121"/>
    </row>
    <row r="5" spans="2:15" x14ac:dyDescent="0.3">
      <c r="B5" s="32" t="s">
        <v>540</v>
      </c>
    </row>
    <row r="6" spans="2:15" x14ac:dyDescent="0.3">
      <c r="B6" s="16"/>
    </row>
    <row r="7" spans="2:15" x14ac:dyDescent="0.3">
      <c r="B7" s="137" t="s">
        <v>85</v>
      </c>
    </row>
    <row r="9" spans="2:15" x14ac:dyDescent="0.3">
      <c r="B9" s="90"/>
      <c r="C9" s="89"/>
      <c r="D9" s="89"/>
      <c r="E9" s="89"/>
    </row>
    <row r="10" spans="2:15" ht="15.6" x14ac:dyDescent="0.3">
      <c r="B10" s="122" t="s">
        <v>590</v>
      </c>
      <c r="C10" s="89"/>
      <c r="D10" s="89"/>
      <c r="E10" s="89"/>
      <c r="L10" s="122" t="s">
        <v>621</v>
      </c>
      <c r="M10" s="89"/>
      <c r="N10" s="89"/>
      <c r="O10" s="89"/>
    </row>
    <row r="11" spans="2:15" ht="15.6" x14ac:dyDescent="0.3">
      <c r="B11" s="123" t="s">
        <v>38</v>
      </c>
      <c r="C11" s="89"/>
      <c r="D11" s="89"/>
      <c r="E11" s="89"/>
      <c r="L11" s="123" t="s">
        <v>38</v>
      </c>
      <c r="M11" s="89"/>
      <c r="N11" s="89"/>
      <c r="O11" s="89"/>
    </row>
    <row r="12" spans="2:15" ht="15.6" x14ac:dyDescent="0.3">
      <c r="B12" s="122" t="s">
        <v>591</v>
      </c>
      <c r="C12" s="89"/>
      <c r="D12" s="89"/>
      <c r="E12" s="89"/>
      <c r="L12" s="122" t="s">
        <v>622</v>
      </c>
      <c r="M12" s="89"/>
      <c r="N12" s="89"/>
      <c r="O12" s="89"/>
    </row>
    <row r="13" spans="2:15" ht="15.6" x14ac:dyDescent="0.3">
      <c r="B13" s="122" t="s">
        <v>543</v>
      </c>
      <c r="C13" s="89"/>
      <c r="D13" s="89"/>
      <c r="E13" s="89"/>
      <c r="L13" s="122" t="s">
        <v>543</v>
      </c>
      <c r="M13" s="89"/>
      <c r="N13" s="89"/>
      <c r="O13" s="89"/>
    </row>
    <row r="14" spans="2:15" ht="15.6" x14ac:dyDescent="0.3">
      <c r="B14" s="122" t="s">
        <v>544</v>
      </c>
      <c r="C14" s="89"/>
      <c r="D14" s="89"/>
      <c r="E14" s="89"/>
      <c r="L14" s="122" t="s">
        <v>595</v>
      </c>
      <c r="M14" s="89"/>
      <c r="N14" s="89"/>
      <c r="O14" s="89"/>
    </row>
    <row r="15" spans="2:15" ht="15.6" x14ac:dyDescent="0.3">
      <c r="B15" s="122" t="s">
        <v>545</v>
      </c>
      <c r="C15" s="89"/>
      <c r="D15" s="89"/>
      <c r="E15" s="89"/>
      <c r="L15" s="122" t="s">
        <v>545</v>
      </c>
      <c r="M15" s="89"/>
      <c r="N15" s="89"/>
      <c r="O15" s="89"/>
    </row>
    <row r="16" spans="2:15" ht="15.6" x14ac:dyDescent="0.3">
      <c r="B16" s="150" t="s">
        <v>623</v>
      </c>
      <c r="C16" s="89"/>
      <c r="D16" s="89"/>
      <c r="E16" s="89"/>
      <c r="L16" s="122" t="s">
        <v>592</v>
      </c>
      <c r="M16" s="89"/>
      <c r="N16" s="89"/>
      <c r="O16" s="89"/>
    </row>
    <row r="17" spans="2:15" ht="15.6" x14ac:dyDescent="0.3">
      <c r="B17" s="122" t="s">
        <v>547</v>
      </c>
      <c r="C17" s="89"/>
      <c r="D17" s="89"/>
      <c r="E17" s="89"/>
      <c r="L17" s="122" t="s">
        <v>547</v>
      </c>
      <c r="M17" s="89"/>
      <c r="N17" s="89"/>
      <c r="O17" s="89"/>
    </row>
    <row r="18" spans="2:15" ht="15.6" x14ac:dyDescent="0.3">
      <c r="B18" s="122" t="s">
        <v>548</v>
      </c>
      <c r="C18" s="89"/>
      <c r="D18" s="89"/>
      <c r="E18" s="89"/>
      <c r="L18" s="122" t="s">
        <v>548</v>
      </c>
      <c r="M18" s="89"/>
      <c r="N18" s="89"/>
      <c r="O18" s="89"/>
    </row>
    <row r="19" spans="2:15" ht="15.6" x14ac:dyDescent="0.3">
      <c r="B19" s="122" t="s">
        <v>549</v>
      </c>
      <c r="C19" s="89"/>
      <c r="D19" s="89"/>
      <c r="E19" s="89"/>
      <c r="L19" s="122" t="s">
        <v>549</v>
      </c>
      <c r="M19" s="89"/>
      <c r="N19" s="89"/>
      <c r="O19" s="89"/>
    </row>
    <row r="20" spans="2:15" x14ac:dyDescent="0.3">
      <c r="B20" s="183"/>
      <c r="C20" s="184"/>
      <c r="D20" s="184"/>
      <c r="E20" s="184"/>
      <c r="L20" s="139"/>
    </row>
    <row r="21" spans="2:15" x14ac:dyDescent="0.3">
      <c r="B21" s="183" t="s">
        <v>550</v>
      </c>
      <c r="C21" s="184"/>
      <c r="D21" s="184"/>
      <c r="E21" s="184"/>
      <c r="L21" s="139" t="s">
        <v>550</v>
      </c>
    </row>
    <row r="22" spans="2:15" ht="15" thickBot="1" x14ac:dyDescent="0.35">
      <c r="B22" s="181"/>
      <c r="C22" s="182"/>
      <c r="D22" s="182"/>
      <c r="E22" s="182"/>
      <c r="L22" s="140"/>
      <c r="M22" s="112"/>
      <c r="N22" s="112"/>
      <c r="O22" s="112"/>
    </row>
    <row r="23" spans="2:15" ht="27.6" thickBot="1" x14ac:dyDescent="0.35">
      <c r="B23" s="126" t="s">
        <v>5</v>
      </c>
      <c r="C23" s="127" t="s">
        <v>533</v>
      </c>
      <c r="D23" s="127" t="s">
        <v>534</v>
      </c>
      <c r="E23" s="128" t="s">
        <v>535</v>
      </c>
      <c r="L23" s="126" t="s">
        <v>5</v>
      </c>
      <c r="M23" s="127" t="s">
        <v>533</v>
      </c>
      <c r="N23" s="127" t="s">
        <v>534</v>
      </c>
      <c r="O23" s="128" t="s">
        <v>535</v>
      </c>
    </row>
    <row r="24" spans="2:15" ht="15" hidden="1" thickBot="1" x14ac:dyDescent="0.35">
      <c r="B24" s="129">
        <v>2001</v>
      </c>
      <c r="C24" s="130" t="s">
        <v>6</v>
      </c>
      <c r="D24" s="131">
        <v>81.099999999999994</v>
      </c>
      <c r="E24" s="132" t="s">
        <v>536</v>
      </c>
      <c r="L24" s="129">
        <v>2001</v>
      </c>
      <c r="M24" s="130" t="s">
        <v>6</v>
      </c>
      <c r="N24" s="131">
        <v>87</v>
      </c>
      <c r="O24" s="132" t="s">
        <v>536</v>
      </c>
    </row>
    <row r="25" spans="2:15" ht="15" hidden="1" thickBot="1" x14ac:dyDescent="0.35">
      <c r="B25" s="133">
        <v>2001</v>
      </c>
      <c r="C25" s="134" t="s">
        <v>7</v>
      </c>
      <c r="D25" s="135">
        <v>82.3</v>
      </c>
      <c r="E25" s="136" t="s">
        <v>536</v>
      </c>
      <c r="L25" s="133">
        <v>2001</v>
      </c>
      <c r="M25" s="134" t="s">
        <v>7</v>
      </c>
      <c r="N25" s="135">
        <v>88.1</v>
      </c>
      <c r="O25" s="136" t="s">
        <v>536</v>
      </c>
    </row>
    <row r="26" spans="2:15" ht="15" hidden="1" thickBot="1" x14ac:dyDescent="0.35">
      <c r="B26" s="129">
        <v>2001</v>
      </c>
      <c r="C26" s="130" t="s">
        <v>8</v>
      </c>
      <c r="D26" s="131">
        <v>82.1</v>
      </c>
      <c r="E26" s="132" t="s">
        <v>536</v>
      </c>
      <c r="L26" s="129">
        <v>2001</v>
      </c>
      <c r="M26" s="130" t="s">
        <v>8</v>
      </c>
      <c r="N26" s="131">
        <v>88.3</v>
      </c>
      <c r="O26" s="132" t="s">
        <v>536</v>
      </c>
    </row>
    <row r="27" spans="2:15" ht="15" hidden="1" thickBot="1" x14ac:dyDescent="0.35">
      <c r="B27" s="133">
        <v>2001</v>
      </c>
      <c r="C27" s="134" t="s">
        <v>9</v>
      </c>
      <c r="D27" s="135">
        <v>82.7</v>
      </c>
      <c r="E27" s="136" t="s">
        <v>536</v>
      </c>
      <c r="L27" s="133">
        <v>2001</v>
      </c>
      <c r="M27" s="134" t="s">
        <v>9</v>
      </c>
      <c r="N27" s="135">
        <v>89.1</v>
      </c>
      <c r="O27" s="136" t="s">
        <v>536</v>
      </c>
    </row>
    <row r="28" spans="2:15" ht="15" hidden="1" thickBot="1" x14ac:dyDescent="0.35">
      <c r="B28" s="129">
        <v>2002</v>
      </c>
      <c r="C28" s="130" t="s">
        <v>6</v>
      </c>
      <c r="D28" s="131">
        <v>83.8</v>
      </c>
      <c r="E28" s="132" t="s">
        <v>536</v>
      </c>
      <c r="L28" s="129">
        <v>2002</v>
      </c>
      <c r="M28" s="130" t="s">
        <v>6</v>
      </c>
      <c r="N28" s="131">
        <v>89.8</v>
      </c>
      <c r="O28" s="132" t="s">
        <v>536</v>
      </c>
    </row>
    <row r="29" spans="2:15" ht="15" hidden="1" thickBot="1" x14ac:dyDescent="0.35">
      <c r="B29" s="133">
        <v>2002</v>
      </c>
      <c r="C29" s="134" t="s">
        <v>7</v>
      </c>
      <c r="D29" s="135">
        <v>85.6</v>
      </c>
      <c r="E29" s="136" t="s">
        <v>536</v>
      </c>
      <c r="L29" s="133">
        <v>2002</v>
      </c>
      <c r="M29" s="134" t="s">
        <v>7</v>
      </c>
      <c r="N29" s="135">
        <v>91.4</v>
      </c>
      <c r="O29" s="136" t="s">
        <v>536</v>
      </c>
    </row>
    <row r="30" spans="2:15" ht="15" hidden="1" thickBot="1" x14ac:dyDescent="0.35">
      <c r="B30" s="129">
        <v>2002</v>
      </c>
      <c r="C30" s="130" t="s">
        <v>8</v>
      </c>
      <c r="D30" s="131">
        <v>86.7</v>
      </c>
      <c r="E30" s="132" t="s">
        <v>536</v>
      </c>
      <c r="L30" s="129">
        <v>2002</v>
      </c>
      <c r="M30" s="130" t="s">
        <v>8</v>
      </c>
      <c r="N30" s="131">
        <v>91.8</v>
      </c>
      <c r="O30" s="132" t="s">
        <v>536</v>
      </c>
    </row>
    <row r="31" spans="2:15" ht="15" hidden="1" thickBot="1" x14ac:dyDescent="0.35">
      <c r="B31" s="133">
        <v>2002</v>
      </c>
      <c r="C31" s="134" t="s">
        <v>9</v>
      </c>
      <c r="D31" s="135">
        <v>87.2</v>
      </c>
      <c r="E31" s="136" t="s">
        <v>536</v>
      </c>
      <c r="L31" s="133">
        <v>2002</v>
      </c>
      <c r="M31" s="134" t="s">
        <v>9</v>
      </c>
      <c r="N31" s="135">
        <v>92.2</v>
      </c>
      <c r="O31" s="136" t="s">
        <v>536</v>
      </c>
    </row>
    <row r="32" spans="2:15" ht="15" hidden="1" thickBot="1" x14ac:dyDescent="0.35">
      <c r="B32" s="129">
        <v>2003</v>
      </c>
      <c r="C32" s="130" t="s">
        <v>6</v>
      </c>
      <c r="D32" s="131">
        <v>87.9</v>
      </c>
      <c r="E32" s="132" t="s">
        <v>536</v>
      </c>
      <c r="L32" s="129">
        <v>2003</v>
      </c>
      <c r="M32" s="130" t="s">
        <v>6</v>
      </c>
      <c r="N32" s="131">
        <v>93</v>
      </c>
      <c r="O32" s="132" t="s">
        <v>536</v>
      </c>
    </row>
    <row r="33" spans="2:15" ht="15" hidden="1" thickBot="1" x14ac:dyDescent="0.35">
      <c r="B33" s="133">
        <v>2003</v>
      </c>
      <c r="C33" s="134" t="s">
        <v>7</v>
      </c>
      <c r="D33" s="135">
        <v>89.1</v>
      </c>
      <c r="E33" s="136" t="s">
        <v>536</v>
      </c>
      <c r="L33" s="133">
        <v>2003</v>
      </c>
      <c r="M33" s="134" t="s">
        <v>7</v>
      </c>
      <c r="N33" s="135">
        <v>93.6</v>
      </c>
      <c r="O33" s="136" t="s">
        <v>536</v>
      </c>
    </row>
    <row r="34" spans="2:15" ht="15" hidden="1" thickBot="1" x14ac:dyDescent="0.35">
      <c r="B34" s="129">
        <v>2003</v>
      </c>
      <c r="C34" s="130" t="s">
        <v>8</v>
      </c>
      <c r="D34" s="131">
        <v>89.7</v>
      </c>
      <c r="E34" s="132" t="s">
        <v>536</v>
      </c>
      <c r="L34" s="129">
        <v>2003</v>
      </c>
      <c r="M34" s="130" t="s">
        <v>8</v>
      </c>
      <c r="N34" s="131">
        <v>94</v>
      </c>
      <c r="O34" s="132" t="s">
        <v>536</v>
      </c>
    </row>
    <row r="35" spans="2:15" ht="15" hidden="1" thickBot="1" x14ac:dyDescent="0.35">
      <c r="B35" s="133">
        <v>2003</v>
      </c>
      <c r="C35" s="134" t="s">
        <v>9</v>
      </c>
      <c r="D35" s="135">
        <v>90.2</v>
      </c>
      <c r="E35" s="136" t="s">
        <v>536</v>
      </c>
      <c r="L35" s="133">
        <v>2003</v>
      </c>
      <c r="M35" s="134" t="s">
        <v>9</v>
      </c>
      <c r="N35" s="135">
        <v>94.5</v>
      </c>
      <c r="O35" s="136" t="s">
        <v>536</v>
      </c>
    </row>
    <row r="36" spans="2:15" ht="15" hidden="1" thickBot="1" x14ac:dyDescent="0.35">
      <c r="B36" s="129">
        <v>2004</v>
      </c>
      <c r="C36" s="130" t="s">
        <v>6</v>
      </c>
      <c r="D36" s="131">
        <v>92.2</v>
      </c>
      <c r="E36" s="132" t="s">
        <v>536</v>
      </c>
      <c r="L36" s="129">
        <v>2004</v>
      </c>
      <c r="M36" s="130" t="s">
        <v>6</v>
      </c>
      <c r="N36" s="131">
        <v>95.4</v>
      </c>
      <c r="O36" s="132" t="s">
        <v>536</v>
      </c>
    </row>
    <row r="37" spans="2:15" ht="15" hidden="1" thickBot="1" x14ac:dyDescent="0.35">
      <c r="B37" s="133">
        <v>2004</v>
      </c>
      <c r="C37" s="134" t="s">
        <v>7</v>
      </c>
      <c r="D37" s="135">
        <v>94.8</v>
      </c>
      <c r="E37" s="136" t="s">
        <v>536</v>
      </c>
      <c r="L37" s="133">
        <v>2004</v>
      </c>
      <c r="M37" s="134" t="s">
        <v>7</v>
      </c>
      <c r="N37" s="135">
        <v>96.6</v>
      </c>
      <c r="O37" s="136" t="s">
        <v>536</v>
      </c>
    </row>
    <row r="38" spans="2:15" ht="15" hidden="1" thickBot="1" x14ac:dyDescent="0.35">
      <c r="B38" s="129">
        <v>2004</v>
      </c>
      <c r="C38" s="130" t="s">
        <v>8</v>
      </c>
      <c r="D38" s="131">
        <v>95.2</v>
      </c>
      <c r="E38" s="132" t="s">
        <v>536</v>
      </c>
      <c r="L38" s="129">
        <v>2004</v>
      </c>
      <c r="M38" s="130" t="s">
        <v>8</v>
      </c>
      <c r="N38" s="131">
        <v>97.1</v>
      </c>
      <c r="O38" s="132" t="s">
        <v>536</v>
      </c>
    </row>
    <row r="39" spans="2:15" ht="15" hidden="1" thickBot="1" x14ac:dyDescent="0.35">
      <c r="B39" s="133">
        <v>2004</v>
      </c>
      <c r="C39" s="134" t="s">
        <v>9</v>
      </c>
      <c r="D39" s="135">
        <v>95.1</v>
      </c>
      <c r="E39" s="136" t="s">
        <v>536</v>
      </c>
      <c r="L39" s="133">
        <v>2004</v>
      </c>
      <c r="M39" s="134" t="s">
        <v>9</v>
      </c>
      <c r="N39" s="135">
        <v>97.4</v>
      </c>
      <c r="O39" s="136" t="s">
        <v>536</v>
      </c>
    </row>
    <row r="40" spans="2:15" ht="15" hidden="1" thickBot="1" x14ac:dyDescent="0.35">
      <c r="B40" s="129">
        <v>2005</v>
      </c>
      <c r="C40" s="130" t="s">
        <v>6</v>
      </c>
      <c r="D40" s="131">
        <v>98.1</v>
      </c>
      <c r="E40" s="132" t="s">
        <v>536</v>
      </c>
      <c r="L40" s="129">
        <v>2005</v>
      </c>
      <c r="M40" s="130" t="s">
        <v>6</v>
      </c>
      <c r="N40" s="131">
        <v>98.4</v>
      </c>
      <c r="O40" s="132" t="s">
        <v>536</v>
      </c>
    </row>
    <row r="41" spans="2:15" ht="15" hidden="1" thickBot="1" x14ac:dyDescent="0.35">
      <c r="B41" s="133">
        <v>2005</v>
      </c>
      <c r="C41" s="134" t="s">
        <v>7</v>
      </c>
      <c r="D41" s="135">
        <v>99.3</v>
      </c>
      <c r="E41" s="136" t="s">
        <v>536</v>
      </c>
      <c r="L41" s="133">
        <v>2005</v>
      </c>
      <c r="M41" s="134" t="s">
        <v>7</v>
      </c>
      <c r="N41" s="135">
        <v>99.2</v>
      </c>
      <c r="O41" s="136" t="s">
        <v>536</v>
      </c>
    </row>
    <row r="42" spans="2:15" ht="15" hidden="1" thickBot="1" x14ac:dyDescent="0.35">
      <c r="B42" s="129">
        <v>2005</v>
      </c>
      <c r="C42" s="130" t="s">
        <v>8</v>
      </c>
      <c r="D42" s="131">
        <v>99.5</v>
      </c>
      <c r="E42" s="132" t="s">
        <v>536</v>
      </c>
      <c r="L42" s="129">
        <v>2005</v>
      </c>
      <c r="M42" s="130" t="s">
        <v>8</v>
      </c>
      <c r="N42" s="131">
        <v>99.5</v>
      </c>
      <c r="O42" s="132" t="s">
        <v>536</v>
      </c>
    </row>
    <row r="43" spans="2:15" ht="15" hidden="1" thickBot="1" x14ac:dyDescent="0.35">
      <c r="B43" s="133">
        <v>2005</v>
      </c>
      <c r="C43" s="134" t="s">
        <v>9</v>
      </c>
      <c r="D43" s="135">
        <v>100</v>
      </c>
      <c r="E43" s="136" t="s">
        <v>536</v>
      </c>
      <c r="L43" s="133">
        <v>2005</v>
      </c>
      <c r="M43" s="134" t="s">
        <v>9</v>
      </c>
      <c r="N43" s="135">
        <v>100</v>
      </c>
      <c r="O43" s="136" t="s">
        <v>536</v>
      </c>
    </row>
    <row r="44" spans="2:15" ht="15" hidden="1" thickBot="1" x14ac:dyDescent="0.35">
      <c r="B44" s="129">
        <v>2006</v>
      </c>
      <c r="C44" s="130" t="s">
        <v>6</v>
      </c>
      <c r="D44" s="131">
        <v>107.8</v>
      </c>
      <c r="E44" s="132" t="s">
        <v>536</v>
      </c>
      <c r="L44" s="129">
        <v>2006</v>
      </c>
      <c r="M44" s="130" t="s">
        <v>6</v>
      </c>
      <c r="N44" s="131">
        <v>100.8</v>
      </c>
      <c r="O44" s="132" t="s">
        <v>536</v>
      </c>
    </row>
    <row r="45" spans="2:15" ht="15" hidden="1" thickBot="1" x14ac:dyDescent="0.35">
      <c r="B45" s="133">
        <v>2006</v>
      </c>
      <c r="C45" s="134" t="s">
        <v>7</v>
      </c>
      <c r="D45" s="135">
        <v>109.3</v>
      </c>
      <c r="E45" s="136" t="s">
        <v>536</v>
      </c>
      <c r="L45" s="133">
        <v>2006</v>
      </c>
      <c r="M45" s="134" t="s">
        <v>7</v>
      </c>
      <c r="N45" s="135">
        <v>102.1</v>
      </c>
      <c r="O45" s="136" t="s">
        <v>536</v>
      </c>
    </row>
    <row r="46" spans="2:15" ht="15" hidden="1" thickBot="1" x14ac:dyDescent="0.35">
      <c r="B46" s="129">
        <v>2006</v>
      </c>
      <c r="C46" s="130" t="s">
        <v>8</v>
      </c>
      <c r="D46" s="131">
        <v>110.1</v>
      </c>
      <c r="E46" s="132" t="s">
        <v>536</v>
      </c>
      <c r="L46" s="129">
        <v>2006</v>
      </c>
      <c r="M46" s="130" t="s">
        <v>8</v>
      </c>
      <c r="N46" s="131">
        <v>103</v>
      </c>
      <c r="O46" s="132" t="s">
        <v>536</v>
      </c>
    </row>
    <row r="47" spans="2:15" ht="15" hidden="1" thickBot="1" x14ac:dyDescent="0.35">
      <c r="B47" s="133">
        <v>2006</v>
      </c>
      <c r="C47" s="134" t="s">
        <v>9</v>
      </c>
      <c r="D47" s="135">
        <v>110.4</v>
      </c>
      <c r="E47" s="136" t="s">
        <v>536</v>
      </c>
      <c r="L47" s="133">
        <v>2006</v>
      </c>
      <c r="M47" s="134" t="s">
        <v>9</v>
      </c>
      <c r="N47" s="135">
        <v>103.5</v>
      </c>
      <c r="O47" s="136" t="s">
        <v>536</v>
      </c>
    </row>
    <row r="48" spans="2:15" ht="15" hidden="1" thickBot="1" x14ac:dyDescent="0.35">
      <c r="B48" s="129">
        <v>2007</v>
      </c>
      <c r="C48" s="130" t="s">
        <v>6</v>
      </c>
      <c r="D48" s="131">
        <v>102.8</v>
      </c>
      <c r="E48" s="132" t="s">
        <v>536</v>
      </c>
      <c r="L48" s="129">
        <v>2007</v>
      </c>
      <c r="M48" s="130" t="s">
        <v>6</v>
      </c>
      <c r="N48" s="131">
        <v>104.3</v>
      </c>
      <c r="O48" s="132" t="s">
        <v>536</v>
      </c>
    </row>
    <row r="49" spans="2:15" ht="15" hidden="1" thickBot="1" x14ac:dyDescent="0.35">
      <c r="B49" s="133">
        <v>2007</v>
      </c>
      <c r="C49" s="134" t="s">
        <v>7</v>
      </c>
      <c r="D49" s="135">
        <v>104.7</v>
      </c>
      <c r="E49" s="136" t="s">
        <v>536</v>
      </c>
      <c r="L49" s="133">
        <v>2007</v>
      </c>
      <c r="M49" s="134" t="s">
        <v>7</v>
      </c>
      <c r="N49" s="135">
        <v>105.5</v>
      </c>
      <c r="O49" s="136" t="s">
        <v>536</v>
      </c>
    </row>
    <row r="50" spans="2:15" ht="15" hidden="1" thickBot="1" x14ac:dyDescent="0.35">
      <c r="B50" s="129">
        <v>2007</v>
      </c>
      <c r="C50" s="130" t="s">
        <v>8</v>
      </c>
      <c r="D50" s="131">
        <v>105</v>
      </c>
      <c r="E50" s="132" t="s">
        <v>536</v>
      </c>
      <c r="L50" s="129">
        <v>2007</v>
      </c>
      <c r="M50" s="130" t="s">
        <v>8</v>
      </c>
      <c r="N50" s="131">
        <v>106.1</v>
      </c>
      <c r="O50" s="132" t="s">
        <v>536</v>
      </c>
    </row>
    <row r="51" spans="2:15" ht="15" hidden="1" thickBot="1" x14ac:dyDescent="0.35">
      <c r="B51" s="133">
        <v>2007</v>
      </c>
      <c r="C51" s="134" t="s">
        <v>9</v>
      </c>
      <c r="D51" s="135">
        <v>105.6</v>
      </c>
      <c r="E51" s="136" t="s">
        <v>536</v>
      </c>
      <c r="L51" s="133">
        <v>2007</v>
      </c>
      <c r="M51" s="134" t="s">
        <v>9</v>
      </c>
      <c r="N51" s="135">
        <v>106.8</v>
      </c>
      <c r="O51" s="136" t="s">
        <v>536</v>
      </c>
    </row>
    <row r="52" spans="2:15" ht="15" hidden="1" thickBot="1" x14ac:dyDescent="0.35">
      <c r="B52" s="129">
        <v>2008</v>
      </c>
      <c r="C52" s="130" t="s">
        <v>6</v>
      </c>
      <c r="D52" s="131">
        <v>106.5</v>
      </c>
      <c r="E52" s="132" t="s">
        <v>536</v>
      </c>
      <c r="L52" s="129">
        <v>2008</v>
      </c>
      <c r="M52" s="130" t="s">
        <v>6</v>
      </c>
      <c r="N52" s="131">
        <v>108</v>
      </c>
      <c r="O52" s="132" t="s">
        <v>536</v>
      </c>
    </row>
    <row r="53" spans="2:15" ht="15" hidden="1" thickBot="1" x14ac:dyDescent="0.35">
      <c r="B53" s="133">
        <v>2008</v>
      </c>
      <c r="C53" s="134" t="s">
        <v>7</v>
      </c>
      <c r="D53" s="135">
        <v>108.1</v>
      </c>
      <c r="E53" s="136" t="s">
        <v>536</v>
      </c>
      <c r="L53" s="133">
        <v>2008</v>
      </c>
      <c r="M53" s="134" t="s">
        <v>7</v>
      </c>
      <c r="N53" s="135">
        <v>109.3</v>
      </c>
      <c r="O53" s="136" t="s">
        <v>536</v>
      </c>
    </row>
    <row r="54" spans="2:15" ht="15" hidden="1" thickBot="1" x14ac:dyDescent="0.35">
      <c r="B54" s="129">
        <v>2008</v>
      </c>
      <c r="C54" s="130" t="s">
        <v>8</v>
      </c>
      <c r="D54" s="131">
        <v>108.1</v>
      </c>
      <c r="E54" s="132" t="s">
        <v>536</v>
      </c>
      <c r="L54" s="129">
        <v>2008</v>
      </c>
      <c r="M54" s="130" t="s">
        <v>8</v>
      </c>
      <c r="N54" s="131">
        <v>109.3</v>
      </c>
      <c r="O54" s="132" t="s">
        <v>536</v>
      </c>
    </row>
    <row r="55" spans="2:15" ht="15" hidden="1" thickBot="1" x14ac:dyDescent="0.35">
      <c r="B55" s="133">
        <v>2008</v>
      </c>
      <c r="C55" s="134" t="s">
        <v>9</v>
      </c>
      <c r="D55" s="135">
        <v>108.9</v>
      </c>
      <c r="E55" s="136" t="s">
        <v>536</v>
      </c>
      <c r="L55" s="133">
        <v>2008</v>
      </c>
      <c r="M55" s="134" t="s">
        <v>9</v>
      </c>
      <c r="N55" s="135">
        <v>109.6</v>
      </c>
      <c r="O55" s="136" t="s">
        <v>536</v>
      </c>
    </row>
    <row r="56" spans="2:15" ht="15" hidden="1" thickBot="1" x14ac:dyDescent="0.35">
      <c r="B56" s="129">
        <v>2009</v>
      </c>
      <c r="C56" s="130" t="s">
        <v>6</v>
      </c>
      <c r="D56" s="131">
        <v>109.6</v>
      </c>
      <c r="E56" s="132" t="s">
        <v>536</v>
      </c>
      <c r="L56" s="129">
        <v>2009</v>
      </c>
      <c r="M56" s="130" t="s">
        <v>6</v>
      </c>
      <c r="N56" s="131">
        <v>111</v>
      </c>
      <c r="O56" s="132" t="s">
        <v>536</v>
      </c>
    </row>
    <row r="57" spans="2:15" ht="15" hidden="1" thickBot="1" x14ac:dyDescent="0.35">
      <c r="B57" s="133">
        <v>2009</v>
      </c>
      <c r="C57" s="134" t="s">
        <v>7</v>
      </c>
      <c r="D57" s="135">
        <v>110.9</v>
      </c>
      <c r="E57" s="136" t="s">
        <v>536</v>
      </c>
      <c r="L57" s="133">
        <v>2009</v>
      </c>
      <c r="M57" s="134" t="s">
        <v>7</v>
      </c>
      <c r="N57" s="135">
        <v>112</v>
      </c>
      <c r="O57" s="136" t="s">
        <v>536</v>
      </c>
    </row>
    <row r="58" spans="2:15" ht="15" hidden="1" thickBot="1" x14ac:dyDescent="0.35">
      <c r="B58" s="129">
        <v>2009</v>
      </c>
      <c r="C58" s="130" t="s">
        <v>8</v>
      </c>
      <c r="D58" s="131">
        <v>111.2</v>
      </c>
      <c r="E58" s="132" t="s">
        <v>536</v>
      </c>
      <c r="L58" s="129">
        <v>2009</v>
      </c>
      <c r="M58" s="130" t="s">
        <v>8</v>
      </c>
      <c r="N58" s="131">
        <v>112.2</v>
      </c>
      <c r="O58" s="132" t="s">
        <v>536</v>
      </c>
    </row>
    <row r="59" spans="2:15" ht="15" hidden="1" thickBot="1" x14ac:dyDescent="0.35">
      <c r="B59" s="133">
        <v>2009</v>
      </c>
      <c r="C59" s="134" t="s">
        <v>9</v>
      </c>
      <c r="D59" s="135">
        <v>112</v>
      </c>
      <c r="E59" s="136" t="s">
        <v>536</v>
      </c>
      <c r="L59" s="133">
        <v>2009</v>
      </c>
      <c r="M59" s="134" t="s">
        <v>9</v>
      </c>
      <c r="N59" s="135">
        <v>113.3</v>
      </c>
      <c r="O59" s="136" t="s">
        <v>536</v>
      </c>
    </row>
    <row r="60" spans="2:15" ht="15" hidden="1" thickBot="1" x14ac:dyDescent="0.35">
      <c r="B60" s="129">
        <v>2010</v>
      </c>
      <c r="C60" s="130" t="s">
        <v>6</v>
      </c>
      <c r="D60" s="131">
        <v>115.3</v>
      </c>
      <c r="E60" s="132" t="s">
        <v>536</v>
      </c>
      <c r="L60" s="129">
        <v>2010</v>
      </c>
      <c r="M60" s="130" t="s">
        <v>6</v>
      </c>
      <c r="N60" s="131">
        <v>113.9</v>
      </c>
      <c r="O60" s="132" t="s">
        <v>536</v>
      </c>
    </row>
    <row r="61" spans="2:15" ht="15" hidden="1" thickBot="1" x14ac:dyDescent="0.35">
      <c r="B61" s="133">
        <v>2010</v>
      </c>
      <c r="C61" s="134" t="s">
        <v>7</v>
      </c>
      <c r="D61" s="135">
        <v>117</v>
      </c>
      <c r="E61" s="136" t="s">
        <v>536</v>
      </c>
      <c r="L61" s="133">
        <v>2010</v>
      </c>
      <c r="M61" s="134" t="s">
        <v>7</v>
      </c>
      <c r="N61" s="135">
        <v>114.7</v>
      </c>
      <c r="O61" s="136" t="s">
        <v>536</v>
      </c>
    </row>
    <row r="62" spans="2:15" ht="15" hidden="1" thickBot="1" x14ac:dyDescent="0.35">
      <c r="B62" s="129">
        <v>2010</v>
      </c>
      <c r="C62" s="130" t="s">
        <v>8</v>
      </c>
      <c r="D62" s="131">
        <v>117.8</v>
      </c>
      <c r="E62" s="132" t="s">
        <v>536</v>
      </c>
      <c r="L62" s="129">
        <v>2010</v>
      </c>
      <c r="M62" s="130" t="s">
        <v>8</v>
      </c>
      <c r="N62" s="131">
        <v>115.4</v>
      </c>
      <c r="O62" s="132" t="s">
        <v>536</v>
      </c>
    </row>
    <row r="63" spans="2:15" ht="15" hidden="1" thickBot="1" x14ac:dyDescent="0.35">
      <c r="B63" s="133">
        <v>2010</v>
      </c>
      <c r="C63" s="134" t="s">
        <v>9</v>
      </c>
      <c r="D63" s="135">
        <v>117.5</v>
      </c>
      <c r="E63" s="136" t="s">
        <v>536</v>
      </c>
      <c r="L63" s="133">
        <v>2010</v>
      </c>
      <c r="M63" s="134" t="s">
        <v>9</v>
      </c>
      <c r="N63" s="135">
        <v>115.6</v>
      </c>
      <c r="O63" s="136" t="s">
        <v>536</v>
      </c>
    </row>
    <row r="64" spans="2:15" ht="15" hidden="1" thickBot="1" x14ac:dyDescent="0.35">
      <c r="B64" s="129">
        <v>2011</v>
      </c>
      <c r="C64" s="130" t="s">
        <v>6</v>
      </c>
      <c r="D64" s="131">
        <v>119.3</v>
      </c>
      <c r="E64" s="132" t="s">
        <v>536</v>
      </c>
      <c r="L64" s="129">
        <v>2011</v>
      </c>
      <c r="M64" s="130" t="s">
        <v>6</v>
      </c>
      <c r="N64" s="131">
        <v>116.9</v>
      </c>
      <c r="O64" s="132" t="s">
        <v>536</v>
      </c>
    </row>
    <row r="65" spans="2:15" ht="15" hidden="1" thickBot="1" x14ac:dyDescent="0.35">
      <c r="B65" s="133">
        <v>2011</v>
      </c>
      <c r="C65" s="134" t="s">
        <v>7</v>
      </c>
      <c r="D65" s="135">
        <v>120.9</v>
      </c>
      <c r="E65" s="136" t="s">
        <v>536</v>
      </c>
      <c r="L65" s="133">
        <v>2011</v>
      </c>
      <c r="M65" s="134" t="s">
        <v>7</v>
      </c>
      <c r="N65" s="135">
        <v>118.1</v>
      </c>
      <c r="O65" s="136" t="s">
        <v>536</v>
      </c>
    </row>
    <row r="66" spans="2:15" ht="15" hidden="1" thickBot="1" x14ac:dyDescent="0.35">
      <c r="B66" s="129">
        <v>2011</v>
      </c>
      <c r="C66" s="130" t="s">
        <v>8</v>
      </c>
      <c r="D66" s="131">
        <v>121.5</v>
      </c>
      <c r="E66" s="132" t="s">
        <v>536</v>
      </c>
      <c r="L66" s="129">
        <v>2011</v>
      </c>
      <c r="M66" s="130" t="s">
        <v>8</v>
      </c>
      <c r="N66" s="131">
        <v>118.5</v>
      </c>
      <c r="O66" s="132" t="s">
        <v>536</v>
      </c>
    </row>
    <row r="67" spans="2:15" ht="15" hidden="1" thickBot="1" x14ac:dyDescent="0.35">
      <c r="B67" s="133">
        <v>2011</v>
      </c>
      <c r="C67" s="134" t="s">
        <v>9</v>
      </c>
      <c r="D67" s="135">
        <v>121.6</v>
      </c>
      <c r="E67" s="136" t="s">
        <v>536</v>
      </c>
      <c r="L67" s="133">
        <v>2011</v>
      </c>
      <c r="M67" s="134" t="s">
        <v>9</v>
      </c>
      <c r="N67" s="135">
        <v>118.8</v>
      </c>
      <c r="O67" s="136" t="s">
        <v>536</v>
      </c>
    </row>
    <row r="68" spans="2:15" ht="15" hidden="1" thickBot="1" x14ac:dyDescent="0.35">
      <c r="B68" s="129">
        <v>2012</v>
      </c>
      <c r="C68" s="130" t="s">
        <v>6</v>
      </c>
      <c r="D68" s="131">
        <v>122.9</v>
      </c>
      <c r="E68" s="132" t="s">
        <v>536</v>
      </c>
      <c r="L68" s="129">
        <v>2012</v>
      </c>
      <c r="M68" s="130" t="s">
        <v>6</v>
      </c>
      <c r="N68" s="131">
        <v>119.6</v>
      </c>
      <c r="O68" s="132" t="s">
        <v>536</v>
      </c>
    </row>
    <row r="69" spans="2:15" ht="15" hidden="1" thickBot="1" x14ac:dyDescent="0.35">
      <c r="B69" s="133">
        <v>2012</v>
      </c>
      <c r="C69" s="134" t="s">
        <v>7</v>
      </c>
      <c r="D69" s="135">
        <v>125.2</v>
      </c>
      <c r="E69" s="136" t="s">
        <v>536</v>
      </c>
      <c r="L69" s="133">
        <v>2012</v>
      </c>
      <c r="M69" s="134" t="s">
        <v>7</v>
      </c>
      <c r="N69" s="135">
        <v>121.3</v>
      </c>
      <c r="O69" s="136" t="s">
        <v>536</v>
      </c>
    </row>
    <row r="70" spans="2:15" ht="15" hidden="1" thickBot="1" x14ac:dyDescent="0.35">
      <c r="B70" s="129">
        <v>2012</v>
      </c>
      <c r="C70" s="130" t="s">
        <v>8</v>
      </c>
      <c r="D70" s="131">
        <v>125.4</v>
      </c>
      <c r="E70" s="132" t="s">
        <v>536</v>
      </c>
      <c r="L70" s="129">
        <v>2012</v>
      </c>
      <c r="M70" s="130" t="s">
        <v>8</v>
      </c>
      <c r="N70" s="131">
        <v>121.3</v>
      </c>
      <c r="O70" s="132" t="s">
        <v>536</v>
      </c>
    </row>
    <row r="71" spans="2:15" ht="15" hidden="1" thickBot="1" x14ac:dyDescent="0.35">
      <c r="B71" s="133">
        <v>2012</v>
      </c>
      <c r="C71" s="134" t="s">
        <v>9</v>
      </c>
      <c r="D71" s="135">
        <v>125.7</v>
      </c>
      <c r="E71" s="136" t="s">
        <v>536</v>
      </c>
      <c r="L71" s="133">
        <v>2012</v>
      </c>
      <c r="M71" s="134" t="s">
        <v>9</v>
      </c>
      <c r="N71" s="135">
        <v>121.7</v>
      </c>
      <c r="O71" s="136" t="s">
        <v>536</v>
      </c>
    </row>
    <row r="72" spans="2:15" ht="15" hidden="1" thickBot="1" x14ac:dyDescent="0.35">
      <c r="B72" s="129">
        <v>2013</v>
      </c>
      <c r="C72" s="130" t="s">
        <v>6</v>
      </c>
      <c r="D72" s="131">
        <v>126.5</v>
      </c>
      <c r="E72" s="132" t="s">
        <v>536</v>
      </c>
      <c r="L72" s="129">
        <v>2013</v>
      </c>
      <c r="M72" s="130" t="s">
        <v>6</v>
      </c>
      <c r="N72" s="131">
        <v>123</v>
      </c>
      <c r="O72" s="132" t="s">
        <v>536</v>
      </c>
    </row>
    <row r="73" spans="2:15" ht="15" hidden="1" thickBot="1" x14ac:dyDescent="0.35">
      <c r="B73" s="133">
        <v>2013</v>
      </c>
      <c r="C73" s="134" t="s">
        <v>7</v>
      </c>
      <c r="D73" s="135">
        <v>127.4</v>
      </c>
      <c r="E73" s="136" t="s">
        <v>536</v>
      </c>
      <c r="L73" s="133">
        <v>2013</v>
      </c>
      <c r="M73" s="134" t="s">
        <v>7</v>
      </c>
      <c r="N73" s="135">
        <v>124.2</v>
      </c>
      <c r="O73" s="136" t="s">
        <v>536</v>
      </c>
    </row>
    <row r="74" spans="2:15" ht="15" hidden="1" thickBot="1" x14ac:dyDescent="0.35">
      <c r="B74" s="129">
        <v>2013</v>
      </c>
      <c r="C74" s="130" t="s">
        <v>8</v>
      </c>
      <c r="D74" s="131">
        <v>126.3</v>
      </c>
      <c r="E74" s="132" t="s">
        <v>536</v>
      </c>
      <c r="L74" s="129">
        <v>2013</v>
      </c>
      <c r="M74" s="130" t="s">
        <v>8</v>
      </c>
      <c r="N74" s="131">
        <v>124.9</v>
      </c>
      <c r="O74" s="132" t="s">
        <v>536</v>
      </c>
    </row>
    <row r="75" spans="2:15" ht="15" hidden="1" thickBot="1" x14ac:dyDescent="0.35">
      <c r="B75" s="133">
        <v>2013</v>
      </c>
      <c r="C75" s="134" t="s">
        <v>9</v>
      </c>
      <c r="D75" s="135">
        <v>126.9</v>
      </c>
      <c r="E75" s="136" t="s">
        <v>536</v>
      </c>
      <c r="L75" s="133">
        <v>2013</v>
      </c>
      <c r="M75" s="134" t="s">
        <v>9</v>
      </c>
      <c r="N75" s="135">
        <v>125.2</v>
      </c>
      <c r="O75" s="136" t="s">
        <v>536</v>
      </c>
    </row>
    <row r="76" spans="2:15" ht="15" hidden="1" thickBot="1" x14ac:dyDescent="0.35">
      <c r="B76" s="129">
        <v>2014</v>
      </c>
      <c r="C76" s="130" t="s">
        <v>6</v>
      </c>
      <c r="D76" s="131">
        <v>128.30000000000001</v>
      </c>
      <c r="E76" s="132" t="s">
        <v>536</v>
      </c>
      <c r="L76" s="129">
        <v>2014</v>
      </c>
      <c r="M76" s="130" t="s">
        <v>6</v>
      </c>
      <c r="N76" s="131">
        <v>126.6</v>
      </c>
      <c r="O76" s="132" t="s">
        <v>536</v>
      </c>
    </row>
    <row r="77" spans="2:15" ht="15" hidden="1" thickBot="1" x14ac:dyDescent="0.35">
      <c r="B77" s="133">
        <v>2014</v>
      </c>
      <c r="C77" s="134" t="s">
        <v>7</v>
      </c>
      <c r="D77" s="135">
        <v>129.30000000000001</v>
      </c>
      <c r="E77" s="136" t="s">
        <v>536</v>
      </c>
      <c r="L77" s="133">
        <v>2014</v>
      </c>
      <c r="M77" s="134" t="s">
        <v>7</v>
      </c>
      <c r="N77" s="135">
        <v>127.6</v>
      </c>
      <c r="O77" s="136" t="s">
        <v>536</v>
      </c>
    </row>
    <row r="78" spans="2:15" ht="15" hidden="1" thickBot="1" x14ac:dyDescent="0.35">
      <c r="B78" s="129">
        <v>2014</v>
      </c>
      <c r="C78" s="130" t="s">
        <v>8</v>
      </c>
      <c r="D78" s="131">
        <v>129.9</v>
      </c>
      <c r="E78" s="132" t="s">
        <v>536</v>
      </c>
      <c r="L78" s="129">
        <v>2014</v>
      </c>
      <c r="M78" s="130" t="s">
        <v>8</v>
      </c>
      <c r="N78" s="131">
        <v>128.30000000000001</v>
      </c>
      <c r="O78" s="132" t="s">
        <v>536</v>
      </c>
    </row>
    <row r="79" spans="2:15" ht="15" hidden="1" thickBot="1" x14ac:dyDescent="0.35">
      <c r="B79" s="133">
        <v>2014</v>
      </c>
      <c r="C79" s="134" t="s">
        <v>9</v>
      </c>
      <c r="D79" s="135">
        <v>130</v>
      </c>
      <c r="E79" s="136" t="s">
        <v>536</v>
      </c>
      <c r="L79" s="133">
        <v>2014</v>
      </c>
      <c r="M79" s="134" t="s">
        <v>9</v>
      </c>
      <c r="N79" s="135">
        <v>128.30000000000001</v>
      </c>
      <c r="O79" s="136" t="s">
        <v>536</v>
      </c>
    </row>
    <row r="80" spans="2:15" ht="15" thickBot="1" x14ac:dyDescent="0.35">
      <c r="B80" s="129">
        <v>2015</v>
      </c>
      <c r="C80" s="130" t="s">
        <v>6</v>
      </c>
      <c r="D80" s="131">
        <v>132.1</v>
      </c>
      <c r="E80" s="132" t="s">
        <v>536</v>
      </c>
      <c r="L80" s="129">
        <v>2015</v>
      </c>
      <c r="M80" s="130" t="s">
        <v>6</v>
      </c>
      <c r="N80" s="131">
        <v>129.9</v>
      </c>
      <c r="O80" s="132" t="s">
        <v>536</v>
      </c>
    </row>
    <row r="81" spans="2:17" ht="15" thickBot="1" x14ac:dyDescent="0.35">
      <c r="B81" s="133">
        <v>2015</v>
      </c>
      <c r="C81" s="134" t="s">
        <v>7</v>
      </c>
      <c r="D81" s="135">
        <v>133.30000000000001</v>
      </c>
      <c r="E81" s="136" t="s">
        <v>536</v>
      </c>
      <c r="L81" s="133">
        <v>2015</v>
      </c>
      <c r="M81" s="134" t="s">
        <v>7</v>
      </c>
      <c r="N81" s="135">
        <v>130.80000000000001</v>
      </c>
      <c r="O81" s="136" t="s">
        <v>536</v>
      </c>
    </row>
    <row r="82" spans="2:17" ht="15" thickBot="1" x14ac:dyDescent="0.35">
      <c r="B82" s="129">
        <v>2015</v>
      </c>
      <c r="C82" s="130" t="s">
        <v>8</v>
      </c>
      <c r="D82" s="131">
        <v>134.19999999999999</v>
      </c>
      <c r="E82" s="132" t="s">
        <v>536</v>
      </c>
      <c r="L82" s="129">
        <v>2015</v>
      </c>
      <c r="M82" s="130" t="s">
        <v>8</v>
      </c>
      <c r="N82" s="131">
        <v>131.4</v>
      </c>
      <c r="O82" s="132" t="s">
        <v>536</v>
      </c>
    </row>
    <row r="83" spans="2:17" ht="15" thickBot="1" x14ac:dyDescent="0.35">
      <c r="B83" s="133">
        <v>2015</v>
      </c>
      <c r="C83" s="134" t="s">
        <v>9</v>
      </c>
      <c r="D83" s="135">
        <v>134.30000000000001</v>
      </c>
      <c r="E83" s="136" t="s">
        <v>536</v>
      </c>
      <c r="G83" s="125">
        <f>AVERAGE(D80:D83)</f>
        <v>133.47499999999999</v>
      </c>
      <c r="L83" s="133">
        <v>2015</v>
      </c>
      <c r="M83" s="134" t="s">
        <v>9</v>
      </c>
      <c r="N83" s="135">
        <v>131.4</v>
      </c>
      <c r="O83" s="136" t="s">
        <v>536</v>
      </c>
      <c r="Q83" s="147">
        <f>AVERAGE(N80:N83)</f>
        <v>130.875</v>
      </c>
    </row>
    <row r="84" spans="2:17" ht="15" thickBot="1" x14ac:dyDescent="0.35">
      <c r="B84" s="129">
        <v>2016</v>
      </c>
      <c r="C84" s="130" t="s">
        <v>6</v>
      </c>
      <c r="D84" s="131">
        <v>135.80000000000001</v>
      </c>
      <c r="E84" s="132" t="s">
        <v>536</v>
      </c>
      <c r="G84" s="125"/>
      <c r="L84" s="129">
        <v>2016</v>
      </c>
      <c r="M84" s="130" t="s">
        <v>6</v>
      </c>
      <c r="N84" s="131">
        <v>132.80000000000001</v>
      </c>
      <c r="O84" s="132" t="s">
        <v>536</v>
      </c>
      <c r="Q84" s="147"/>
    </row>
    <row r="85" spans="2:17" ht="15" thickBot="1" x14ac:dyDescent="0.35">
      <c r="B85" s="133">
        <v>2016</v>
      </c>
      <c r="C85" s="134" t="s">
        <v>7</v>
      </c>
      <c r="D85" s="135">
        <v>136.80000000000001</v>
      </c>
      <c r="E85" s="136" t="s">
        <v>536</v>
      </c>
      <c r="G85" s="125"/>
      <c r="L85" s="133">
        <v>2016</v>
      </c>
      <c r="M85" s="134" t="s">
        <v>7</v>
      </c>
      <c r="N85" s="135">
        <v>133.5</v>
      </c>
      <c r="O85" s="136" t="s">
        <v>536</v>
      </c>
      <c r="Q85" s="147"/>
    </row>
    <row r="86" spans="2:17" ht="15" thickBot="1" x14ac:dyDescent="0.35">
      <c r="B86" s="129">
        <v>2016</v>
      </c>
      <c r="C86" s="130" t="s">
        <v>8</v>
      </c>
      <c r="D86" s="131">
        <v>137.30000000000001</v>
      </c>
      <c r="E86" s="132" t="s">
        <v>536</v>
      </c>
      <c r="G86" s="125"/>
      <c r="L86" s="129">
        <v>2016</v>
      </c>
      <c r="M86" s="130" t="s">
        <v>8</v>
      </c>
      <c r="N86" s="131">
        <v>134.5</v>
      </c>
      <c r="O86" s="132" t="s">
        <v>536</v>
      </c>
      <c r="Q86" s="147"/>
    </row>
    <row r="87" spans="2:17" ht="15" thickBot="1" x14ac:dyDescent="0.35">
      <c r="B87" s="133">
        <v>2016</v>
      </c>
      <c r="C87" s="134" t="s">
        <v>9</v>
      </c>
      <c r="D87" s="135">
        <v>137.80000000000001</v>
      </c>
      <c r="E87" s="136" t="s">
        <v>536</v>
      </c>
      <c r="G87" s="125">
        <f>AVERAGE(D84:D87)</f>
        <v>136.92500000000001</v>
      </c>
      <c r="L87" s="133">
        <v>2016</v>
      </c>
      <c r="M87" s="134" t="s">
        <v>9</v>
      </c>
      <c r="N87" s="135">
        <v>135</v>
      </c>
      <c r="O87" s="136" t="s">
        <v>536</v>
      </c>
      <c r="Q87" s="147">
        <f>AVERAGE(N84:N87)</f>
        <v>133.94999999999999</v>
      </c>
    </row>
    <row r="88" spans="2:17" ht="15" thickBot="1" x14ac:dyDescent="0.35">
      <c r="B88" s="129">
        <v>2017</v>
      </c>
      <c r="C88" s="130" t="s">
        <v>6</v>
      </c>
      <c r="D88" s="131">
        <v>139.30000000000001</v>
      </c>
      <c r="E88" s="132" t="s">
        <v>536</v>
      </c>
      <c r="G88" s="125"/>
      <c r="L88" s="129">
        <v>2017</v>
      </c>
      <c r="M88" s="130" t="s">
        <v>6</v>
      </c>
      <c r="N88" s="131">
        <v>136.69999999999999</v>
      </c>
      <c r="O88" s="132" t="s">
        <v>536</v>
      </c>
      <c r="Q88" s="147"/>
    </row>
    <row r="89" spans="2:17" ht="15" thickBot="1" x14ac:dyDescent="0.35">
      <c r="B89" s="133">
        <v>2017</v>
      </c>
      <c r="C89" s="134" t="s">
        <v>7</v>
      </c>
      <c r="D89" s="135">
        <v>140.19999999999999</v>
      </c>
      <c r="E89" s="136" t="s">
        <v>536</v>
      </c>
      <c r="G89" s="125"/>
      <c r="L89" s="133">
        <v>2017</v>
      </c>
      <c r="M89" s="134" t="s">
        <v>7</v>
      </c>
      <c r="N89" s="135">
        <v>137.6</v>
      </c>
      <c r="O89" s="136" t="s">
        <v>536</v>
      </c>
      <c r="Q89" s="147"/>
    </row>
    <row r="90" spans="2:17" ht="15" thickBot="1" x14ac:dyDescent="0.35">
      <c r="B90" s="129">
        <v>2017</v>
      </c>
      <c r="C90" s="130" t="s">
        <v>8</v>
      </c>
      <c r="D90" s="131">
        <v>140.9</v>
      </c>
      <c r="E90" s="132" t="s">
        <v>536</v>
      </c>
      <c r="G90" s="125"/>
      <c r="L90" s="129">
        <v>2017</v>
      </c>
      <c r="M90" s="130" t="s">
        <v>8</v>
      </c>
      <c r="N90" s="131">
        <v>137.9</v>
      </c>
      <c r="O90" s="132" t="s">
        <v>536</v>
      </c>
      <c r="Q90" s="147"/>
    </row>
    <row r="91" spans="2:17" ht="15" thickBot="1" x14ac:dyDescent="0.35">
      <c r="B91" s="133">
        <v>2017</v>
      </c>
      <c r="C91" s="134" t="s">
        <v>9</v>
      </c>
      <c r="D91" s="135">
        <v>141.19999999999999</v>
      </c>
      <c r="E91" s="136" t="s">
        <v>536</v>
      </c>
      <c r="G91" s="125">
        <f>AVERAGE(D88:D91)</f>
        <v>140.39999999999998</v>
      </c>
      <c r="L91" s="133">
        <v>2017</v>
      </c>
      <c r="M91" s="134" t="s">
        <v>9</v>
      </c>
      <c r="N91" s="135">
        <v>138.19999999999999</v>
      </c>
      <c r="O91" s="136" t="s">
        <v>536</v>
      </c>
      <c r="Q91" s="147">
        <f>AVERAGE(N88:N91)</f>
        <v>137.59999999999997</v>
      </c>
    </row>
    <row r="92" spans="2:17" ht="15" thickBot="1" x14ac:dyDescent="0.35">
      <c r="B92" s="129">
        <v>2018</v>
      </c>
      <c r="C92" s="130" t="s">
        <v>6</v>
      </c>
      <c r="D92" s="131">
        <v>143.5</v>
      </c>
      <c r="E92" s="132" t="s">
        <v>536</v>
      </c>
      <c r="G92" s="125"/>
      <c r="L92" s="129">
        <v>2018</v>
      </c>
      <c r="M92" s="130" t="s">
        <v>6</v>
      </c>
      <c r="N92" s="131">
        <v>140.19999999999999</v>
      </c>
      <c r="O92" s="132" t="s">
        <v>536</v>
      </c>
      <c r="Q92" s="147"/>
    </row>
    <row r="93" spans="2:17" ht="15" thickBot="1" x14ac:dyDescent="0.35">
      <c r="B93" s="133">
        <v>2018</v>
      </c>
      <c r="C93" s="134" t="s">
        <v>7</v>
      </c>
      <c r="D93" s="135">
        <v>144.30000000000001</v>
      </c>
      <c r="E93" s="136" t="s">
        <v>536</v>
      </c>
      <c r="G93" s="125"/>
      <c r="L93" s="133">
        <v>2018</v>
      </c>
      <c r="M93" s="134" t="s">
        <v>7</v>
      </c>
      <c r="N93" s="135">
        <v>141</v>
      </c>
      <c r="O93" s="136" t="s">
        <v>536</v>
      </c>
      <c r="Q93" s="147"/>
    </row>
    <row r="94" spans="2:17" ht="15" thickBot="1" x14ac:dyDescent="0.35">
      <c r="B94" s="129">
        <v>2018</v>
      </c>
      <c r="C94" s="130" t="s">
        <v>8</v>
      </c>
      <c r="D94" s="131">
        <v>144.80000000000001</v>
      </c>
      <c r="E94" s="132" t="s">
        <v>536</v>
      </c>
      <c r="G94" s="125"/>
      <c r="L94" s="129">
        <v>2018</v>
      </c>
      <c r="M94" s="130" t="s">
        <v>8</v>
      </c>
      <c r="N94" s="131">
        <v>141.19999999999999</v>
      </c>
      <c r="O94" s="132" t="s">
        <v>536</v>
      </c>
      <c r="Q94" s="147"/>
    </row>
    <row r="95" spans="2:17" ht="15" thickBot="1" x14ac:dyDescent="0.35">
      <c r="B95" s="133">
        <v>2018</v>
      </c>
      <c r="C95" s="134" t="s">
        <v>9</v>
      </c>
      <c r="D95" s="135">
        <v>145</v>
      </c>
      <c r="E95" s="136" t="s">
        <v>536</v>
      </c>
      <c r="G95" s="125">
        <f>AVERAGE(D92:D95)</f>
        <v>144.4</v>
      </c>
      <c r="L95" s="133">
        <v>2018</v>
      </c>
      <c r="M95" s="134" t="s">
        <v>9</v>
      </c>
      <c r="N95" s="135">
        <v>141.4</v>
      </c>
      <c r="O95" s="136" t="s">
        <v>536</v>
      </c>
      <c r="Q95" s="147">
        <f>AVERAGE(N92:N95)</f>
        <v>140.94999999999999</v>
      </c>
    </row>
    <row r="96" spans="2:17" ht="15" thickBot="1" x14ac:dyDescent="0.35">
      <c r="B96" s="129">
        <v>2019</v>
      </c>
      <c r="C96" s="130" t="s">
        <v>6</v>
      </c>
      <c r="D96" s="131">
        <v>148.5</v>
      </c>
      <c r="E96" s="132" t="s">
        <v>536</v>
      </c>
      <c r="G96" s="125"/>
      <c r="L96" s="129">
        <v>2019</v>
      </c>
      <c r="M96" s="130" t="s">
        <v>6</v>
      </c>
      <c r="N96" s="131">
        <v>143.6</v>
      </c>
      <c r="O96" s="132" t="s">
        <v>536</v>
      </c>
      <c r="Q96" s="147"/>
    </row>
    <row r="97" spans="2:17" ht="15" thickBot="1" x14ac:dyDescent="0.35">
      <c r="B97" s="133">
        <v>2019</v>
      </c>
      <c r="C97" s="134" t="s">
        <v>7</v>
      </c>
      <c r="D97" s="135">
        <v>149.6</v>
      </c>
      <c r="E97" s="136" t="s">
        <v>536</v>
      </c>
      <c r="G97" s="125"/>
      <c r="L97" s="133">
        <v>2019</v>
      </c>
      <c r="M97" s="134" t="s">
        <v>7</v>
      </c>
      <c r="N97" s="135">
        <v>145</v>
      </c>
      <c r="O97" s="136" t="s">
        <v>536</v>
      </c>
      <c r="Q97" s="147"/>
    </row>
    <row r="98" spans="2:17" ht="15" thickBot="1" x14ac:dyDescent="0.35">
      <c r="B98" s="129">
        <v>2019</v>
      </c>
      <c r="C98" s="130" t="s">
        <v>8</v>
      </c>
      <c r="D98" s="131">
        <v>149.9</v>
      </c>
      <c r="E98" s="132" t="s">
        <v>536</v>
      </c>
      <c r="G98" s="125"/>
      <c r="L98" s="129">
        <v>2019</v>
      </c>
      <c r="M98" s="130" t="s">
        <v>8</v>
      </c>
      <c r="N98" s="131">
        <v>145.30000000000001</v>
      </c>
      <c r="O98" s="132" t="s">
        <v>536</v>
      </c>
      <c r="Q98" s="147"/>
    </row>
    <row r="99" spans="2:17" ht="15" thickBot="1" x14ac:dyDescent="0.35">
      <c r="B99" s="133">
        <v>2019</v>
      </c>
      <c r="C99" s="134" t="s">
        <v>9</v>
      </c>
      <c r="D99" s="135">
        <v>150.4</v>
      </c>
      <c r="E99" s="136" t="s">
        <v>536</v>
      </c>
      <c r="G99" s="125">
        <f>AVERAGE(D96:D99)</f>
        <v>149.6</v>
      </c>
      <c r="L99" s="133">
        <v>2019</v>
      </c>
      <c r="M99" s="134" t="s">
        <v>9</v>
      </c>
      <c r="N99" s="135">
        <v>145.6</v>
      </c>
      <c r="O99" s="136" t="s">
        <v>536</v>
      </c>
      <c r="Q99" s="147">
        <f>AVERAGE(N96:N99)</f>
        <v>144.875</v>
      </c>
    </row>
    <row r="100" spans="2:17" ht="15" thickBot="1" x14ac:dyDescent="0.35">
      <c r="B100" s="129">
        <v>2020</v>
      </c>
      <c r="C100" s="130" t="s">
        <v>6</v>
      </c>
      <c r="D100" s="131">
        <v>151.80000000000001</v>
      </c>
      <c r="E100" s="132" t="s">
        <v>536</v>
      </c>
      <c r="L100" s="129">
        <v>2020</v>
      </c>
      <c r="M100" s="130" t="s">
        <v>6</v>
      </c>
      <c r="N100" s="131">
        <v>146.9</v>
      </c>
      <c r="O100" s="132" t="s">
        <v>536</v>
      </c>
    </row>
    <row r="101" spans="2:17" ht="15" thickBot="1" x14ac:dyDescent="0.35">
      <c r="B101" s="133">
        <v>2020</v>
      </c>
      <c r="C101" s="134" t="s">
        <v>7</v>
      </c>
      <c r="D101" s="135">
        <v>153.19999999999999</v>
      </c>
      <c r="E101" s="136" t="s">
        <v>536</v>
      </c>
      <c r="L101" s="133">
        <v>2020</v>
      </c>
      <c r="M101" s="134" t="s">
        <v>7</v>
      </c>
      <c r="N101" s="135">
        <v>148.4</v>
      </c>
      <c r="O101" s="136" t="s">
        <v>536</v>
      </c>
    </row>
    <row r="102" spans="2:17" ht="15" thickBot="1" x14ac:dyDescent="0.35">
      <c r="B102" s="185" t="s">
        <v>26</v>
      </c>
      <c r="C102" s="186"/>
      <c r="D102" s="186"/>
      <c r="E102" s="187"/>
      <c r="L102" s="141" t="s">
        <v>537</v>
      </c>
      <c r="M102" s="142"/>
      <c r="N102" s="142"/>
      <c r="O102" s="143"/>
    </row>
    <row r="103" spans="2:17" ht="15" thickBot="1" x14ac:dyDescent="0.35">
      <c r="B103" s="178" t="s">
        <v>537</v>
      </c>
      <c r="C103" s="179"/>
      <c r="D103" s="179"/>
      <c r="E103" s="180"/>
    </row>
    <row r="105" spans="2:17" x14ac:dyDescent="0.3">
      <c r="B105" s="90"/>
      <c r="C105" s="89"/>
      <c r="D105" s="89"/>
      <c r="E105" s="89"/>
      <c r="L105" s="90"/>
      <c r="M105" s="89"/>
      <c r="N105" s="89"/>
      <c r="O105" s="89"/>
    </row>
    <row r="106" spans="2:17" ht="15.6" x14ac:dyDescent="0.3">
      <c r="B106" s="122" t="s">
        <v>541</v>
      </c>
      <c r="C106" s="89"/>
      <c r="D106" s="89"/>
      <c r="E106" s="89"/>
      <c r="L106" s="122" t="s">
        <v>593</v>
      </c>
      <c r="M106" s="89"/>
      <c r="N106" s="89"/>
      <c r="O106" s="89"/>
    </row>
    <row r="107" spans="2:17" ht="15.6" x14ac:dyDescent="0.3">
      <c r="B107" s="123" t="s">
        <v>38</v>
      </c>
      <c r="C107" s="89"/>
      <c r="D107" s="89"/>
      <c r="E107" s="89"/>
      <c r="L107" s="123" t="s">
        <v>38</v>
      </c>
      <c r="M107" s="89"/>
      <c r="N107" s="89"/>
      <c r="O107" s="89"/>
    </row>
    <row r="108" spans="2:17" ht="15.6" x14ac:dyDescent="0.3">
      <c r="B108" s="122" t="s">
        <v>542</v>
      </c>
      <c r="C108" s="89"/>
      <c r="D108" s="89"/>
      <c r="E108" s="89"/>
      <c r="L108" s="122" t="s">
        <v>594</v>
      </c>
      <c r="M108" s="89"/>
      <c r="N108" s="89"/>
      <c r="O108" s="89"/>
    </row>
    <row r="109" spans="2:17" ht="15.6" x14ac:dyDescent="0.3">
      <c r="B109" s="122" t="s">
        <v>543</v>
      </c>
      <c r="C109" s="89"/>
      <c r="D109" s="89"/>
      <c r="E109" s="89"/>
      <c r="L109" s="122" t="s">
        <v>543</v>
      </c>
      <c r="M109" s="89"/>
      <c r="N109" s="89"/>
      <c r="O109" s="89"/>
    </row>
    <row r="110" spans="2:17" ht="15.6" x14ac:dyDescent="0.3">
      <c r="B110" s="124" t="s">
        <v>544</v>
      </c>
      <c r="C110" s="125"/>
      <c r="D110" s="125"/>
      <c r="E110" s="125"/>
      <c r="L110" s="144" t="s">
        <v>595</v>
      </c>
      <c r="M110" s="145"/>
      <c r="N110" s="145"/>
      <c r="O110" s="145"/>
    </row>
    <row r="111" spans="2:17" ht="15.6" x14ac:dyDescent="0.3">
      <c r="B111" s="122" t="s">
        <v>545</v>
      </c>
      <c r="C111" s="89"/>
      <c r="D111" s="89"/>
      <c r="E111" s="89"/>
      <c r="L111" s="122" t="s">
        <v>545</v>
      </c>
      <c r="M111" s="89"/>
      <c r="N111" s="89"/>
      <c r="O111" s="89"/>
    </row>
    <row r="112" spans="2:17" ht="15.6" x14ac:dyDescent="0.3">
      <c r="B112" s="122" t="s">
        <v>546</v>
      </c>
      <c r="C112" s="89"/>
      <c r="D112" s="89"/>
      <c r="E112" s="89"/>
      <c r="L112" s="122" t="s">
        <v>546</v>
      </c>
      <c r="M112" s="89"/>
      <c r="N112" s="89"/>
      <c r="O112" s="89"/>
    </row>
    <row r="113" spans="2:15" ht="15.6" x14ac:dyDescent="0.3">
      <c r="B113" s="122" t="s">
        <v>547</v>
      </c>
      <c r="C113" s="89"/>
      <c r="D113" s="89"/>
      <c r="E113" s="89"/>
      <c r="L113" s="122" t="s">
        <v>547</v>
      </c>
      <c r="M113" s="89"/>
      <c r="N113" s="89"/>
      <c r="O113" s="89"/>
    </row>
    <row r="114" spans="2:15" ht="15.6" x14ac:dyDescent="0.3">
      <c r="B114" s="124" t="s">
        <v>548</v>
      </c>
      <c r="C114" s="125"/>
      <c r="D114" s="125"/>
      <c r="E114" s="125"/>
      <c r="L114" s="144" t="s">
        <v>548</v>
      </c>
      <c r="M114" s="145"/>
      <c r="N114" s="145"/>
      <c r="O114" s="145"/>
    </row>
    <row r="115" spans="2:15" ht="15.6" x14ac:dyDescent="0.3">
      <c r="B115" s="122" t="s">
        <v>549</v>
      </c>
      <c r="C115" s="89"/>
      <c r="D115" s="89"/>
      <c r="E115" s="89"/>
      <c r="L115" s="122" t="s">
        <v>549</v>
      </c>
      <c r="M115" s="89"/>
      <c r="N115" s="89"/>
      <c r="O115" s="89"/>
    </row>
    <row r="116" spans="2:15" x14ac:dyDescent="0.3">
      <c r="B116" s="183"/>
      <c r="C116" s="184"/>
      <c r="D116" s="184"/>
      <c r="E116" s="184"/>
      <c r="L116" s="183"/>
      <c r="M116" s="184"/>
      <c r="N116" s="184"/>
      <c r="O116" s="184"/>
    </row>
    <row r="117" spans="2:15" x14ac:dyDescent="0.3">
      <c r="B117" s="183" t="s">
        <v>550</v>
      </c>
      <c r="C117" s="184"/>
      <c r="D117" s="184"/>
      <c r="E117" s="184"/>
      <c r="L117" s="183" t="s">
        <v>550</v>
      </c>
      <c r="M117" s="184"/>
      <c r="N117" s="184"/>
      <c r="O117" s="184"/>
    </row>
    <row r="118" spans="2:15" ht="15" thickBot="1" x14ac:dyDescent="0.35">
      <c r="B118" s="181"/>
      <c r="C118" s="182"/>
      <c r="D118" s="182"/>
      <c r="E118" s="182"/>
      <c r="L118" s="181"/>
      <c r="M118" s="182"/>
      <c r="N118" s="182"/>
      <c r="O118" s="182"/>
    </row>
    <row r="119" spans="2:15" ht="27.6" thickBot="1" x14ac:dyDescent="0.35">
      <c r="B119" s="126" t="s">
        <v>5</v>
      </c>
      <c r="C119" s="127" t="s">
        <v>533</v>
      </c>
      <c r="D119" s="127" t="s">
        <v>534</v>
      </c>
      <c r="E119" s="128" t="s">
        <v>535</v>
      </c>
      <c r="L119" s="126" t="s">
        <v>5</v>
      </c>
      <c r="M119" s="127" t="s">
        <v>533</v>
      </c>
      <c r="N119" s="127" t="s">
        <v>534</v>
      </c>
      <c r="O119" s="128" t="s">
        <v>535</v>
      </c>
    </row>
    <row r="120" spans="2:15" ht="15" hidden="1" thickBot="1" x14ac:dyDescent="0.35">
      <c r="B120" s="129">
        <v>2001</v>
      </c>
      <c r="C120" s="130" t="s">
        <v>6</v>
      </c>
      <c r="D120" s="131">
        <v>85</v>
      </c>
      <c r="E120" s="132" t="s">
        <v>536</v>
      </c>
      <c r="L120" s="129">
        <v>2001</v>
      </c>
      <c r="M120" s="130" t="s">
        <v>6</v>
      </c>
      <c r="N120" s="131">
        <v>87.6</v>
      </c>
      <c r="O120" s="132" t="s">
        <v>536</v>
      </c>
    </row>
    <row r="121" spans="2:15" ht="15" hidden="1" thickBot="1" x14ac:dyDescent="0.35">
      <c r="B121" s="133">
        <v>2001</v>
      </c>
      <c r="C121" s="134" t="s">
        <v>7</v>
      </c>
      <c r="D121" s="135">
        <v>85.8</v>
      </c>
      <c r="E121" s="136" t="s">
        <v>536</v>
      </c>
      <c r="L121" s="133">
        <v>2001</v>
      </c>
      <c r="M121" s="134" t="s">
        <v>7</v>
      </c>
      <c r="N121" s="135">
        <v>88.4</v>
      </c>
      <c r="O121" s="136" t="s">
        <v>536</v>
      </c>
    </row>
    <row r="122" spans="2:15" ht="15" hidden="1" thickBot="1" x14ac:dyDescent="0.35">
      <c r="B122" s="129">
        <v>2001</v>
      </c>
      <c r="C122" s="130" t="s">
        <v>8</v>
      </c>
      <c r="D122" s="131">
        <v>86.7</v>
      </c>
      <c r="E122" s="132" t="s">
        <v>536</v>
      </c>
      <c r="L122" s="129">
        <v>2001</v>
      </c>
      <c r="M122" s="130" t="s">
        <v>8</v>
      </c>
      <c r="N122" s="131">
        <v>89.2</v>
      </c>
      <c r="O122" s="132" t="s">
        <v>536</v>
      </c>
    </row>
    <row r="123" spans="2:15" ht="15" hidden="1" thickBot="1" x14ac:dyDescent="0.35">
      <c r="B123" s="133">
        <v>2001</v>
      </c>
      <c r="C123" s="134" t="s">
        <v>9</v>
      </c>
      <c r="D123" s="135">
        <v>87.3</v>
      </c>
      <c r="E123" s="136" t="s">
        <v>536</v>
      </c>
      <c r="L123" s="133">
        <v>2001</v>
      </c>
      <c r="M123" s="134" t="s">
        <v>9</v>
      </c>
      <c r="N123" s="135">
        <v>89.9</v>
      </c>
      <c r="O123" s="136" t="s">
        <v>536</v>
      </c>
    </row>
    <row r="124" spans="2:15" ht="15" hidden="1" thickBot="1" x14ac:dyDescent="0.35">
      <c r="B124" s="129">
        <v>2002</v>
      </c>
      <c r="C124" s="130" t="s">
        <v>6</v>
      </c>
      <c r="D124" s="131">
        <v>88.2</v>
      </c>
      <c r="E124" s="132" t="s">
        <v>536</v>
      </c>
      <c r="L124" s="129">
        <v>2002</v>
      </c>
      <c r="M124" s="130" t="s">
        <v>6</v>
      </c>
      <c r="N124" s="131">
        <v>90.7</v>
      </c>
      <c r="O124" s="132" t="s">
        <v>536</v>
      </c>
    </row>
    <row r="125" spans="2:15" ht="15" hidden="1" thickBot="1" x14ac:dyDescent="0.35">
      <c r="B125" s="133">
        <v>2002</v>
      </c>
      <c r="C125" s="134" t="s">
        <v>7</v>
      </c>
      <c r="D125" s="135">
        <v>89.2</v>
      </c>
      <c r="E125" s="136" t="s">
        <v>536</v>
      </c>
      <c r="L125" s="133">
        <v>2002</v>
      </c>
      <c r="M125" s="134" t="s">
        <v>7</v>
      </c>
      <c r="N125" s="135">
        <v>91.6</v>
      </c>
      <c r="O125" s="136" t="s">
        <v>536</v>
      </c>
    </row>
    <row r="126" spans="2:15" ht="15" hidden="1" thickBot="1" x14ac:dyDescent="0.35">
      <c r="B126" s="129">
        <v>2002</v>
      </c>
      <c r="C126" s="130" t="s">
        <v>8</v>
      </c>
      <c r="D126" s="131">
        <v>89.7</v>
      </c>
      <c r="E126" s="132" t="s">
        <v>536</v>
      </c>
      <c r="L126" s="129">
        <v>2002</v>
      </c>
      <c r="M126" s="130" t="s">
        <v>8</v>
      </c>
      <c r="N126" s="131">
        <v>92</v>
      </c>
      <c r="O126" s="132" t="s">
        <v>536</v>
      </c>
    </row>
    <row r="127" spans="2:15" ht="15" hidden="1" thickBot="1" x14ac:dyDescent="0.35">
      <c r="B127" s="133">
        <v>2002</v>
      </c>
      <c r="C127" s="134" t="s">
        <v>9</v>
      </c>
      <c r="D127" s="135">
        <v>90</v>
      </c>
      <c r="E127" s="136" t="s">
        <v>536</v>
      </c>
      <c r="L127" s="133">
        <v>2002</v>
      </c>
      <c r="M127" s="134" t="s">
        <v>9</v>
      </c>
      <c r="N127" s="135">
        <v>92.2</v>
      </c>
      <c r="O127" s="136" t="s">
        <v>536</v>
      </c>
    </row>
    <row r="128" spans="2:15" ht="15" hidden="1" thickBot="1" x14ac:dyDescent="0.35">
      <c r="B128" s="129">
        <v>2003</v>
      </c>
      <c r="C128" s="130" t="s">
        <v>6</v>
      </c>
      <c r="D128" s="131">
        <v>91.4</v>
      </c>
      <c r="E128" s="132" t="s">
        <v>536</v>
      </c>
      <c r="L128" s="129">
        <v>2003</v>
      </c>
      <c r="M128" s="130" t="s">
        <v>6</v>
      </c>
      <c r="N128" s="131">
        <v>93.3</v>
      </c>
      <c r="O128" s="132" t="s">
        <v>536</v>
      </c>
    </row>
    <row r="129" spans="2:15" ht="15" hidden="1" thickBot="1" x14ac:dyDescent="0.35">
      <c r="B129" s="133">
        <v>2003</v>
      </c>
      <c r="C129" s="134" t="s">
        <v>7</v>
      </c>
      <c r="D129" s="135">
        <v>92.3</v>
      </c>
      <c r="E129" s="136" t="s">
        <v>536</v>
      </c>
      <c r="L129" s="133">
        <v>2003</v>
      </c>
      <c r="M129" s="134" t="s">
        <v>7</v>
      </c>
      <c r="N129" s="135">
        <v>94</v>
      </c>
      <c r="O129" s="136" t="s">
        <v>536</v>
      </c>
    </row>
    <row r="130" spans="2:15" ht="15" hidden="1" thickBot="1" x14ac:dyDescent="0.35">
      <c r="B130" s="129">
        <v>2003</v>
      </c>
      <c r="C130" s="130" t="s">
        <v>8</v>
      </c>
      <c r="D130" s="131">
        <v>93.2</v>
      </c>
      <c r="E130" s="132" t="s">
        <v>536</v>
      </c>
      <c r="L130" s="129">
        <v>2003</v>
      </c>
      <c r="M130" s="130" t="s">
        <v>8</v>
      </c>
      <c r="N130" s="131">
        <v>94.8</v>
      </c>
      <c r="O130" s="132" t="s">
        <v>536</v>
      </c>
    </row>
    <row r="131" spans="2:15" ht="15" hidden="1" thickBot="1" x14ac:dyDescent="0.35">
      <c r="B131" s="133">
        <v>2003</v>
      </c>
      <c r="C131" s="134" t="s">
        <v>9</v>
      </c>
      <c r="D131" s="135">
        <v>93.6</v>
      </c>
      <c r="E131" s="136" t="s">
        <v>536</v>
      </c>
      <c r="L131" s="133">
        <v>2003</v>
      </c>
      <c r="M131" s="134" t="s">
        <v>9</v>
      </c>
      <c r="N131" s="135">
        <v>95.1</v>
      </c>
      <c r="O131" s="136" t="s">
        <v>536</v>
      </c>
    </row>
    <row r="132" spans="2:15" ht="15" hidden="1" thickBot="1" x14ac:dyDescent="0.35">
      <c r="B132" s="129">
        <v>2004</v>
      </c>
      <c r="C132" s="130" t="s">
        <v>6</v>
      </c>
      <c r="D132" s="131">
        <v>94.9</v>
      </c>
      <c r="E132" s="132" t="s">
        <v>536</v>
      </c>
      <c r="L132" s="129">
        <v>2004</v>
      </c>
      <c r="M132" s="130" t="s">
        <v>6</v>
      </c>
      <c r="N132" s="131">
        <v>95.7</v>
      </c>
      <c r="O132" s="132" t="s">
        <v>536</v>
      </c>
    </row>
    <row r="133" spans="2:15" ht="15" hidden="1" thickBot="1" x14ac:dyDescent="0.35">
      <c r="B133" s="133">
        <v>2004</v>
      </c>
      <c r="C133" s="134" t="s">
        <v>7</v>
      </c>
      <c r="D133" s="135">
        <v>95.9</v>
      </c>
      <c r="E133" s="136" t="s">
        <v>536</v>
      </c>
      <c r="L133" s="133">
        <v>2004</v>
      </c>
      <c r="M133" s="134" t="s">
        <v>7</v>
      </c>
      <c r="N133" s="135">
        <v>96.5</v>
      </c>
      <c r="O133" s="136" t="s">
        <v>536</v>
      </c>
    </row>
    <row r="134" spans="2:15" ht="15" hidden="1" thickBot="1" x14ac:dyDescent="0.35">
      <c r="B134" s="129">
        <v>2004</v>
      </c>
      <c r="C134" s="130" t="s">
        <v>8</v>
      </c>
      <c r="D134" s="131">
        <v>96.7</v>
      </c>
      <c r="E134" s="132" t="s">
        <v>536</v>
      </c>
      <c r="L134" s="129">
        <v>2004</v>
      </c>
      <c r="M134" s="130" t="s">
        <v>8</v>
      </c>
      <c r="N134" s="131">
        <v>97.3</v>
      </c>
      <c r="O134" s="132" t="s">
        <v>536</v>
      </c>
    </row>
    <row r="135" spans="2:15" ht="15" hidden="1" thickBot="1" x14ac:dyDescent="0.35">
      <c r="B135" s="133">
        <v>2004</v>
      </c>
      <c r="C135" s="134" t="s">
        <v>9</v>
      </c>
      <c r="D135" s="135">
        <v>97.2</v>
      </c>
      <c r="E135" s="136" t="s">
        <v>536</v>
      </c>
      <c r="L135" s="133">
        <v>2004</v>
      </c>
      <c r="M135" s="134" t="s">
        <v>9</v>
      </c>
      <c r="N135" s="135">
        <v>97.6</v>
      </c>
      <c r="O135" s="136" t="s">
        <v>536</v>
      </c>
    </row>
    <row r="136" spans="2:15" ht="15" hidden="1" thickBot="1" x14ac:dyDescent="0.35">
      <c r="B136" s="129">
        <v>2005</v>
      </c>
      <c r="C136" s="130" t="s">
        <v>6</v>
      </c>
      <c r="D136" s="131">
        <v>98.2</v>
      </c>
      <c r="E136" s="132" t="s">
        <v>536</v>
      </c>
      <c r="L136" s="129">
        <v>2005</v>
      </c>
      <c r="M136" s="130" t="s">
        <v>6</v>
      </c>
      <c r="N136" s="131">
        <v>98.3</v>
      </c>
      <c r="O136" s="132" t="s">
        <v>536</v>
      </c>
    </row>
    <row r="137" spans="2:15" ht="15" hidden="1" thickBot="1" x14ac:dyDescent="0.35">
      <c r="B137" s="133">
        <v>2005</v>
      </c>
      <c r="C137" s="134" t="s">
        <v>7</v>
      </c>
      <c r="D137" s="135">
        <v>98.9</v>
      </c>
      <c r="E137" s="136" t="s">
        <v>536</v>
      </c>
      <c r="L137" s="133">
        <v>2005</v>
      </c>
      <c r="M137" s="134" t="s">
        <v>7</v>
      </c>
      <c r="N137" s="135">
        <v>98.9</v>
      </c>
      <c r="O137" s="136" t="s">
        <v>536</v>
      </c>
    </row>
    <row r="138" spans="2:15" ht="15" hidden="1" thickBot="1" x14ac:dyDescent="0.35">
      <c r="B138" s="129">
        <v>2005</v>
      </c>
      <c r="C138" s="130" t="s">
        <v>8</v>
      </c>
      <c r="D138" s="131">
        <v>99.5</v>
      </c>
      <c r="E138" s="132" t="s">
        <v>536</v>
      </c>
      <c r="L138" s="129">
        <v>2005</v>
      </c>
      <c r="M138" s="130" t="s">
        <v>8</v>
      </c>
      <c r="N138" s="131">
        <v>99.5</v>
      </c>
      <c r="O138" s="132" t="s">
        <v>536</v>
      </c>
    </row>
    <row r="139" spans="2:15" ht="15" hidden="1" thickBot="1" x14ac:dyDescent="0.35">
      <c r="B139" s="133">
        <v>2005</v>
      </c>
      <c r="C139" s="134" t="s">
        <v>9</v>
      </c>
      <c r="D139" s="135">
        <v>100</v>
      </c>
      <c r="E139" s="136" t="s">
        <v>536</v>
      </c>
      <c r="L139" s="133">
        <v>2005</v>
      </c>
      <c r="M139" s="134" t="s">
        <v>9</v>
      </c>
      <c r="N139" s="135">
        <v>100</v>
      </c>
      <c r="O139" s="136" t="s">
        <v>536</v>
      </c>
    </row>
    <row r="140" spans="2:15" ht="15" hidden="1" thickBot="1" x14ac:dyDescent="0.35">
      <c r="B140" s="129">
        <v>2006</v>
      </c>
      <c r="C140" s="130" t="s">
        <v>6</v>
      </c>
      <c r="D140" s="131">
        <v>100.8</v>
      </c>
      <c r="E140" s="132" t="s">
        <v>536</v>
      </c>
      <c r="L140" s="129">
        <v>2006</v>
      </c>
      <c r="M140" s="130" t="s">
        <v>6</v>
      </c>
      <c r="N140" s="131">
        <v>100.7</v>
      </c>
      <c r="O140" s="132" t="s">
        <v>536</v>
      </c>
    </row>
    <row r="141" spans="2:15" ht="15" hidden="1" thickBot="1" x14ac:dyDescent="0.35">
      <c r="B141" s="133">
        <v>2006</v>
      </c>
      <c r="C141" s="134" t="s">
        <v>7</v>
      </c>
      <c r="D141" s="135">
        <v>101.7</v>
      </c>
      <c r="E141" s="136" t="s">
        <v>536</v>
      </c>
      <c r="L141" s="133">
        <v>2006</v>
      </c>
      <c r="M141" s="134" t="s">
        <v>7</v>
      </c>
      <c r="N141" s="135">
        <v>101.7</v>
      </c>
      <c r="O141" s="136" t="s">
        <v>536</v>
      </c>
    </row>
    <row r="142" spans="2:15" ht="15" hidden="1" thickBot="1" x14ac:dyDescent="0.35">
      <c r="B142" s="129">
        <v>2006</v>
      </c>
      <c r="C142" s="130" t="s">
        <v>8</v>
      </c>
      <c r="D142" s="131">
        <v>102.5</v>
      </c>
      <c r="E142" s="132" t="s">
        <v>536</v>
      </c>
      <c r="L142" s="129">
        <v>2006</v>
      </c>
      <c r="M142" s="130" t="s">
        <v>8</v>
      </c>
      <c r="N142" s="131">
        <v>102.5</v>
      </c>
      <c r="O142" s="132" t="s">
        <v>536</v>
      </c>
    </row>
    <row r="143" spans="2:15" ht="15" hidden="1" thickBot="1" x14ac:dyDescent="0.35">
      <c r="B143" s="133">
        <v>2006</v>
      </c>
      <c r="C143" s="134" t="s">
        <v>9</v>
      </c>
      <c r="D143" s="135">
        <v>103.2</v>
      </c>
      <c r="E143" s="136" t="s">
        <v>536</v>
      </c>
      <c r="L143" s="133">
        <v>2006</v>
      </c>
      <c r="M143" s="134" t="s">
        <v>9</v>
      </c>
      <c r="N143" s="135">
        <v>103.2</v>
      </c>
      <c r="O143" s="136" t="s">
        <v>536</v>
      </c>
    </row>
    <row r="144" spans="2:15" ht="15" hidden="1" thickBot="1" x14ac:dyDescent="0.35">
      <c r="B144" s="129">
        <v>2007</v>
      </c>
      <c r="C144" s="130" t="s">
        <v>6</v>
      </c>
      <c r="D144" s="131">
        <v>104</v>
      </c>
      <c r="E144" s="132" t="s">
        <v>536</v>
      </c>
      <c r="L144" s="129">
        <v>2007</v>
      </c>
      <c r="M144" s="130" t="s">
        <v>6</v>
      </c>
      <c r="N144" s="131">
        <v>104.3</v>
      </c>
      <c r="O144" s="132" t="s">
        <v>536</v>
      </c>
    </row>
    <row r="145" spans="2:15" ht="15" hidden="1" thickBot="1" x14ac:dyDescent="0.35">
      <c r="B145" s="133">
        <v>2007</v>
      </c>
      <c r="C145" s="134" t="s">
        <v>7</v>
      </c>
      <c r="D145" s="135">
        <v>104.9</v>
      </c>
      <c r="E145" s="136" t="s">
        <v>536</v>
      </c>
      <c r="L145" s="133">
        <v>2007</v>
      </c>
      <c r="M145" s="134" t="s">
        <v>7</v>
      </c>
      <c r="N145" s="135">
        <v>105.1</v>
      </c>
      <c r="O145" s="136" t="s">
        <v>536</v>
      </c>
    </row>
    <row r="146" spans="2:15" ht="15" hidden="1" thickBot="1" x14ac:dyDescent="0.35">
      <c r="B146" s="129">
        <v>2007</v>
      </c>
      <c r="C146" s="130" t="s">
        <v>8</v>
      </c>
      <c r="D146" s="131">
        <v>105.7</v>
      </c>
      <c r="E146" s="132" t="s">
        <v>536</v>
      </c>
      <c r="L146" s="129">
        <v>2007</v>
      </c>
      <c r="M146" s="130" t="s">
        <v>8</v>
      </c>
      <c r="N146" s="131">
        <v>106</v>
      </c>
      <c r="O146" s="132" t="s">
        <v>536</v>
      </c>
    </row>
    <row r="147" spans="2:15" ht="15" hidden="1" thickBot="1" x14ac:dyDescent="0.35">
      <c r="B147" s="133">
        <v>2007</v>
      </c>
      <c r="C147" s="134" t="s">
        <v>9</v>
      </c>
      <c r="D147" s="135">
        <v>106.3</v>
      </c>
      <c r="E147" s="136" t="s">
        <v>536</v>
      </c>
      <c r="L147" s="133">
        <v>2007</v>
      </c>
      <c r="M147" s="134" t="s">
        <v>9</v>
      </c>
      <c r="N147" s="135">
        <v>106.6</v>
      </c>
      <c r="O147" s="136" t="s">
        <v>536</v>
      </c>
    </row>
    <row r="148" spans="2:15" ht="15" hidden="1" thickBot="1" x14ac:dyDescent="0.35">
      <c r="B148" s="129">
        <v>2008</v>
      </c>
      <c r="C148" s="130" t="s">
        <v>6</v>
      </c>
      <c r="D148" s="131">
        <v>107.3</v>
      </c>
      <c r="E148" s="132" t="s">
        <v>536</v>
      </c>
      <c r="L148" s="129">
        <v>2008</v>
      </c>
      <c r="M148" s="130" t="s">
        <v>6</v>
      </c>
      <c r="N148" s="131">
        <v>107.6</v>
      </c>
      <c r="O148" s="132" t="s">
        <v>536</v>
      </c>
    </row>
    <row r="149" spans="2:15" ht="15" hidden="1" thickBot="1" x14ac:dyDescent="0.35">
      <c r="B149" s="133">
        <v>2008</v>
      </c>
      <c r="C149" s="134" t="s">
        <v>7</v>
      </c>
      <c r="D149" s="135">
        <v>108</v>
      </c>
      <c r="E149" s="136" t="s">
        <v>536</v>
      </c>
      <c r="L149" s="133">
        <v>2008</v>
      </c>
      <c r="M149" s="134" t="s">
        <v>7</v>
      </c>
      <c r="N149" s="135">
        <v>108.4</v>
      </c>
      <c r="O149" s="136" t="s">
        <v>536</v>
      </c>
    </row>
    <row r="150" spans="2:15" ht="15" hidden="1" thickBot="1" x14ac:dyDescent="0.35">
      <c r="B150" s="129">
        <v>2008</v>
      </c>
      <c r="C150" s="130" t="s">
        <v>8</v>
      </c>
      <c r="D150" s="131">
        <v>108.7</v>
      </c>
      <c r="E150" s="132" t="s">
        <v>536</v>
      </c>
      <c r="L150" s="129">
        <v>2008</v>
      </c>
      <c r="M150" s="130" t="s">
        <v>8</v>
      </c>
      <c r="N150" s="131">
        <v>109.1</v>
      </c>
      <c r="O150" s="132" t="s">
        <v>536</v>
      </c>
    </row>
    <row r="151" spans="2:15" ht="15" hidden="1" thickBot="1" x14ac:dyDescent="0.35">
      <c r="B151" s="133">
        <v>2008</v>
      </c>
      <c r="C151" s="134" t="s">
        <v>9</v>
      </c>
      <c r="D151" s="135">
        <v>108.9</v>
      </c>
      <c r="E151" s="136" t="s">
        <v>536</v>
      </c>
      <c r="L151" s="133">
        <v>2008</v>
      </c>
      <c r="M151" s="134" t="s">
        <v>9</v>
      </c>
      <c r="N151" s="135">
        <v>109.4</v>
      </c>
      <c r="O151" s="136" t="s">
        <v>536</v>
      </c>
    </row>
    <row r="152" spans="2:15" ht="15" hidden="1" thickBot="1" x14ac:dyDescent="0.35">
      <c r="B152" s="129">
        <v>2009</v>
      </c>
      <c r="C152" s="130" t="s">
        <v>6</v>
      </c>
      <c r="D152" s="131">
        <v>109.3</v>
      </c>
      <c r="E152" s="132" t="s">
        <v>536</v>
      </c>
      <c r="L152" s="129">
        <v>2009</v>
      </c>
      <c r="M152" s="130" t="s">
        <v>6</v>
      </c>
      <c r="N152" s="131">
        <v>109.8</v>
      </c>
      <c r="O152" s="132" t="s">
        <v>536</v>
      </c>
    </row>
    <row r="153" spans="2:15" ht="15" hidden="1" thickBot="1" x14ac:dyDescent="0.35">
      <c r="B153" s="133">
        <v>2009</v>
      </c>
      <c r="C153" s="134" t="s">
        <v>7</v>
      </c>
      <c r="D153" s="135">
        <v>109.6</v>
      </c>
      <c r="E153" s="136" t="s">
        <v>536</v>
      </c>
      <c r="L153" s="133">
        <v>2009</v>
      </c>
      <c r="M153" s="134" t="s">
        <v>7</v>
      </c>
      <c r="N153" s="135">
        <v>110.1</v>
      </c>
      <c r="O153" s="136" t="s">
        <v>536</v>
      </c>
    </row>
    <row r="154" spans="2:15" ht="15" hidden="1" thickBot="1" x14ac:dyDescent="0.35">
      <c r="B154" s="129">
        <v>2009</v>
      </c>
      <c r="C154" s="130" t="s">
        <v>8</v>
      </c>
      <c r="D154" s="131">
        <v>110</v>
      </c>
      <c r="E154" s="132" t="s">
        <v>536</v>
      </c>
      <c r="L154" s="129">
        <v>2009</v>
      </c>
      <c r="M154" s="130" t="s">
        <v>8</v>
      </c>
      <c r="N154" s="131">
        <v>110.6</v>
      </c>
      <c r="O154" s="132" t="s">
        <v>536</v>
      </c>
    </row>
    <row r="155" spans="2:15" ht="15" hidden="1" thickBot="1" x14ac:dyDescent="0.35">
      <c r="B155" s="133">
        <v>2009</v>
      </c>
      <c r="C155" s="134" t="s">
        <v>9</v>
      </c>
      <c r="D155" s="135">
        <v>110.2</v>
      </c>
      <c r="E155" s="136" t="s">
        <v>536</v>
      </c>
      <c r="L155" s="133">
        <v>2009</v>
      </c>
      <c r="M155" s="134" t="s">
        <v>9</v>
      </c>
      <c r="N155" s="135">
        <v>110.8</v>
      </c>
      <c r="O155" s="136" t="s">
        <v>536</v>
      </c>
    </row>
    <row r="156" spans="2:15" ht="15" hidden="1" thickBot="1" x14ac:dyDescent="0.35">
      <c r="B156" s="129">
        <v>2010</v>
      </c>
      <c r="C156" s="130" t="s">
        <v>6</v>
      </c>
      <c r="D156" s="131">
        <v>111.1</v>
      </c>
      <c r="E156" s="132" t="s">
        <v>536</v>
      </c>
      <c r="L156" s="129">
        <v>2010</v>
      </c>
      <c r="M156" s="130" t="s">
        <v>6</v>
      </c>
      <c r="N156" s="131">
        <v>111.4</v>
      </c>
      <c r="O156" s="132" t="s">
        <v>536</v>
      </c>
    </row>
    <row r="157" spans="2:15" ht="15" hidden="1" thickBot="1" x14ac:dyDescent="0.35">
      <c r="B157" s="133">
        <v>2010</v>
      </c>
      <c r="C157" s="134" t="s">
        <v>7</v>
      </c>
      <c r="D157" s="135">
        <v>111.7</v>
      </c>
      <c r="E157" s="136" t="s">
        <v>536</v>
      </c>
      <c r="L157" s="133">
        <v>2010</v>
      </c>
      <c r="M157" s="134" t="s">
        <v>7</v>
      </c>
      <c r="N157" s="135">
        <v>111.9</v>
      </c>
      <c r="O157" s="136" t="s">
        <v>536</v>
      </c>
    </row>
    <row r="158" spans="2:15" ht="15" hidden="1" thickBot="1" x14ac:dyDescent="0.35">
      <c r="B158" s="129">
        <v>2010</v>
      </c>
      <c r="C158" s="130" t="s">
        <v>8</v>
      </c>
      <c r="D158" s="131">
        <v>112.2</v>
      </c>
      <c r="E158" s="132" t="s">
        <v>536</v>
      </c>
      <c r="L158" s="129">
        <v>2010</v>
      </c>
      <c r="M158" s="130" t="s">
        <v>8</v>
      </c>
      <c r="N158" s="131">
        <v>112.4</v>
      </c>
      <c r="O158" s="132" t="s">
        <v>536</v>
      </c>
    </row>
    <row r="159" spans="2:15" ht="15" hidden="1" thickBot="1" x14ac:dyDescent="0.35">
      <c r="B159" s="133">
        <v>2010</v>
      </c>
      <c r="C159" s="134" t="s">
        <v>9</v>
      </c>
      <c r="D159" s="135">
        <v>112.5</v>
      </c>
      <c r="E159" s="136" t="s">
        <v>536</v>
      </c>
      <c r="L159" s="133">
        <v>2010</v>
      </c>
      <c r="M159" s="134" t="s">
        <v>9</v>
      </c>
      <c r="N159" s="135">
        <v>112.8</v>
      </c>
      <c r="O159" s="136" t="s">
        <v>536</v>
      </c>
    </row>
    <row r="160" spans="2:15" ht="15" hidden="1" thickBot="1" x14ac:dyDescent="0.35">
      <c r="B160" s="129">
        <v>2011</v>
      </c>
      <c r="C160" s="130" t="s">
        <v>6</v>
      </c>
      <c r="D160" s="131">
        <v>113.3</v>
      </c>
      <c r="E160" s="132" t="s">
        <v>536</v>
      </c>
      <c r="L160" s="129">
        <v>2011</v>
      </c>
      <c r="M160" s="130" t="s">
        <v>6</v>
      </c>
      <c r="N160" s="131">
        <v>113.2</v>
      </c>
      <c r="O160" s="132" t="s">
        <v>536</v>
      </c>
    </row>
    <row r="161" spans="2:15" ht="15" hidden="1" thickBot="1" x14ac:dyDescent="0.35">
      <c r="B161" s="133">
        <v>2011</v>
      </c>
      <c r="C161" s="134" t="s">
        <v>7</v>
      </c>
      <c r="D161" s="135">
        <v>114.3</v>
      </c>
      <c r="E161" s="136" t="s">
        <v>536</v>
      </c>
      <c r="L161" s="133">
        <v>2011</v>
      </c>
      <c r="M161" s="134" t="s">
        <v>7</v>
      </c>
      <c r="N161" s="135">
        <v>113.8</v>
      </c>
      <c r="O161" s="136" t="s">
        <v>536</v>
      </c>
    </row>
    <row r="162" spans="2:15" ht="15" hidden="1" thickBot="1" x14ac:dyDescent="0.35">
      <c r="B162" s="129">
        <v>2011</v>
      </c>
      <c r="C162" s="130" t="s">
        <v>8</v>
      </c>
      <c r="D162" s="131">
        <v>114.6</v>
      </c>
      <c r="E162" s="132" t="s">
        <v>536</v>
      </c>
      <c r="L162" s="129">
        <v>2011</v>
      </c>
      <c r="M162" s="130" t="s">
        <v>8</v>
      </c>
      <c r="N162" s="131">
        <v>114.3</v>
      </c>
      <c r="O162" s="132" t="s">
        <v>536</v>
      </c>
    </row>
    <row r="163" spans="2:15" ht="15" hidden="1" thickBot="1" x14ac:dyDescent="0.35">
      <c r="B163" s="133">
        <v>2011</v>
      </c>
      <c r="C163" s="134" t="s">
        <v>9</v>
      </c>
      <c r="D163" s="135">
        <v>115</v>
      </c>
      <c r="E163" s="136" t="s">
        <v>536</v>
      </c>
      <c r="L163" s="133">
        <v>2011</v>
      </c>
      <c r="M163" s="134" t="s">
        <v>9</v>
      </c>
      <c r="N163" s="135">
        <v>114.6</v>
      </c>
      <c r="O163" s="136" t="s">
        <v>536</v>
      </c>
    </row>
    <row r="164" spans="2:15" ht="15" hidden="1" thickBot="1" x14ac:dyDescent="0.35">
      <c r="B164" s="129">
        <v>2012</v>
      </c>
      <c r="C164" s="130" t="s">
        <v>6</v>
      </c>
      <c r="D164" s="131">
        <v>115.7</v>
      </c>
      <c r="E164" s="132" t="s">
        <v>536</v>
      </c>
      <c r="L164" s="129">
        <v>2012</v>
      </c>
      <c r="M164" s="130" t="s">
        <v>6</v>
      </c>
      <c r="N164" s="131">
        <v>115.3</v>
      </c>
      <c r="O164" s="132" t="s">
        <v>536</v>
      </c>
    </row>
    <row r="165" spans="2:15" ht="15" hidden="1" thickBot="1" x14ac:dyDescent="0.35">
      <c r="B165" s="133">
        <v>2012</v>
      </c>
      <c r="C165" s="134" t="s">
        <v>7</v>
      </c>
      <c r="D165" s="135">
        <v>116.4</v>
      </c>
      <c r="E165" s="136" t="s">
        <v>536</v>
      </c>
      <c r="L165" s="133">
        <v>2012</v>
      </c>
      <c r="M165" s="134" t="s">
        <v>7</v>
      </c>
      <c r="N165" s="135">
        <v>115.9</v>
      </c>
      <c r="O165" s="136" t="s">
        <v>536</v>
      </c>
    </row>
    <row r="166" spans="2:15" ht="15" hidden="1" thickBot="1" x14ac:dyDescent="0.35">
      <c r="B166" s="129">
        <v>2012</v>
      </c>
      <c r="C166" s="130" t="s">
        <v>8</v>
      </c>
      <c r="D166" s="131">
        <v>116.8</v>
      </c>
      <c r="E166" s="132" t="s">
        <v>536</v>
      </c>
      <c r="L166" s="129">
        <v>2012</v>
      </c>
      <c r="M166" s="130" t="s">
        <v>8</v>
      </c>
      <c r="N166" s="131">
        <v>116.4</v>
      </c>
      <c r="O166" s="132" t="s">
        <v>536</v>
      </c>
    </row>
    <row r="167" spans="2:15" ht="15" hidden="1" thickBot="1" x14ac:dyDescent="0.35">
      <c r="B167" s="133">
        <v>2012</v>
      </c>
      <c r="C167" s="134" t="s">
        <v>9</v>
      </c>
      <c r="D167" s="135">
        <v>117.1</v>
      </c>
      <c r="E167" s="136" t="s">
        <v>536</v>
      </c>
      <c r="L167" s="133">
        <v>2012</v>
      </c>
      <c r="M167" s="134" t="s">
        <v>9</v>
      </c>
      <c r="N167" s="135">
        <v>116.6</v>
      </c>
      <c r="O167" s="136" t="s">
        <v>536</v>
      </c>
    </row>
    <row r="168" spans="2:15" ht="15" hidden="1" thickBot="1" x14ac:dyDescent="0.35">
      <c r="B168" s="129">
        <v>2013</v>
      </c>
      <c r="C168" s="130" t="s">
        <v>6</v>
      </c>
      <c r="D168" s="131">
        <v>117.9</v>
      </c>
      <c r="E168" s="132" t="s">
        <v>536</v>
      </c>
      <c r="L168" s="129">
        <v>2013</v>
      </c>
      <c r="M168" s="130" t="s">
        <v>6</v>
      </c>
      <c r="N168" s="131">
        <v>117.3</v>
      </c>
      <c r="O168" s="132" t="s">
        <v>536</v>
      </c>
    </row>
    <row r="169" spans="2:15" ht="15" hidden="1" thickBot="1" x14ac:dyDescent="0.35">
      <c r="B169" s="133">
        <v>2013</v>
      </c>
      <c r="C169" s="134" t="s">
        <v>7</v>
      </c>
      <c r="D169" s="135">
        <v>118.6</v>
      </c>
      <c r="E169" s="136" t="s">
        <v>536</v>
      </c>
      <c r="L169" s="133">
        <v>2013</v>
      </c>
      <c r="M169" s="134" t="s">
        <v>7</v>
      </c>
      <c r="N169" s="135">
        <v>118.1</v>
      </c>
      <c r="O169" s="136" t="s">
        <v>536</v>
      </c>
    </row>
    <row r="170" spans="2:15" ht="15" hidden="1" thickBot="1" x14ac:dyDescent="0.35">
      <c r="B170" s="129">
        <v>2013</v>
      </c>
      <c r="C170" s="130" t="s">
        <v>8</v>
      </c>
      <c r="D170" s="131">
        <v>119</v>
      </c>
      <c r="E170" s="132" t="s">
        <v>536</v>
      </c>
      <c r="L170" s="129">
        <v>2013</v>
      </c>
      <c r="M170" s="130" t="s">
        <v>8</v>
      </c>
      <c r="N170" s="131">
        <v>118.5</v>
      </c>
      <c r="O170" s="132" t="s">
        <v>536</v>
      </c>
    </row>
    <row r="171" spans="2:15" ht="15" hidden="1" thickBot="1" x14ac:dyDescent="0.35">
      <c r="B171" s="133">
        <v>2013</v>
      </c>
      <c r="C171" s="134" t="s">
        <v>9</v>
      </c>
      <c r="D171" s="135">
        <v>119.4</v>
      </c>
      <c r="E171" s="136" t="s">
        <v>536</v>
      </c>
      <c r="L171" s="133">
        <v>2013</v>
      </c>
      <c r="M171" s="134" t="s">
        <v>9</v>
      </c>
      <c r="N171" s="135">
        <v>119</v>
      </c>
      <c r="O171" s="136" t="s">
        <v>536</v>
      </c>
    </row>
    <row r="172" spans="2:15" ht="15" hidden="1" thickBot="1" x14ac:dyDescent="0.35">
      <c r="B172" s="129">
        <v>2014</v>
      </c>
      <c r="C172" s="130" t="s">
        <v>6</v>
      </c>
      <c r="D172" s="131">
        <v>119.9</v>
      </c>
      <c r="E172" s="132" t="s">
        <v>536</v>
      </c>
      <c r="L172" s="129">
        <v>2014</v>
      </c>
      <c r="M172" s="130" t="s">
        <v>6</v>
      </c>
      <c r="N172" s="131">
        <v>119.3</v>
      </c>
      <c r="O172" s="132" t="s">
        <v>536</v>
      </c>
    </row>
    <row r="173" spans="2:15" ht="15" hidden="1" thickBot="1" x14ac:dyDescent="0.35">
      <c r="B173" s="133">
        <v>2014</v>
      </c>
      <c r="C173" s="134" t="s">
        <v>7</v>
      </c>
      <c r="D173" s="135">
        <v>121</v>
      </c>
      <c r="E173" s="136" t="s">
        <v>536</v>
      </c>
      <c r="L173" s="133">
        <v>2014</v>
      </c>
      <c r="M173" s="134" t="s">
        <v>7</v>
      </c>
      <c r="N173" s="135">
        <v>120.3</v>
      </c>
      <c r="O173" s="136" t="s">
        <v>536</v>
      </c>
    </row>
    <row r="174" spans="2:15" ht="15" hidden="1" thickBot="1" x14ac:dyDescent="0.35">
      <c r="B174" s="129">
        <v>2014</v>
      </c>
      <c r="C174" s="130" t="s">
        <v>8</v>
      </c>
      <c r="D174" s="131">
        <v>121.7</v>
      </c>
      <c r="E174" s="132" t="s">
        <v>536</v>
      </c>
      <c r="L174" s="129">
        <v>2014</v>
      </c>
      <c r="M174" s="130" t="s">
        <v>8</v>
      </c>
      <c r="N174" s="131">
        <v>121.2</v>
      </c>
      <c r="O174" s="132" t="s">
        <v>536</v>
      </c>
    </row>
    <row r="175" spans="2:15" ht="15" hidden="1" thickBot="1" x14ac:dyDescent="0.35">
      <c r="B175" s="133">
        <v>2014</v>
      </c>
      <c r="C175" s="134" t="s">
        <v>9</v>
      </c>
      <c r="D175" s="135">
        <v>122.2</v>
      </c>
      <c r="E175" s="136" t="s">
        <v>536</v>
      </c>
      <c r="L175" s="133">
        <v>2014</v>
      </c>
      <c r="M175" s="134" t="s">
        <v>9</v>
      </c>
      <c r="N175" s="135">
        <v>121.6</v>
      </c>
      <c r="O175" s="136" t="s">
        <v>536</v>
      </c>
    </row>
    <row r="176" spans="2:15" ht="15" thickBot="1" x14ac:dyDescent="0.35">
      <c r="B176" s="129">
        <v>2015</v>
      </c>
      <c r="C176" s="130" t="s">
        <v>6</v>
      </c>
      <c r="D176" s="131">
        <v>123.2</v>
      </c>
      <c r="E176" s="132" t="s">
        <v>536</v>
      </c>
      <c r="L176" s="129">
        <v>2015</v>
      </c>
      <c r="M176" s="130" t="s">
        <v>6</v>
      </c>
      <c r="N176" s="131">
        <v>122.6</v>
      </c>
      <c r="O176" s="132" t="s">
        <v>536</v>
      </c>
    </row>
    <row r="177" spans="2:17" ht="15" thickBot="1" x14ac:dyDescent="0.35">
      <c r="B177" s="133">
        <v>2015</v>
      </c>
      <c r="C177" s="134" t="s">
        <v>7</v>
      </c>
      <c r="D177" s="135">
        <v>123.3</v>
      </c>
      <c r="E177" s="136" t="s">
        <v>536</v>
      </c>
      <c r="L177" s="133">
        <v>2015</v>
      </c>
      <c r="M177" s="134" t="s">
        <v>7</v>
      </c>
      <c r="N177" s="135">
        <v>122.9</v>
      </c>
      <c r="O177" s="136" t="s">
        <v>536</v>
      </c>
    </row>
    <row r="178" spans="2:17" ht="15" thickBot="1" x14ac:dyDescent="0.35">
      <c r="B178" s="129">
        <v>2015</v>
      </c>
      <c r="C178" s="130" t="s">
        <v>8</v>
      </c>
      <c r="D178" s="131">
        <v>124</v>
      </c>
      <c r="E178" s="132" t="s">
        <v>536</v>
      </c>
      <c r="L178" s="129">
        <v>2015</v>
      </c>
      <c r="M178" s="130" t="s">
        <v>8</v>
      </c>
      <c r="N178" s="131">
        <v>123.7</v>
      </c>
      <c r="O178" s="132" t="s">
        <v>536</v>
      </c>
    </row>
    <row r="179" spans="2:17" ht="15" thickBot="1" x14ac:dyDescent="0.35">
      <c r="B179" s="133">
        <v>2015</v>
      </c>
      <c r="C179" s="134" t="s">
        <v>9</v>
      </c>
      <c r="D179" s="135">
        <v>124.5</v>
      </c>
      <c r="E179" s="136" t="s">
        <v>536</v>
      </c>
      <c r="G179" s="125">
        <f>AVERAGE(D176:D179)</f>
        <v>123.75</v>
      </c>
      <c r="L179" s="133">
        <v>2015</v>
      </c>
      <c r="M179" s="134" t="s">
        <v>9</v>
      </c>
      <c r="N179" s="135">
        <v>124.2</v>
      </c>
      <c r="O179" s="136" t="s">
        <v>536</v>
      </c>
      <c r="Q179" s="147">
        <f>AVERAGE(N176:N179)</f>
        <v>123.35</v>
      </c>
    </row>
    <row r="180" spans="2:17" ht="15" thickBot="1" x14ac:dyDescent="0.35">
      <c r="B180" s="129">
        <v>2016</v>
      </c>
      <c r="C180" s="130" t="s">
        <v>6</v>
      </c>
      <c r="D180" s="131">
        <v>125.4</v>
      </c>
      <c r="E180" s="132" t="s">
        <v>536</v>
      </c>
      <c r="G180" s="125"/>
      <c r="L180" s="129">
        <v>2016</v>
      </c>
      <c r="M180" s="130" t="s">
        <v>6</v>
      </c>
      <c r="N180" s="131">
        <v>125.1</v>
      </c>
      <c r="O180" s="132" t="s">
        <v>536</v>
      </c>
      <c r="Q180" s="147"/>
    </row>
    <row r="181" spans="2:17" ht="15" thickBot="1" x14ac:dyDescent="0.35">
      <c r="B181" s="133">
        <v>2016</v>
      </c>
      <c r="C181" s="134" t="s">
        <v>7</v>
      </c>
      <c r="D181" s="135">
        <v>126.2</v>
      </c>
      <c r="E181" s="136" t="s">
        <v>536</v>
      </c>
      <c r="G181" s="125"/>
      <c r="L181" s="133">
        <v>2016</v>
      </c>
      <c r="M181" s="134" t="s">
        <v>7</v>
      </c>
      <c r="N181" s="135">
        <v>126.1</v>
      </c>
      <c r="O181" s="136" t="s">
        <v>536</v>
      </c>
      <c r="Q181" s="147"/>
    </row>
    <row r="182" spans="2:17" ht="15" thickBot="1" x14ac:dyDescent="0.35">
      <c r="B182" s="129">
        <v>2016</v>
      </c>
      <c r="C182" s="130" t="s">
        <v>8</v>
      </c>
      <c r="D182" s="131">
        <v>126.8</v>
      </c>
      <c r="E182" s="132" t="s">
        <v>536</v>
      </c>
      <c r="G182" s="125"/>
      <c r="L182" s="129">
        <v>2016</v>
      </c>
      <c r="M182" s="130" t="s">
        <v>8</v>
      </c>
      <c r="N182" s="131">
        <v>126.7</v>
      </c>
      <c r="O182" s="132" t="s">
        <v>536</v>
      </c>
      <c r="Q182" s="147"/>
    </row>
    <row r="183" spans="2:17" ht="15" thickBot="1" x14ac:dyDescent="0.35">
      <c r="B183" s="133">
        <v>2016</v>
      </c>
      <c r="C183" s="134" t="s">
        <v>9</v>
      </c>
      <c r="D183" s="135">
        <v>127.2</v>
      </c>
      <c r="E183" s="136" t="s">
        <v>536</v>
      </c>
      <c r="G183" s="125">
        <f>AVERAGE(D180:D183)</f>
        <v>126.4</v>
      </c>
      <c r="L183" s="133">
        <v>2016</v>
      </c>
      <c r="M183" s="134" t="s">
        <v>9</v>
      </c>
      <c r="N183" s="135">
        <v>127.1</v>
      </c>
      <c r="O183" s="136" t="s">
        <v>536</v>
      </c>
      <c r="Q183" s="147">
        <f>AVERAGE(N180:N183)</f>
        <v>126.25</v>
      </c>
    </row>
    <row r="184" spans="2:17" ht="15" thickBot="1" x14ac:dyDescent="0.35">
      <c r="B184" s="129">
        <v>2017</v>
      </c>
      <c r="C184" s="130" t="s">
        <v>6</v>
      </c>
      <c r="D184" s="131">
        <v>128.30000000000001</v>
      </c>
      <c r="E184" s="132" t="s">
        <v>536</v>
      </c>
      <c r="G184" s="125"/>
      <c r="L184" s="129">
        <v>2017</v>
      </c>
      <c r="M184" s="130" t="s">
        <v>6</v>
      </c>
      <c r="N184" s="131">
        <v>128.30000000000001</v>
      </c>
      <c r="O184" s="132" t="s">
        <v>536</v>
      </c>
      <c r="Q184" s="147"/>
    </row>
    <row r="185" spans="2:17" ht="15" thickBot="1" x14ac:dyDescent="0.35">
      <c r="B185" s="133">
        <v>2017</v>
      </c>
      <c r="C185" s="134" t="s">
        <v>7</v>
      </c>
      <c r="D185" s="135">
        <v>129.19999999999999</v>
      </c>
      <c r="E185" s="136" t="s">
        <v>536</v>
      </c>
      <c r="G185" s="125"/>
      <c r="L185" s="133">
        <v>2017</v>
      </c>
      <c r="M185" s="134" t="s">
        <v>7</v>
      </c>
      <c r="N185" s="135">
        <v>129.1</v>
      </c>
      <c r="O185" s="136" t="s">
        <v>536</v>
      </c>
      <c r="Q185" s="147"/>
    </row>
    <row r="186" spans="2:17" ht="15" thickBot="1" x14ac:dyDescent="0.35">
      <c r="B186" s="129">
        <v>2017</v>
      </c>
      <c r="C186" s="130" t="s">
        <v>8</v>
      </c>
      <c r="D186" s="131">
        <v>130</v>
      </c>
      <c r="E186" s="132" t="s">
        <v>536</v>
      </c>
      <c r="G186" s="125"/>
      <c r="L186" s="129">
        <v>2017</v>
      </c>
      <c r="M186" s="130" t="s">
        <v>8</v>
      </c>
      <c r="N186" s="131">
        <v>130</v>
      </c>
      <c r="O186" s="132" t="s">
        <v>536</v>
      </c>
      <c r="Q186" s="147"/>
    </row>
    <row r="187" spans="2:17" ht="15" thickBot="1" x14ac:dyDescent="0.35">
      <c r="B187" s="133">
        <v>2017</v>
      </c>
      <c r="C187" s="134" t="s">
        <v>9</v>
      </c>
      <c r="D187" s="135">
        <v>130.5</v>
      </c>
      <c r="E187" s="136" t="s">
        <v>536</v>
      </c>
      <c r="G187" s="125">
        <f>AVERAGE(D184:D187)</f>
        <v>129.5</v>
      </c>
      <c r="L187" s="133">
        <v>2017</v>
      </c>
      <c r="M187" s="134" t="s">
        <v>9</v>
      </c>
      <c r="N187" s="135">
        <v>130.6</v>
      </c>
      <c r="O187" s="136" t="s">
        <v>536</v>
      </c>
      <c r="Q187" s="147">
        <f>AVERAGE(N184:N187)</f>
        <v>129.5</v>
      </c>
    </row>
    <row r="188" spans="2:17" ht="15" thickBot="1" x14ac:dyDescent="0.35">
      <c r="B188" s="129">
        <v>2018</v>
      </c>
      <c r="C188" s="130" t="s">
        <v>6</v>
      </c>
      <c r="D188" s="131">
        <v>131.9</v>
      </c>
      <c r="E188" s="132" t="s">
        <v>536</v>
      </c>
      <c r="G188" s="125"/>
      <c r="L188" s="129">
        <v>2018</v>
      </c>
      <c r="M188" s="130" t="s">
        <v>6</v>
      </c>
      <c r="N188" s="131">
        <v>132</v>
      </c>
      <c r="O188" s="132" t="s">
        <v>536</v>
      </c>
      <c r="Q188" s="147"/>
    </row>
    <row r="189" spans="2:17" ht="15" thickBot="1" x14ac:dyDescent="0.35">
      <c r="B189" s="133">
        <v>2018</v>
      </c>
      <c r="C189" s="134" t="s">
        <v>7</v>
      </c>
      <c r="D189" s="135">
        <v>132.9</v>
      </c>
      <c r="E189" s="136" t="s">
        <v>536</v>
      </c>
      <c r="G189" s="125"/>
      <c r="L189" s="133">
        <v>2018</v>
      </c>
      <c r="M189" s="134" t="s">
        <v>7</v>
      </c>
      <c r="N189" s="135">
        <v>132.9</v>
      </c>
      <c r="O189" s="136" t="s">
        <v>536</v>
      </c>
      <c r="Q189" s="147"/>
    </row>
    <row r="190" spans="2:17" ht="15" thickBot="1" x14ac:dyDescent="0.35">
      <c r="B190" s="129">
        <v>2018</v>
      </c>
      <c r="C190" s="130" t="s">
        <v>8</v>
      </c>
      <c r="D190" s="131">
        <v>133.80000000000001</v>
      </c>
      <c r="E190" s="132" t="s">
        <v>536</v>
      </c>
      <c r="G190" s="125"/>
      <c r="L190" s="129">
        <v>2018</v>
      </c>
      <c r="M190" s="130" t="s">
        <v>8</v>
      </c>
      <c r="N190" s="131">
        <v>134</v>
      </c>
      <c r="O190" s="132" t="s">
        <v>536</v>
      </c>
      <c r="Q190" s="147"/>
    </row>
    <row r="191" spans="2:17" ht="15" thickBot="1" x14ac:dyDescent="0.35">
      <c r="B191" s="133">
        <v>2018</v>
      </c>
      <c r="C191" s="134" t="s">
        <v>9</v>
      </c>
      <c r="D191" s="135">
        <v>134.4</v>
      </c>
      <c r="E191" s="136" t="s">
        <v>536</v>
      </c>
      <c r="G191" s="125">
        <f>AVERAGE(D188:D191)</f>
        <v>133.25</v>
      </c>
      <c r="L191" s="133">
        <v>2018</v>
      </c>
      <c r="M191" s="134" t="s">
        <v>9</v>
      </c>
      <c r="N191" s="135">
        <v>134.69999999999999</v>
      </c>
      <c r="O191" s="136" t="s">
        <v>536</v>
      </c>
      <c r="Q191" s="147">
        <f>AVERAGE(N188:N191)</f>
        <v>133.39999999999998</v>
      </c>
    </row>
    <row r="192" spans="2:17" ht="15" thickBot="1" x14ac:dyDescent="0.35">
      <c r="B192" s="129">
        <v>2019</v>
      </c>
      <c r="C192" s="130" t="s">
        <v>6</v>
      </c>
      <c r="D192" s="131">
        <v>135.6</v>
      </c>
      <c r="E192" s="132" t="s">
        <v>536</v>
      </c>
      <c r="G192" s="125"/>
      <c r="L192" s="129">
        <v>2019</v>
      </c>
      <c r="M192" s="130" t="s">
        <v>6</v>
      </c>
      <c r="N192" s="131">
        <v>135.9</v>
      </c>
      <c r="O192" s="132" t="s">
        <v>536</v>
      </c>
      <c r="Q192" s="147"/>
    </row>
    <row r="193" spans="2:17" ht="15" thickBot="1" x14ac:dyDescent="0.35">
      <c r="B193" s="133">
        <v>2019</v>
      </c>
      <c r="C193" s="134" t="s">
        <v>7</v>
      </c>
      <c r="D193" s="135">
        <v>136.4</v>
      </c>
      <c r="E193" s="136" t="s">
        <v>536</v>
      </c>
      <c r="G193" s="125"/>
      <c r="L193" s="133">
        <v>2019</v>
      </c>
      <c r="M193" s="134" t="s">
        <v>7</v>
      </c>
      <c r="N193" s="135">
        <v>136.9</v>
      </c>
      <c r="O193" s="136" t="s">
        <v>536</v>
      </c>
      <c r="Q193" s="147"/>
    </row>
    <row r="194" spans="2:17" ht="15" thickBot="1" x14ac:dyDescent="0.35">
      <c r="B194" s="129">
        <v>2019</v>
      </c>
      <c r="C194" s="130" t="s">
        <v>8</v>
      </c>
      <c r="D194" s="131">
        <v>137.4</v>
      </c>
      <c r="E194" s="132" t="s">
        <v>536</v>
      </c>
      <c r="G194" s="125"/>
      <c r="L194" s="129">
        <v>2019</v>
      </c>
      <c r="M194" s="130" t="s">
        <v>8</v>
      </c>
      <c r="N194" s="131">
        <v>138</v>
      </c>
      <c r="O194" s="132" t="s">
        <v>536</v>
      </c>
      <c r="Q194" s="147"/>
    </row>
    <row r="195" spans="2:17" ht="15" thickBot="1" x14ac:dyDescent="0.35">
      <c r="B195" s="133">
        <v>2019</v>
      </c>
      <c r="C195" s="134" t="s">
        <v>9</v>
      </c>
      <c r="D195" s="135">
        <v>138</v>
      </c>
      <c r="E195" s="136" t="s">
        <v>536</v>
      </c>
      <c r="G195" s="125">
        <f>AVERAGE(D192:D195)</f>
        <v>136.85</v>
      </c>
      <c r="L195" s="133">
        <v>2019</v>
      </c>
      <c r="M195" s="134" t="s">
        <v>9</v>
      </c>
      <c r="N195" s="135">
        <v>138.69999999999999</v>
      </c>
      <c r="O195" s="136" t="s">
        <v>536</v>
      </c>
      <c r="Q195" s="147">
        <f>AVERAGE(N192:N195)</f>
        <v>137.375</v>
      </c>
    </row>
    <row r="196" spans="2:17" ht="15" thickBot="1" x14ac:dyDescent="0.35">
      <c r="B196" s="129">
        <v>2020</v>
      </c>
      <c r="C196" s="130" t="s">
        <v>6</v>
      </c>
      <c r="D196" s="131">
        <v>139.4</v>
      </c>
      <c r="E196" s="132" t="s">
        <v>536</v>
      </c>
      <c r="L196" s="129">
        <v>2020</v>
      </c>
      <c r="M196" s="130" t="s">
        <v>6</v>
      </c>
      <c r="N196" s="131">
        <v>140.4</v>
      </c>
      <c r="O196" s="132" t="s">
        <v>536</v>
      </c>
    </row>
    <row r="197" spans="2:17" ht="15" thickBot="1" x14ac:dyDescent="0.35">
      <c r="B197" s="133">
        <v>2020</v>
      </c>
      <c r="C197" s="134" t="s">
        <v>7</v>
      </c>
      <c r="D197" s="135">
        <v>140.1</v>
      </c>
      <c r="E197" s="136" t="s">
        <v>536</v>
      </c>
      <c r="L197" s="133">
        <v>2020</v>
      </c>
      <c r="M197" s="134" t="s">
        <v>7</v>
      </c>
      <c r="N197" s="135">
        <v>140.9</v>
      </c>
      <c r="O197" s="136" t="s">
        <v>536</v>
      </c>
    </row>
    <row r="198" spans="2:17" ht="15" thickBot="1" x14ac:dyDescent="0.35">
      <c r="B198" s="189" t="s">
        <v>40</v>
      </c>
      <c r="C198" s="190"/>
      <c r="D198" s="190"/>
      <c r="E198" s="191"/>
      <c r="L198" s="192" t="s">
        <v>537</v>
      </c>
      <c r="M198" s="193"/>
      <c r="N198" s="193"/>
      <c r="O198" s="194"/>
    </row>
    <row r="199" spans="2:17" ht="15" thickBot="1" x14ac:dyDescent="0.35">
      <c r="B199" s="178" t="s">
        <v>537</v>
      </c>
      <c r="C199" s="179"/>
      <c r="D199" s="179"/>
      <c r="E199" s="180"/>
    </row>
    <row r="204" spans="2:17" x14ac:dyDescent="0.3">
      <c r="L204" s="90"/>
      <c r="M204" s="89"/>
      <c r="N204" s="89"/>
      <c r="O204" s="89"/>
    </row>
    <row r="205" spans="2:17" x14ac:dyDescent="0.3">
      <c r="B205" s="90"/>
      <c r="C205" s="89"/>
      <c r="D205" s="89"/>
      <c r="E205" s="89"/>
    </row>
    <row r="206" spans="2:17" ht="15.6" x14ac:dyDescent="0.3">
      <c r="B206" s="122" t="s">
        <v>551</v>
      </c>
      <c r="C206" s="89"/>
      <c r="D206" s="89"/>
      <c r="E206" s="89"/>
      <c r="L206" s="122" t="s">
        <v>596</v>
      </c>
      <c r="M206" s="89"/>
      <c r="N206" s="89"/>
      <c r="O206" s="89"/>
    </row>
    <row r="207" spans="2:17" ht="15.6" x14ac:dyDescent="0.3">
      <c r="B207" s="123" t="s">
        <v>38</v>
      </c>
      <c r="C207" s="89"/>
      <c r="D207" s="89"/>
      <c r="E207" s="89"/>
      <c r="L207" s="123" t="s">
        <v>38</v>
      </c>
      <c r="M207" s="89"/>
      <c r="N207" s="89"/>
      <c r="O207" s="89"/>
    </row>
    <row r="208" spans="2:17" ht="15.6" x14ac:dyDescent="0.3">
      <c r="B208" s="122" t="s">
        <v>552</v>
      </c>
      <c r="C208" s="89"/>
      <c r="D208" s="89"/>
      <c r="E208" s="89"/>
      <c r="L208" s="122" t="s">
        <v>597</v>
      </c>
      <c r="M208" s="89"/>
      <c r="N208" s="89"/>
      <c r="O208" s="89"/>
    </row>
    <row r="209" spans="2:15" ht="15.6" x14ac:dyDescent="0.3">
      <c r="B209" s="122" t="s">
        <v>543</v>
      </c>
      <c r="C209" s="89"/>
      <c r="D209" s="89"/>
      <c r="E209" s="89"/>
      <c r="L209" s="122" t="s">
        <v>543</v>
      </c>
      <c r="M209" s="89"/>
      <c r="N209" s="89"/>
      <c r="O209" s="89"/>
    </row>
    <row r="210" spans="2:15" ht="15.6" x14ac:dyDescent="0.3">
      <c r="B210" s="124" t="s">
        <v>544</v>
      </c>
      <c r="C210" s="125"/>
      <c r="D210" s="125"/>
      <c r="E210" s="125"/>
      <c r="L210" s="144" t="s">
        <v>595</v>
      </c>
      <c r="M210" s="145"/>
      <c r="N210" s="145"/>
      <c r="O210" s="145"/>
    </row>
    <row r="211" spans="2:15" ht="15.6" x14ac:dyDescent="0.3">
      <c r="B211" s="122" t="s">
        <v>545</v>
      </c>
      <c r="C211" s="89"/>
      <c r="D211" s="89"/>
      <c r="E211" s="89"/>
      <c r="L211" s="122" t="s">
        <v>545</v>
      </c>
      <c r="M211" s="89"/>
      <c r="N211" s="89"/>
      <c r="O211" s="89"/>
    </row>
    <row r="212" spans="2:15" ht="15.6" x14ac:dyDescent="0.3">
      <c r="B212" s="122" t="s">
        <v>546</v>
      </c>
      <c r="C212" s="89"/>
      <c r="D212" s="89"/>
      <c r="E212" s="89"/>
      <c r="L212" s="122" t="s">
        <v>546</v>
      </c>
      <c r="M212" s="89"/>
      <c r="N212" s="89"/>
      <c r="O212" s="89"/>
    </row>
    <row r="213" spans="2:15" ht="15.6" x14ac:dyDescent="0.3">
      <c r="B213" s="122" t="s">
        <v>547</v>
      </c>
      <c r="C213" s="89"/>
      <c r="D213" s="89"/>
      <c r="E213" s="89"/>
      <c r="L213" s="122" t="s">
        <v>547</v>
      </c>
      <c r="M213" s="89"/>
      <c r="N213" s="89"/>
      <c r="O213" s="89"/>
    </row>
    <row r="214" spans="2:15" ht="15.6" x14ac:dyDescent="0.3">
      <c r="B214" s="124" t="s">
        <v>553</v>
      </c>
      <c r="C214" s="125"/>
      <c r="D214" s="125"/>
      <c r="E214" s="125"/>
      <c r="L214" s="144" t="s">
        <v>553</v>
      </c>
      <c r="M214" s="145"/>
      <c r="N214" s="145"/>
      <c r="O214" s="145"/>
    </row>
    <row r="215" spans="2:15" ht="15.6" x14ac:dyDescent="0.3">
      <c r="B215" s="122" t="s">
        <v>549</v>
      </c>
      <c r="C215" s="89"/>
      <c r="D215" s="89"/>
      <c r="E215" s="89"/>
      <c r="L215" s="122" t="s">
        <v>549</v>
      </c>
      <c r="M215" s="89"/>
      <c r="N215" s="89"/>
      <c r="O215" s="89"/>
    </row>
    <row r="216" spans="2:15" ht="15" customHeight="1" x14ac:dyDescent="0.3">
      <c r="B216" s="183"/>
      <c r="C216" s="184"/>
      <c r="D216" s="184"/>
      <c r="E216" s="184"/>
      <c r="L216" s="139"/>
    </row>
    <row r="217" spans="2:15" x14ac:dyDescent="0.3">
      <c r="B217" s="183" t="s">
        <v>550</v>
      </c>
      <c r="C217" s="184"/>
      <c r="D217" s="184"/>
      <c r="E217" s="184"/>
      <c r="L217" s="139" t="s">
        <v>550</v>
      </c>
    </row>
    <row r="218" spans="2:15" ht="15" thickBot="1" x14ac:dyDescent="0.35">
      <c r="B218" s="181"/>
      <c r="C218" s="182"/>
      <c r="D218" s="182"/>
      <c r="E218" s="182"/>
      <c r="L218" s="140"/>
      <c r="M218" s="112"/>
      <c r="N218" s="112"/>
      <c r="O218" s="112"/>
    </row>
    <row r="219" spans="2:15" ht="27.6" thickBot="1" x14ac:dyDescent="0.35">
      <c r="B219" s="126" t="s">
        <v>5</v>
      </c>
      <c r="C219" s="127" t="s">
        <v>533</v>
      </c>
      <c r="D219" s="127" t="s">
        <v>534</v>
      </c>
      <c r="E219" s="128" t="s">
        <v>535</v>
      </c>
      <c r="L219" s="126" t="s">
        <v>5</v>
      </c>
      <c r="M219" s="127" t="s">
        <v>533</v>
      </c>
      <c r="N219" s="127" t="s">
        <v>534</v>
      </c>
      <c r="O219" s="128" t="s">
        <v>535</v>
      </c>
    </row>
    <row r="220" spans="2:15" ht="15" hidden="1" thickBot="1" x14ac:dyDescent="0.35">
      <c r="B220" s="129">
        <v>2001</v>
      </c>
      <c r="C220" s="130" t="s">
        <v>6</v>
      </c>
      <c r="D220" s="131">
        <v>84.3</v>
      </c>
      <c r="E220" s="132" t="s">
        <v>536</v>
      </c>
      <c r="L220" s="129">
        <v>2001</v>
      </c>
      <c r="M220" s="130" t="s">
        <v>6</v>
      </c>
      <c r="N220" s="131">
        <v>86.8</v>
      </c>
      <c r="O220" s="132" t="s">
        <v>536</v>
      </c>
    </row>
    <row r="221" spans="2:15" ht="15" hidden="1" thickBot="1" x14ac:dyDescent="0.35">
      <c r="B221" s="133">
        <v>2001</v>
      </c>
      <c r="C221" s="134" t="s">
        <v>7</v>
      </c>
      <c r="D221" s="135">
        <v>85.3</v>
      </c>
      <c r="E221" s="136" t="s">
        <v>536</v>
      </c>
      <c r="L221" s="133">
        <v>2001</v>
      </c>
      <c r="M221" s="134" t="s">
        <v>7</v>
      </c>
      <c r="N221" s="135">
        <v>87.8</v>
      </c>
      <c r="O221" s="136" t="s">
        <v>536</v>
      </c>
    </row>
    <row r="222" spans="2:15" ht="15" hidden="1" thickBot="1" x14ac:dyDescent="0.35">
      <c r="B222" s="129">
        <v>2001</v>
      </c>
      <c r="C222" s="130" t="s">
        <v>8</v>
      </c>
      <c r="D222" s="131">
        <v>86.2</v>
      </c>
      <c r="E222" s="132" t="s">
        <v>536</v>
      </c>
      <c r="L222" s="129">
        <v>2001</v>
      </c>
      <c r="M222" s="130" t="s">
        <v>8</v>
      </c>
      <c r="N222" s="131">
        <v>88.6</v>
      </c>
      <c r="O222" s="132" t="s">
        <v>536</v>
      </c>
    </row>
    <row r="223" spans="2:15" ht="15" hidden="1" thickBot="1" x14ac:dyDescent="0.35">
      <c r="B223" s="133">
        <v>2001</v>
      </c>
      <c r="C223" s="134" t="s">
        <v>9</v>
      </c>
      <c r="D223" s="135">
        <v>86.7</v>
      </c>
      <c r="E223" s="136" t="s">
        <v>536</v>
      </c>
      <c r="L223" s="133">
        <v>2001</v>
      </c>
      <c r="M223" s="134" t="s">
        <v>9</v>
      </c>
      <c r="N223" s="135">
        <v>89.2</v>
      </c>
      <c r="O223" s="136" t="s">
        <v>536</v>
      </c>
    </row>
    <row r="224" spans="2:15" ht="15" hidden="1" thickBot="1" x14ac:dyDescent="0.35">
      <c r="B224" s="129">
        <v>2002</v>
      </c>
      <c r="C224" s="130" t="s">
        <v>6</v>
      </c>
      <c r="D224" s="131">
        <v>87.7</v>
      </c>
      <c r="E224" s="132" t="s">
        <v>536</v>
      </c>
      <c r="L224" s="129">
        <v>2002</v>
      </c>
      <c r="M224" s="130" t="s">
        <v>6</v>
      </c>
      <c r="N224" s="131">
        <v>90.2</v>
      </c>
      <c r="O224" s="132" t="s">
        <v>536</v>
      </c>
    </row>
    <row r="225" spans="2:15" ht="15" hidden="1" thickBot="1" x14ac:dyDescent="0.35">
      <c r="B225" s="133">
        <v>2002</v>
      </c>
      <c r="C225" s="134" t="s">
        <v>7</v>
      </c>
      <c r="D225" s="135">
        <v>88.6</v>
      </c>
      <c r="E225" s="136" t="s">
        <v>536</v>
      </c>
      <c r="L225" s="133">
        <v>2002</v>
      </c>
      <c r="M225" s="134" t="s">
        <v>7</v>
      </c>
      <c r="N225" s="135">
        <v>91</v>
      </c>
      <c r="O225" s="136" t="s">
        <v>536</v>
      </c>
    </row>
    <row r="226" spans="2:15" ht="15" hidden="1" thickBot="1" x14ac:dyDescent="0.35">
      <c r="B226" s="129">
        <v>2002</v>
      </c>
      <c r="C226" s="130" t="s">
        <v>8</v>
      </c>
      <c r="D226" s="131">
        <v>88.9</v>
      </c>
      <c r="E226" s="132" t="s">
        <v>536</v>
      </c>
      <c r="L226" s="129">
        <v>2002</v>
      </c>
      <c r="M226" s="130" t="s">
        <v>8</v>
      </c>
      <c r="N226" s="131">
        <v>91.1</v>
      </c>
      <c r="O226" s="132" t="s">
        <v>536</v>
      </c>
    </row>
    <row r="227" spans="2:15" ht="15" hidden="1" thickBot="1" x14ac:dyDescent="0.35">
      <c r="B227" s="133">
        <v>2002</v>
      </c>
      <c r="C227" s="134" t="s">
        <v>9</v>
      </c>
      <c r="D227" s="135">
        <v>89.3</v>
      </c>
      <c r="E227" s="136" t="s">
        <v>536</v>
      </c>
      <c r="L227" s="133">
        <v>2002</v>
      </c>
      <c r="M227" s="134" t="s">
        <v>9</v>
      </c>
      <c r="N227" s="135">
        <v>91.5</v>
      </c>
      <c r="O227" s="136" t="s">
        <v>536</v>
      </c>
    </row>
    <row r="228" spans="2:15" ht="15" hidden="1" thickBot="1" x14ac:dyDescent="0.35">
      <c r="B228" s="129">
        <v>2003</v>
      </c>
      <c r="C228" s="130" t="s">
        <v>6</v>
      </c>
      <c r="D228" s="131">
        <v>90.6</v>
      </c>
      <c r="E228" s="132" t="s">
        <v>536</v>
      </c>
      <c r="L228" s="129">
        <v>2003</v>
      </c>
      <c r="M228" s="130" t="s">
        <v>6</v>
      </c>
      <c r="N228" s="131">
        <v>92.4</v>
      </c>
      <c r="O228" s="132" t="s">
        <v>536</v>
      </c>
    </row>
    <row r="229" spans="2:15" ht="15" hidden="1" thickBot="1" x14ac:dyDescent="0.35">
      <c r="B229" s="133">
        <v>2003</v>
      </c>
      <c r="C229" s="134" t="s">
        <v>7</v>
      </c>
      <c r="D229" s="135">
        <v>91.4</v>
      </c>
      <c r="E229" s="136" t="s">
        <v>536</v>
      </c>
      <c r="L229" s="133">
        <v>2003</v>
      </c>
      <c r="M229" s="134" t="s">
        <v>7</v>
      </c>
      <c r="N229" s="135">
        <v>93.2</v>
      </c>
      <c r="O229" s="136" t="s">
        <v>536</v>
      </c>
    </row>
    <row r="230" spans="2:15" ht="15" hidden="1" thickBot="1" x14ac:dyDescent="0.35">
      <c r="B230" s="129">
        <v>2003</v>
      </c>
      <c r="C230" s="130" t="s">
        <v>8</v>
      </c>
      <c r="D230" s="131">
        <v>92.4</v>
      </c>
      <c r="E230" s="132" t="s">
        <v>536</v>
      </c>
      <c r="L230" s="129">
        <v>2003</v>
      </c>
      <c r="M230" s="130" t="s">
        <v>8</v>
      </c>
      <c r="N230" s="131">
        <v>94.1</v>
      </c>
      <c r="O230" s="132" t="s">
        <v>536</v>
      </c>
    </row>
    <row r="231" spans="2:15" ht="15" hidden="1" thickBot="1" x14ac:dyDescent="0.35">
      <c r="B231" s="133">
        <v>2003</v>
      </c>
      <c r="C231" s="134" t="s">
        <v>9</v>
      </c>
      <c r="D231" s="135">
        <v>92.9</v>
      </c>
      <c r="E231" s="136" t="s">
        <v>536</v>
      </c>
      <c r="L231" s="133">
        <v>2003</v>
      </c>
      <c r="M231" s="134" t="s">
        <v>9</v>
      </c>
      <c r="N231" s="135">
        <v>94.5</v>
      </c>
      <c r="O231" s="136" t="s">
        <v>536</v>
      </c>
    </row>
    <row r="232" spans="2:15" ht="15" hidden="1" thickBot="1" x14ac:dyDescent="0.35">
      <c r="B232" s="129">
        <v>2004</v>
      </c>
      <c r="C232" s="130" t="s">
        <v>6</v>
      </c>
      <c r="D232" s="131">
        <v>94.2</v>
      </c>
      <c r="E232" s="132" t="s">
        <v>536</v>
      </c>
      <c r="L232" s="129">
        <v>2004</v>
      </c>
      <c r="M232" s="130" t="s">
        <v>6</v>
      </c>
      <c r="N232" s="131">
        <v>95.3</v>
      </c>
      <c r="O232" s="132" t="s">
        <v>536</v>
      </c>
    </row>
    <row r="233" spans="2:15" ht="15" hidden="1" thickBot="1" x14ac:dyDescent="0.35">
      <c r="B233" s="133">
        <v>2004</v>
      </c>
      <c r="C233" s="134" t="s">
        <v>7</v>
      </c>
      <c r="D233" s="135">
        <v>95.5</v>
      </c>
      <c r="E233" s="136" t="s">
        <v>536</v>
      </c>
      <c r="L233" s="133">
        <v>2004</v>
      </c>
      <c r="M233" s="134" t="s">
        <v>7</v>
      </c>
      <c r="N233" s="135">
        <v>96.3</v>
      </c>
      <c r="O233" s="136" t="s">
        <v>536</v>
      </c>
    </row>
    <row r="234" spans="2:15" ht="15" hidden="1" thickBot="1" x14ac:dyDescent="0.35">
      <c r="B234" s="129">
        <v>2004</v>
      </c>
      <c r="C234" s="130" t="s">
        <v>8</v>
      </c>
      <c r="D234" s="131">
        <v>96.3</v>
      </c>
      <c r="E234" s="132" t="s">
        <v>536</v>
      </c>
      <c r="L234" s="129">
        <v>2004</v>
      </c>
      <c r="M234" s="130" t="s">
        <v>8</v>
      </c>
      <c r="N234" s="131">
        <v>97.1</v>
      </c>
      <c r="O234" s="132" t="s">
        <v>536</v>
      </c>
    </row>
    <row r="235" spans="2:15" ht="15" hidden="1" thickBot="1" x14ac:dyDescent="0.35">
      <c r="B235" s="133">
        <v>2004</v>
      </c>
      <c r="C235" s="134" t="s">
        <v>9</v>
      </c>
      <c r="D235" s="135">
        <v>96.6</v>
      </c>
      <c r="E235" s="136" t="s">
        <v>536</v>
      </c>
      <c r="L235" s="133">
        <v>2004</v>
      </c>
      <c r="M235" s="134" t="s">
        <v>9</v>
      </c>
      <c r="N235" s="135">
        <v>97.2</v>
      </c>
      <c r="O235" s="136" t="s">
        <v>536</v>
      </c>
    </row>
    <row r="236" spans="2:15" ht="15" hidden="1" thickBot="1" x14ac:dyDescent="0.35">
      <c r="B236" s="129">
        <v>2005</v>
      </c>
      <c r="C236" s="130" t="s">
        <v>6</v>
      </c>
      <c r="D236" s="131">
        <v>97.6</v>
      </c>
      <c r="E236" s="132" t="s">
        <v>536</v>
      </c>
      <c r="L236" s="129">
        <v>2005</v>
      </c>
      <c r="M236" s="130" t="s">
        <v>6</v>
      </c>
      <c r="N236" s="131">
        <v>97.8</v>
      </c>
      <c r="O236" s="132" t="s">
        <v>536</v>
      </c>
    </row>
    <row r="237" spans="2:15" ht="15" hidden="1" thickBot="1" x14ac:dyDescent="0.35">
      <c r="B237" s="133">
        <v>2005</v>
      </c>
      <c r="C237" s="134" t="s">
        <v>7</v>
      </c>
      <c r="D237" s="135">
        <v>98.5</v>
      </c>
      <c r="E237" s="136" t="s">
        <v>536</v>
      </c>
      <c r="L237" s="133">
        <v>2005</v>
      </c>
      <c r="M237" s="134" t="s">
        <v>7</v>
      </c>
      <c r="N237" s="135">
        <v>98.6</v>
      </c>
      <c r="O237" s="136" t="s">
        <v>536</v>
      </c>
    </row>
    <row r="238" spans="2:15" ht="15" hidden="1" thickBot="1" x14ac:dyDescent="0.35">
      <c r="B238" s="129">
        <v>2005</v>
      </c>
      <c r="C238" s="130" t="s">
        <v>8</v>
      </c>
      <c r="D238" s="131">
        <v>99.2</v>
      </c>
      <c r="E238" s="132" t="s">
        <v>536</v>
      </c>
      <c r="L238" s="129">
        <v>2005</v>
      </c>
      <c r="M238" s="130" t="s">
        <v>8</v>
      </c>
      <c r="N238" s="131">
        <v>99.2</v>
      </c>
      <c r="O238" s="132" t="s">
        <v>536</v>
      </c>
    </row>
    <row r="239" spans="2:15" ht="15" hidden="1" thickBot="1" x14ac:dyDescent="0.35">
      <c r="B239" s="133">
        <v>2005</v>
      </c>
      <c r="C239" s="134" t="s">
        <v>9</v>
      </c>
      <c r="D239" s="135">
        <v>100</v>
      </c>
      <c r="E239" s="136" t="s">
        <v>536</v>
      </c>
      <c r="L239" s="133">
        <v>2005</v>
      </c>
      <c r="M239" s="134" t="s">
        <v>9</v>
      </c>
      <c r="N239" s="135">
        <v>100</v>
      </c>
      <c r="O239" s="136" t="s">
        <v>536</v>
      </c>
    </row>
    <row r="240" spans="2:15" ht="15" hidden="1" thickBot="1" x14ac:dyDescent="0.35">
      <c r="B240" s="129">
        <v>2006</v>
      </c>
      <c r="C240" s="130" t="s">
        <v>6</v>
      </c>
      <c r="D240" s="131">
        <v>100.9</v>
      </c>
      <c r="E240" s="132" t="s">
        <v>536</v>
      </c>
      <c r="L240" s="129">
        <v>2006</v>
      </c>
      <c r="M240" s="130" t="s">
        <v>6</v>
      </c>
      <c r="N240" s="131">
        <v>100.8</v>
      </c>
      <c r="O240" s="132" t="s">
        <v>536</v>
      </c>
    </row>
    <row r="241" spans="2:15" ht="15" hidden="1" thickBot="1" x14ac:dyDescent="0.35">
      <c r="B241" s="133">
        <v>2006</v>
      </c>
      <c r="C241" s="134" t="s">
        <v>7</v>
      </c>
      <c r="D241" s="135">
        <v>101.8</v>
      </c>
      <c r="E241" s="136" t="s">
        <v>536</v>
      </c>
      <c r="L241" s="133">
        <v>2006</v>
      </c>
      <c r="M241" s="134" t="s">
        <v>7</v>
      </c>
      <c r="N241" s="135">
        <v>101.7</v>
      </c>
      <c r="O241" s="136" t="s">
        <v>536</v>
      </c>
    </row>
    <row r="242" spans="2:15" ht="15" hidden="1" thickBot="1" x14ac:dyDescent="0.35">
      <c r="B242" s="129">
        <v>2006</v>
      </c>
      <c r="C242" s="130" t="s">
        <v>8</v>
      </c>
      <c r="D242" s="131">
        <v>102.5</v>
      </c>
      <c r="E242" s="132" t="s">
        <v>536</v>
      </c>
      <c r="L242" s="129">
        <v>2006</v>
      </c>
      <c r="M242" s="130" t="s">
        <v>8</v>
      </c>
      <c r="N242" s="131">
        <v>102.5</v>
      </c>
      <c r="O242" s="132" t="s">
        <v>536</v>
      </c>
    </row>
    <row r="243" spans="2:15" ht="15" hidden="1" thickBot="1" x14ac:dyDescent="0.35">
      <c r="B243" s="133">
        <v>2006</v>
      </c>
      <c r="C243" s="134" t="s">
        <v>9</v>
      </c>
      <c r="D243" s="135">
        <v>103.3</v>
      </c>
      <c r="E243" s="136" t="s">
        <v>536</v>
      </c>
      <c r="L243" s="133">
        <v>2006</v>
      </c>
      <c r="M243" s="134" t="s">
        <v>9</v>
      </c>
      <c r="N243" s="135">
        <v>103.1</v>
      </c>
      <c r="O243" s="136" t="s">
        <v>536</v>
      </c>
    </row>
    <row r="244" spans="2:15" ht="15" hidden="1" thickBot="1" x14ac:dyDescent="0.35">
      <c r="B244" s="129">
        <v>2007</v>
      </c>
      <c r="C244" s="130" t="s">
        <v>6</v>
      </c>
      <c r="D244" s="131">
        <v>104</v>
      </c>
      <c r="E244" s="132" t="s">
        <v>536</v>
      </c>
      <c r="L244" s="129">
        <v>2007</v>
      </c>
      <c r="M244" s="130" t="s">
        <v>6</v>
      </c>
      <c r="N244" s="131">
        <v>104</v>
      </c>
      <c r="O244" s="132" t="s">
        <v>536</v>
      </c>
    </row>
    <row r="245" spans="2:15" ht="15" hidden="1" thickBot="1" x14ac:dyDescent="0.35">
      <c r="B245" s="133">
        <v>2007</v>
      </c>
      <c r="C245" s="134" t="s">
        <v>7</v>
      </c>
      <c r="D245" s="135">
        <v>105.1</v>
      </c>
      <c r="E245" s="136" t="s">
        <v>536</v>
      </c>
      <c r="L245" s="133">
        <v>2007</v>
      </c>
      <c r="M245" s="134" t="s">
        <v>7</v>
      </c>
      <c r="N245" s="135">
        <v>105</v>
      </c>
      <c r="O245" s="136" t="s">
        <v>536</v>
      </c>
    </row>
    <row r="246" spans="2:15" ht="15" hidden="1" thickBot="1" x14ac:dyDescent="0.35">
      <c r="B246" s="129">
        <v>2007</v>
      </c>
      <c r="C246" s="130" t="s">
        <v>8</v>
      </c>
      <c r="D246" s="131">
        <v>106.2</v>
      </c>
      <c r="E246" s="132" t="s">
        <v>536</v>
      </c>
      <c r="L246" s="129">
        <v>2007</v>
      </c>
      <c r="M246" s="130" t="s">
        <v>8</v>
      </c>
      <c r="N246" s="131">
        <v>106.1</v>
      </c>
      <c r="O246" s="132" t="s">
        <v>536</v>
      </c>
    </row>
    <row r="247" spans="2:15" ht="15" hidden="1" thickBot="1" x14ac:dyDescent="0.35">
      <c r="B247" s="133">
        <v>2007</v>
      </c>
      <c r="C247" s="134" t="s">
        <v>9</v>
      </c>
      <c r="D247" s="135">
        <v>106.8</v>
      </c>
      <c r="E247" s="136" t="s">
        <v>536</v>
      </c>
      <c r="L247" s="133">
        <v>2007</v>
      </c>
      <c r="M247" s="134" t="s">
        <v>9</v>
      </c>
      <c r="N247" s="135">
        <v>106.6</v>
      </c>
      <c r="O247" s="136" t="s">
        <v>536</v>
      </c>
    </row>
    <row r="248" spans="2:15" ht="15" hidden="1" thickBot="1" x14ac:dyDescent="0.35">
      <c r="B248" s="129">
        <v>2008</v>
      </c>
      <c r="C248" s="130" t="s">
        <v>6</v>
      </c>
      <c r="D248" s="131">
        <v>107.4</v>
      </c>
      <c r="E248" s="132" t="s">
        <v>536</v>
      </c>
      <c r="L248" s="129">
        <v>2008</v>
      </c>
      <c r="M248" s="130" t="s">
        <v>6</v>
      </c>
      <c r="N248" s="131">
        <v>107.5</v>
      </c>
      <c r="O248" s="132" t="s">
        <v>536</v>
      </c>
    </row>
    <row r="249" spans="2:15" ht="15" hidden="1" thickBot="1" x14ac:dyDescent="0.35">
      <c r="B249" s="133">
        <v>2008</v>
      </c>
      <c r="C249" s="134" t="s">
        <v>7</v>
      </c>
      <c r="D249" s="135">
        <v>108.1</v>
      </c>
      <c r="E249" s="136" t="s">
        <v>536</v>
      </c>
      <c r="L249" s="133">
        <v>2008</v>
      </c>
      <c r="M249" s="134" t="s">
        <v>7</v>
      </c>
      <c r="N249" s="135">
        <v>108.2</v>
      </c>
      <c r="O249" s="136" t="s">
        <v>536</v>
      </c>
    </row>
    <row r="250" spans="2:15" ht="15" hidden="1" thickBot="1" x14ac:dyDescent="0.35">
      <c r="B250" s="129">
        <v>2008</v>
      </c>
      <c r="C250" s="130" t="s">
        <v>8</v>
      </c>
      <c r="D250" s="131">
        <v>108.7</v>
      </c>
      <c r="E250" s="132" t="s">
        <v>536</v>
      </c>
      <c r="L250" s="129">
        <v>2008</v>
      </c>
      <c r="M250" s="130" t="s">
        <v>8</v>
      </c>
      <c r="N250" s="131">
        <v>108.7</v>
      </c>
      <c r="O250" s="132" t="s">
        <v>536</v>
      </c>
    </row>
    <row r="251" spans="2:15" ht="15" hidden="1" thickBot="1" x14ac:dyDescent="0.35">
      <c r="B251" s="133">
        <v>2008</v>
      </c>
      <c r="C251" s="134" t="s">
        <v>9</v>
      </c>
      <c r="D251" s="135">
        <v>109.5</v>
      </c>
      <c r="E251" s="136" t="s">
        <v>536</v>
      </c>
      <c r="L251" s="133">
        <v>2008</v>
      </c>
      <c r="M251" s="134" t="s">
        <v>9</v>
      </c>
      <c r="N251" s="135">
        <v>109.6</v>
      </c>
      <c r="O251" s="136" t="s">
        <v>536</v>
      </c>
    </row>
    <row r="252" spans="2:15" ht="15" hidden="1" thickBot="1" x14ac:dyDescent="0.35">
      <c r="B252" s="129">
        <v>2009</v>
      </c>
      <c r="C252" s="130" t="s">
        <v>6</v>
      </c>
      <c r="D252" s="131">
        <v>109.8</v>
      </c>
      <c r="E252" s="132" t="s">
        <v>536</v>
      </c>
      <c r="L252" s="129">
        <v>2009</v>
      </c>
      <c r="M252" s="130" t="s">
        <v>6</v>
      </c>
      <c r="N252" s="131">
        <v>109.9</v>
      </c>
      <c r="O252" s="132" t="s">
        <v>536</v>
      </c>
    </row>
    <row r="253" spans="2:15" ht="15" hidden="1" thickBot="1" x14ac:dyDescent="0.35">
      <c r="B253" s="133">
        <v>2009</v>
      </c>
      <c r="C253" s="134" t="s">
        <v>7</v>
      </c>
      <c r="D253" s="135">
        <v>110.2</v>
      </c>
      <c r="E253" s="136" t="s">
        <v>536</v>
      </c>
      <c r="L253" s="133">
        <v>2009</v>
      </c>
      <c r="M253" s="134" t="s">
        <v>7</v>
      </c>
      <c r="N253" s="135">
        <v>110.3</v>
      </c>
      <c r="O253" s="136" t="s">
        <v>536</v>
      </c>
    </row>
    <row r="254" spans="2:15" ht="15" hidden="1" thickBot="1" x14ac:dyDescent="0.35">
      <c r="B254" s="129">
        <v>2009</v>
      </c>
      <c r="C254" s="130" t="s">
        <v>8</v>
      </c>
      <c r="D254" s="131">
        <v>110.7</v>
      </c>
      <c r="E254" s="132" t="s">
        <v>536</v>
      </c>
      <c r="L254" s="129">
        <v>2009</v>
      </c>
      <c r="M254" s="130" t="s">
        <v>8</v>
      </c>
      <c r="N254" s="131">
        <v>110.8</v>
      </c>
      <c r="O254" s="132" t="s">
        <v>536</v>
      </c>
    </row>
    <row r="255" spans="2:15" ht="15" hidden="1" thickBot="1" x14ac:dyDescent="0.35">
      <c r="B255" s="133">
        <v>2009</v>
      </c>
      <c r="C255" s="134" t="s">
        <v>9</v>
      </c>
      <c r="D255" s="135">
        <v>111</v>
      </c>
      <c r="E255" s="136" t="s">
        <v>536</v>
      </c>
      <c r="L255" s="133">
        <v>2009</v>
      </c>
      <c r="M255" s="134" t="s">
        <v>9</v>
      </c>
      <c r="N255" s="135">
        <v>111.1</v>
      </c>
      <c r="O255" s="136" t="s">
        <v>536</v>
      </c>
    </row>
    <row r="256" spans="2:15" ht="15" hidden="1" thickBot="1" x14ac:dyDescent="0.35">
      <c r="B256" s="129">
        <v>2010</v>
      </c>
      <c r="C256" s="130" t="s">
        <v>6</v>
      </c>
      <c r="D256" s="131">
        <v>111.8</v>
      </c>
      <c r="E256" s="132" t="s">
        <v>536</v>
      </c>
      <c r="L256" s="129">
        <v>2010</v>
      </c>
      <c r="M256" s="130" t="s">
        <v>6</v>
      </c>
      <c r="N256" s="131">
        <v>111.7</v>
      </c>
      <c r="O256" s="132" t="s">
        <v>536</v>
      </c>
    </row>
    <row r="257" spans="2:15" ht="15" hidden="1" thickBot="1" x14ac:dyDescent="0.35">
      <c r="B257" s="133">
        <v>2010</v>
      </c>
      <c r="C257" s="134" t="s">
        <v>7</v>
      </c>
      <c r="D257" s="135">
        <v>112.7</v>
      </c>
      <c r="E257" s="136" t="s">
        <v>536</v>
      </c>
      <c r="L257" s="133">
        <v>2010</v>
      </c>
      <c r="M257" s="134" t="s">
        <v>7</v>
      </c>
      <c r="N257" s="135">
        <v>112.6</v>
      </c>
      <c r="O257" s="136" t="s">
        <v>536</v>
      </c>
    </row>
    <row r="258" spans="2:15" ht="15" hidden="1" thickBot="1" x14ac:dyDescent="0.35">
      <c r="B258" s="129">
        <v>2010</v>
      </c>
      <c r="C258" s="130" t="s">
        <v>8</v>
      </c>
      <c r="D258" s="131">
        <v>113.1</v>
      </c>
      <c r="E258" s="132" t="s">
        <v>536</v>
      </c>
      <c r="L258" s="129">
        <v>2010</v>
      </c>
      <c r="M258" s="130" t="s">
        <v>8</v>
      </c>
      <c r="N258" s="131">
        <v>112.9</v>
      </c>
      <c r="O258" s="132" t="s">
        <v>536</v>
      </c>
    </row>
    <row r="259" spans="2:15" ht="15" hidden="1" thickBot="1" x14ac:dyDescent="0.35">
      <c r="B259" s="133">
        <v>2010</v>
      </c>
      <c r="C259" s="134" t="s">
        <v>9</v>
      </c>
      <c r="D259" s="135">
        <v>113.6</v>
      </c>
      <c r="E259" s="136" t="s">
        <v>536</v>
      </c>
      <c r="L259" s="133">
        <v>2010</v>
      </c>
      <c r="M259" s="134" t="s">
        <v>9</v>
      </c>
      <c r="N259" s="135">
        <v>113.4</v>
      </c>
      <c r="O259" s="136" t="s">
        <v>536</v>
      </c>
    </row>
    <row r="260" spans="2:15" ht="15" hidden="1" thickBot="1" x14ac:dyDescent="0.35">
      <c r="B260" s="129">
        <v>2011</v>
      </c>
      <c r="C260" s="130" t="s">
        <v>6</v>
      </c>
      <c r="D260" s="131">
        <v>114.4</v>
      </c>
      <c r="E260" s="132" t="s">
        <v>536</v>
      </c>
      <c r="L260" s="129">
        <v>2011</v>
      </c>
      <c r="M260" s="130" t="s">
        <v>6</v>
      </c>
      <c r="N260" s="131">
        <v>113.7</v>
      </c>
      <c r="O260" s="132" t="s">
        <v>536</v>
      </c>
    </row>
    <row r="261" spans="2:15" ht="15" hidden="1" thickBot="1" x14ac:dyDescent="0.35">
      <c r="B261" s="133">
        <v>2011</v>
      </c>
      <c r="C261" s="134" t="s">
        <v>7</v>
      </c>
      <c r="D261" s="135">
        <v>115.3</v>
      </c>
      <c r="E261" s="136" t="s">
        <v>536</v>
      </c>
      <c r="L261" s="133">
        <v>2011</v>
      </c>
      <c r="M261" s="134" t="s">
        <v>7</v>
      </c>
      <c r="N261" s="135">
        <v>114.6</v>
      </c>
      <c r="O261" s="136" t="s">
        <v>536</v>
      </c>
    </row>
    <row r="262" spans="2:15" ht="15" hidden="1" thickBot="1" x14ac:dyDescent="0.35">
      <c r="B262" s="129">
        <v>2011</v>
      </c>
      <c r="C262" s="130" t="s">
        <v>8</v>
      </c>
      <c r="D262" s="131">
        <v>115.7</v>
      </c>
      <c r="E262" s="132" t="s">
        <v>536</v>
      </c>
      <c r="L262" s="129">
        <v>2011</v>
      </c>
      <c r="M262" s="130" t="s">
        <v>8</v>
      </c>
      <c r="N262" s="131">
        <v>114.9</v>
      </c>
      <c r="O262" s="132" t="s">
        <v>536</v>
      </c>
    </row>
    <row r="263" spans="2:15" ht="15" hidden="1" thickBot="1" x14ac:dyDescent="0.35">
      <c r="B263" s="133">
        <v>2011</v>
      </c>
      <c r="C263" s="134" t="s">
        <v>9</v>
      </c>
      <c r="D263" s="135">
        <v>116.1</v>
      </c>
      <c r="E263" s="136" t="s">
        <v>536</v>
      </c>
      <c r="L263" s="133">
        <v>2011</v>
      </c>
      <c r="M263" s="134" t="s">
        <v>9</v>
      </c>
      <c r="N263" s="135">
        <v>115.3</v>
      </c>
      <c r="O263" s="136" t="s">
        <v>536</v>
      </c>
    </row>
    <row r="264" spans="2:15" ht="15" hidden="1" thickBot="1" x14ac:dyDescent="0.35">
      <c r="B264" s="129">
        <v>2012</v>
      </c>
      <c r="C264" s="130" t="s">
        <v>6</v>
      </c>
      <c r="D264" s="131">
        <v>116.5</v>
      </c>
      <c r="E264" s="132" t="s">
        <v>536</v>
      </c>
      <c r="L264" s="129">
        <v>2012</v>
      </c>
      <c r="M264" s="130" t="s">
        <v>6</v>
      </c>
      <c r="N264" s="131">
        <v>115.8</v>
      </c>
      <c r="O264" s="132" t="s">
        <v>536</v>
      </c>
    </row>
    <row r="265" spans="2:15" ht="15" hidden="1" thickBot="1" x14ac:dyDescent="0.35">
      <c r="B265" s="133">
        <v>2012</v>
      </c>
      <c r="C265" s="134" t="s">
        <v>7</v>
      </c>
      <c r="D265" s="135">
        <v>117.1</v>
      </c>
      <c r="E265" s="136" t="s">
        <v>536</v>
      </c>
      <c r="L265" s="133">
        <v>2012</v>
      </c>
      <c r="M265" s="134" t="s">
        <v>7</v>
      </c>
      <c r="N265" s="135">
        <v>116.4</v>
      </c>
      <c r="O265" s="136" t="s">
        <v>536</v>
      </c>
    </row>
    <row r="266" spans="2:15" ht="15" hidden="1" thickBot="1" x14ac:dyDescent="0.35">
      <c r="B266" s="129">
        <v>2012</v>
      </c>
      <c r="C266" s="130" t="s">
        <v>8</v>
      </c>
      <c r="D266" s="131">
        <v>117.6</v>
      </c>
      <c r="E266" s="132" t="s">
        <v>536</v>
      </c>
      <c r="L266" s="129">
        <v>2012</v>
      </c>
      <c r="M266" s="130" t="s">
        <v>8</v>
      </c>
      <c r="N266" s="131">
        <v>116.7</v>
      </c>
      <c r="O266" s="132" t="s">
        <v>536</v>
      </c>
    </row>
    <row r="267" spans="2:15" ht="15" hidden="1" thickBot="1" x14ac:dyDescent="0.35">
      <c r="B267" s="133">
        <v>2012</v>
      </c>
      <c r="C267" s="134" t="s">
        <v>9</v>
      </c>
      <c r="D267" s="135">
        <v>117.8</v>
      </c>
      <c r="E267" s="136" t="s">
        <v>536</v>
      </c>
      <c r="L267" s="133">
        <v>2012</v>
      </c>
      <c r="M267" s="134" t="s">
        <v>9</v>
      </c>
      <c r="N267" s="135">
        <v>117</v>
      </c>
      <c r="O267" s="136" t="s">
        <v>536</v>
      </c>
    </row>
    <row r="268" spans="2:15" ht="15" hidden="1" thickBot="1" x14ac:dyDescent="0.35">
      <c r="B268" s="129">
        <v>2013</v>
      </c>
      <c r="C268" s="130" t="s">
        <v>6</v>
      </c>
      <c r="D268" s="131">
        <v>118.7</v>
      </c>
      <c r="E268" s="132" t="s">
        <v>536</v>
      </c>
      <c r="L268" s="129">
        <v>2013</v>
      </c>
      <c r="M268" s="130" t="s">
        <v>6</v>
      </c>
      <c r="N268" s="131">
        <v>117.6</v>
      </c>
      <c r="O268" s="132" t="s">
        <v>536</v>
      </c>
    </row>
    <row r="269" spans="2:15" ht="15" hidden="1" thickBot="1" x14ac:dyDescent="0.35">
      <c r="B269" s="133">
        <v>2013</v>
      </c>
      <c r="C269" s="134" t="s">
        <v>7</v>
      </c>
      <c r="D269" s="135">
        <v>119.4</v>
      </c>
      <c r="E269" s="136" t="s">
        <v>536</v>
      </c>
      <c r="L269" s="133">
        <v>2013</v>
      </c>
      <c r="M269" s="134" t="s">
        <v>7</v>
      </c>
      <c r="N269" s="135">
        <v>118.4</v>
      </c>
      <c r="O269" s="136" t="s">
        <v>536</v>
      </c>
    </row>
    <row r="270" spans="2:15" ht="15" hidden="1" thickBot="1" x14ac:dyDescent="0.35">
      <c r="B270" s="129">
        <v>2013</v>
      </c>
      <c r="C270" s="130" t="s">
        <v>8</v>
      </c>
      <c r="D270" s="131">
        <v>119.7</v>
      </c>
      <c r="E270" s="132" t="s">
        <v>536</v>
      </c>
      <c r="L270" s="129">
        <v>2013</v>
      </c>
      <c r="M270" s="130" t="s">
        <v>8</v>
      </c>
      <c r="N270" s="131">
        <v>118.7</v>
      </c>
      <c r="O270" s="132" t="s">
        <v>536</v>
      </c>
    </row>
    <row r="271" spans="2:15" ht="15" hidden="1" thickBot="1" x14ac:dyDescent="0.35">
      <c r="B271" s="133">
        <v>2013</v>
      </c>
      <c r="C271" s="134" t="s">
        <v>9</v>
      </c>
      <c r="D271" s="135">
        <v>120.1</v>
      </c>
      <c r="E271" s="136" t="s">
        <v>536</v>
      </c>
      <c r="L271" s="133">
        <v>2013</v>
      </c>
      <c r="M271" s="134" t="s">
        <v>9</v>
      </c>
      <c r="N271" s="135">
        <v>119.1</v>
      </c>
      <c r="O271" s="136" t="s">
        <v>536</v>
      </c>
    </row>
    <row r="272" spans="2:15" ht="15" hidden="1" thickBot="1" x14ac:dyDescent="0.35">
      <c r="B272" s="129">
        <v>2014</v>
      </c>
      <c r="C272" s="130" t="s">
        <v>6</v>
      </c>
      <c r="D272" s="131">
        <v>120.5</v>
      </c>
      <c r="E272" s="132" t="s">
        <v>536</v>
      </c>
      <c r="L272" s="129">
        <v>2014</v>
      </c>
      <c r="M272" s="130" t="s">
        <v>6</v>
      </c>
      <c r="N272" s="131">
        <v>119.4</v>
      </c>
      <c r="O272" s="132" t="s">
        <v>536</v>
      </c>
    </row>
    <row r="273" spans="2:17" ht="15" hidden="1" thickBot="1" x14ac:dyDescent="0.35">
      <c r="B273" s="133">
        <v>2014</v>
      </c>
      <c r="C273" s="134" t="s">
        <v>7</v>
      </c>
      <c r="D273" s="135">
        <v>121.8</v>
      </c>
      <c r="E273" s="136" t="s">
        <v>536</v>
      </c>
      <c r="L273" s="133">
        <v>2014</v>
      </c>
      <c r="M273" s="134" t="s">
        <v>7</v>
      </c>
      <c r="N273" s="135">
        <v>120.6</v>
      </c>
      <c r="O273" s="136" t="s">
        <v>536</v>
      </c>
    </row>
    <row r="274" spans="2:17" ht="15" hidden="1" thickBot="1" x14ac:dyDescent="0.35">
      <c r="B274" s="129">
        <v>2014</v>
      </c>
      <c r="C274" s="130" t="s">
        <v>8</v>
      </c>
      <c r="D274" s="131">
        <v>122.7</v>
      </c>
      <c r="E274" s="132" t="s">
        <v>536</v>
      </c>
      <c r="L274" s="129">
        <v>2014</v>
      </c>
      <c r="M274" s="130" t="s">
        <v>8</v>
      </c>
      <c r="N274" s="131">
        <v>121.7</v>
      </c>
      <c r="O274" s="132" t="s">
        <v>536</v>
      </c>
    </row>
    <row r="275" spans="2:17" ht="15" hidden="1" thickBot="1" x14ac:dyDescent="0.35">
      <c r="B275" s="133">
        <v>2014</v>
      </c>
      <c r="C275" s="134" t="s">
        <v>9</v>
      </c>
      <c r="D275" s="135">
        <v>123.2</v>
      </c>
      <c r="E275" s="136" t="s">
        <v>536</v>
      </c>
      <c r="L275" s="133">
        <v>2014</v>
      </c>
      <c r="M275" s="134" t="s">
        <v>9</v>
      </c>
      <c r="N275" s="135">
        <v>122.2</v>
      </c>
      <c r="O275" s="136" t="s">
        <v>536</v>
      </c>
    </row>
    <row r="276" spans="2:17" ht="15" thickBot="1" x14ac:dyDescent="0.35">
      <c r="B276" s="129">
        <v>2015</v>
      </c>
      <c r="C276" s="130" t="s">
        <v>6</v>
      </c>
      <c r="D276" s="131">
        <v>125.3</v>
      </c>
      <c r="E276" s="132" t="s">
        <v>536</v>
      </c>
      <c r="L276" s="129">
        <v>2015</v>
      </c>
      <c r="M276" s="130" t="s">
        <v>6</v>
      </c>
      <c r="N276" s="131">
        <v>124.7</v>
      </c>
      <c r="O276" s="132" t="s">
        <v>536</v>
      </c>
    </row>
    <row r="277" spans="2:17" ht="15" thickBot="1" x14ac:dyDescent="0.35">
      <c r="B277" s="133">
        <v>2015</v>
      </c>
      <c r="C277" s="134" t="s">
        <v>7</v>
      </c>
      <c r="D277" s="135">
        <v>124.3</v>
      </c>
      <c r="E277" s="136" t="s">
        <v>536</v>
      </c>
      <c r="L277" s="133">
        <v>2015</v>
      </c>
      <c r="M277" s="134" t="s">
        <v>7</v>
      </c>
      <c r="N277" s="135">
        <v>123.2</v>
      </c>
      <c r="O277" s="136" t="s">
        <v>536</v>
      </c>
    </row>
    <row r="278" spans="2:17" ht="15" thickBot="1" x14ac:dyDescent="0.35">
      <c r="B278" s="129">
        <v>2015</v>
      </c>
      <c r="C278" s="130" t="s">
        <v>8</v>
      </c>
      <c r="D278" s="131">
        <v>125.1</v>
      </c>
      <c r="E278" s="132" t="s">
        <v>536</v>
      </c>
      <c r="L278" s="129">
        <v>2015</v>
      </c>
      <c r="M278" s="130" t="s">
        <v>8</v>
      </c>
      <c r="N278" s="131">
        <v>124.2</v>
      </c>
      <c r="O278" s="132" t="s">
        <v>536</v>
      </c>
    </row>
    <row r="279" spans="2:17" ht="15" thickBot="1" x14ac:dyDescent="0.35">
      <c r="B279" s="133">
        <v>2015</v>
      </c>
      <c r="C279" s="134" t="s">
        <v>9</v>
      </c>
      <c r="D279" s="135">
        <v>125.6</v>
      </c>
      <c r="E279" s="136" t="s">
        <v>536</v>
      </c>
      <c r="G279" s="125">
        <f>AVERAGE(D276:D279)</f>
        <v>125.07499999999999</v>
      </c>
      <c r="L279" s="133">
        <v>2015</v>
      </c>
      <c r="M279" s="134" t="s">
        <v>9</v>
      </c>
      <c r="N279" s="135">
        <v>124.7</v>
      </c>
      <c r="O279" s="136" t="s">
        <v>536</v>
      </c>
      <c r="Q279" s="147">
        <f>AVERAGE(N276:N279)</f>
        <v>124.2</v>
      </c>
    </row>
    <row r="280" spans="2:17" ht="15" thickBot="1" x14ac:dyDescent="0.35">
      <c r="B280" s="129">
        <v>2016</v>
      </c>
      <c r="C280" s="130" t="s">
        <v>6</v>
      </c>
      <c r="D280" s="131">
        <v>127.3</v>
      </c>
      <c r="E280" s="132" t="s">
        <v>536</v>
      </c>
      <c r="G280" s="125"/>
      <c r="L280" s="129">
        <v>2016</v>
      </c>
      <c r="M280" s="130" t="s">
        <v>6</v>
      </c>
      <c r="N280" s="131">
        <v>126.9</v>
      </c>
      <c r="O280" s="132" t="s">
        <v>536</v>
      </c>
      <c r="Q280" s="147"/>
    </row>
    <row r="281" spans="2:17" ht="15" thickBot="1" x14ac:dyDescent="0.35">
      <c r="B281" s="133">
        <v>2016</v>
      </c>
      <c r="C281" s="134" t="s">
        <v>7</v>
      </c>
      <c r="D281" s="135">
        <v>127.7</v>
      </c>
      <c r="E281" s="136" t="s">
        <v>536</v>
      </c>
      <c r="G281" s="125"/>
      <c r="L281" s="133">
        <v>2016</v>
      </c>
      <c r="M281" s="134" t="s">
        <v>7</v>
      </c>
      <c r="N281" s="135">
        <v>127.2</v>
      </c>
      <c r="O281" s="136" t="s">
        <v>536</v>
      </c>
      <c r="Q281" s="147"/>
    </row>
    <row r="282" spans="2:17" ht="15" thickBot="1" x14ac:dyDescent="0.35">
      <c r="B282" s="129">
        <v>2016</v>
      </c>
      <c r="C282" s="130" t="s">
        <v>8</v>
      </c>
      <c r="D282" s="131">
        <v>128.19999999999999</v>
      </c>
      <c r="E282" s="132" t="s">
        <v>536</v>
      </c>
      <c r="G282" s="125"/>
      <c r="L282" s="129">
        <v>2016</v>
      </c>
      <c r="M282" s="130" t="s">
        <v>8</v>
      </c>
      <c r="N282" s="131">
        <v>127.7</v>
      </c>
      <c r="O282" s="132" t="s">
        <v>536</v>
      </c>
      <c r="Q282" s="147"/>
    </row>
    <row r="283" spans="2:17" ht="15" thickBot="1" x14ac:dyDescent="0.35">
      <c r="B283" s="133">
        <v>2016</v>
      </c>
      <c r="C283" s="134" t="s">
        <v>9</v>
      </c>
      <c r="D283" s="135">
        <v>128.69999999999999</v>
      </c>
      <c r="E283" s="136" t="s">
        <v>536</v>
      </c>
      <c r="G283" s="125">
        <f>AVERAGE(D280:D283)</f>
        <v>127.97499999999999</v>
      </c>
      <c r="L283" s="133">
        <v>2016</v>
      </c>
      <c r="M283" s="134" t="s">
        <v>9</v>
      </c>
      <c r="N283" s="135">
        <v>128.30000000000001</v>
      </c>
      <c r="O283" s="136" t="s">
        <v>536</v>
      </c>
      <c r="Q283" s="147">
        <f>AVERAGE(N280:N283)</f>
        <v>127.52500000000001</v>
      </c>
    </row>
    <row r="284" spans="2:17" ht="15" thickBot="1" x14ac:dyDescent="0.35">
      <c r="B284" s="129">
        <v>2017</v>
      </c>
      <c r="C284" s="130" t="s">
        <v>6</v>
      </c>
      <c r="D284" s="131">
        <v>130.19999999999999</v>
      </c>
      <c r="E284" s="132" t="s">
        <v>536</v>
      </c>
      <c r="G284" s="125"/>
      <c r="L284" s="129">
        <v>2017</v>
      </c>
      <c r="M284" s="130" t="s">
        <v>6</v>
      </c>
      <c r="N284" s="131">
        <v>129.69999999999999</v>
      </c>
      <c r="O284" s="132" t="s">
        <v>536</v>
      </c>
      <c r="Q284" s="147"/>
    </row>
    <row r="285" spans="2:17" ht="15" thickBot="1" x14ac:dyDescent="0.35">
      <c r="B285" s="133">
        <v>2017</v>
      </c>
      <c r="C285" s="134" t="s">
        <v>7</v>
      </c>
      <c r="D285" s="135">
        <v>131.19999999999999</v>
      </c>
      <c r="E285" s="136" t="s">
        <v>536</v>
      </c>
      <c r="G285" s="125"/>
      <c r="L285" s="133">
        <v>2017</v>
      </c>
      <c r="M285" s="134" t="s">
        <v>7</v>
      </c>
      <c r="N285" s="135">
        <v>130.69999999999999</v>
      </c>
      <c r="O285" s="136" t="s">
        <v>536</v>
      </c>
      <c r="Q285" s="147"/>
    </row>
    <row r="286" spans="2:17" ht="15" thickBot="1" x14ac:dyDescent="0.35">
      <c r="B286" s="129">
        <v>2017</v>
      </c>
      <c r="C286" s="130" t="s">
        <v>8</v>
      </c>
      <c r="D286" s="131">
        <v>131.80000000000001</v>
      </c>
      <c r="E286" s="132" t="s">
        <v>536</v>
      </c>
      <c r="G286" s="125"/>
      <c r="L286" s="129">
        <v>2017</v>
      </c>
      <c r="M286" s="130" t="s">
        <v>8</v>
      </c>
      <c r="N286" s="131">
        <v>131.5</v>
      </c>
      <c r="O286" s="132" t="s">
        <v>536</v>
      </c>
      <c r="Q286" s="147"/>
    </row>
    <row r="287" spans="2:17" ht="15" thickBot="1" x14ac:dyDescent="0.35">
      <c r="B287" s="133">
        <v>2017</v>
      </c>
      <c r="C287" s="134" t="s">
        <v>9</v>
      </c>
      <c r="D287" s="135">
        <v>132</v>
      </c>
      <c r="E287" s="136" t="s">
        <v>536</v>
      </c>
      <c r="G287" s="125">
        <f>AVERAGE(D284:D287)</f>
        <v>131.30000000000001</v>
      </c>
      <c r="L287" s="133">
        <v>2017</v>
      </c>
      <c r="M287" s="134" t="s">
        <v>9</v>
      </c>
      <c r="N287" s="135">
        <v>131.69999999999999</v>
      </c>
      <c r="O287" s="136" t="s">
        <v>536</v>
      </c>
      <c r="Q287" s="147">
        <f>AVERAGE(N284:N287)</f>
        <v>130.89999999999998</v>
      </c>
    </row>
    <row r="288" spans="2:17" ht="15" thickBot="1" x14ac:dyDescent="0.35">
      <c r="B288" s="129">
        <v>2018</v>
      </c>
      <c r="C288" s="130" t="s">
        <v>6</v>
      </c>
      <c r="D288" s="131">
        <v>133.69999999999999</v>
      </c>
      <c r="E288" s="132" t="s">
        <v>536</v>
      </c>
      <c r="G288" s="125"/>
      <c r="L288" s="129">
        <v>2018</v>
      </c>
      <c r="M288" s="130" t="s">
        <v>6</v>
      </c>
      <c r="N288" s="131">
        <v>133.4</v>
      </c>
      <c r="O288" s="132" t="s">
        <v>536</v>
      </c>
      <c r="Q288" s="147"/>
    </row>
    <row r="289" spans="2:17" ht="15" thickBot="1" x14ac:dyDescent="0.35">
      <c r="B289" s="133">
        <v>2018</v>
      </c>
      <c r="C289" s="134" t="s">
        <v>7</v>
      </c>
      <c r="D289" s="135">
        <v>134.69999999999999</v>
      </c>
      <c r="E289" s="136" t="s">
        <v>536</v>
      </c>
      <c r="G289" s="125"/>
      <c r="L289" s="133">
        <v>2018</v>
      </c>
      <c r="M289" s="134" t="s">
        <v>7</v>
      </c>
      <c r="N289" s="135">
        <v>133.9</v>
      </c>
      <c r="O289" s="136" t="s">
        <v>536</v>
      </c>
      <c r="Q289" s="147"/>
    </row>
    <row r="290" spans="2:17" ht="15" thickBot="1" x14ac:dyDescent="0.35">
      <c r="B290" s="129">
        <v>2018</v>
      </c>
      <c r="C290" s="130" t="s">
        <v>8</v>
      </c>
      <c r="D290" s="131">
        <v>135.9</v>
      </c>
      <c r="E290" s="132" t="s">
        <v>536</v>
      </c>
      <c r="G290" s="125"/>
      <c r="L290" s="129">
        <v>2018</v>
      </c>
      <c r="M290" s="130" t="s">
        <v>8</v>
      </c>
      <c r="N290" s="131">
        <v>135.30000000000001</v>
      </c>
      <c r="O290" s="132" t="s">
        <v>536</v>
      </c>
      <c r="Q290" s="147"/>
    </row>
    <row r="291" spans="2:17" ht="15" thickBot="1" x14ac:dyDescent="0.35">
      <c r="B291" s="133">
        <v>2018</v>
      </c>
      <c r="C291" s="134" t="s">
        <v>9</v>
      </c>
      <c r="D291" s="135">
        <v>136.5</v>
      </c>
      <c r="E291" s="136" t="s">
        <v>536</v>
      </c>
      <c r="G291" s="125">
        <f>AVERAGE(D288:D291)</f>
        <v>135.19999999999999</v>
      </c>
      <c r="L291" s="133">
        <v>2018</v>
      </c>
      <c r="M291" s="134" t="s">
        <v>9</v>
      </c>
      <c r="N291" s="135">
        <v>136</v>
      </c>
      <c r="O291" s="136" t="s">
        <v>536</v>
      </c>
      <c r="Q291" s="147">
        <f>AVERAGE(N288:N291)</f>
        <v>134.65</v>
      </c>
    </row>
    <row r="292" spans="2:17" ht="15" thickBot="1" x14ac:dyDescent="0.35">
      <c r="B292" s="129">
        <v>2019</v>
      </c>
      <c r="C292" s="130" t="s">
        <v>6</v>
      </c>
      <c r="D292" s="131">
        <v>138.1</v>
      </c>
      <c r="E292" s="132" t="s">
        <v>536</v>
      </c>
      <c r="G292" s="125"/>
      <c r="L292" s="129">
        <v>2019</v>
      </c>
      <c r="M292" s="130" t="s">
        <v>6</v>
      </c>
      <c r="N292" s="131">
        <v>137.6</v>
      </c>
      <c r="O292" s="132" t="s">
        <v>536</v>
      </c>
      <c r="Q292" s="147"/>
    </row>
    <row r="293" spans="2:17" ht="15" thickBot="1" x14ac:dyDescent="0.35">
      <c r="B293" s="133">
        <v>2019</v>
      </c>
      <c r="C293" s="134" t="s">
        <v>7</v>
      </c>
      <c r="D293" s="135">
        <v>139</v>
      </c>
      <c r="E293" s="136" t="s">
        <v>536</v>
      </c>
      <c r="G293" s="125"/>
      <c r="L293" s="133">
        <v>2019</v>
      </c>
      <c r="M293" s="134" t="s">
        <v>7</v>
      </c>
      <c r="N293" s="135">
        <v>138.80000000000001</v>
      </c>
      <c r="O293" s="136" t="s">
        <v>536</v>
      </c>
      <c r="Q293" s="147"/>
    </row>
    <row r="294" spans="2:17" ht="15" thickBot="1" x14ac:dyDescent="0.35">
      <c r="B294" s="129">
        <v>2019</v>
      </c>
      <c r="C294" s="130" t="s">
        <v>8</v>
      </c>
      <c r="D294" s="131">
        <v>140</v>
      </c>
      <c r="E294" s="132" t="s">
        <v>536</v>
      </c>
      <c r="G294" s="125"/>
      <c r="L294" s="129">
        <v>2019</v>
      </c>
      <c r="M294" s="130" t="s">
        <v>8</v>
      </c>
      <c r="N294" s="131">
        <v>139.80000000000001</v>
      </c>
      <c r="O294" s="132" t="s">
        <v>536</v>
      </c>
      <c r="Q294" s="147"/>
    </row>
    <row r="295" spans="2:17" ht="15" thickBot="1" x14ac:dyDescent="0.35">
      <c r="B295" s="133">
        <v>2019</v>
      </c>
      <c r="C295" s="134" t="s">
        <v>9</v>
      </c>
      <c r="D295" s="135">
        <v>140.69999999999999</v>
      </c>
      <c r="E295" s="136" t="s">
        <v>536</v>
      </c>
      <c r="G295" s="125">
        <f>AVERAGE(D292:D295)</f>
        <v>139.44999999999999</v>
      </c>
      <c r="L295" s="133">
        <v>2019</v>
      </c>
      <c r="M295" s="134" t="s">
        <v>9</v>
      </c>
      <c r="N295" s="135">
        <v>140.69999999999999</v>
      </c>
      <c r="O295" s="136" t="s">
        <v>536</v>
      </c>
      <c r="Q295" s="147">
        <f>AVERAGE(N292:N295)</f>
        <v>139.22499999999999</v>
      </c>
    </row>
    <row r="296" spans="2:17" ht="15" thickBot="1" x14ac:dyDescent="0.35">
      <c r="B296" s="129">
        <v>2020</v>
      </c>
      <c r="C296" s="130" t="s">
        <v>6</v>
      </c>
      <c r="D296" s="131">
        <v>141.69999999999999</v>
      </c>
      <c r="E296" s="132" t="s">
        <v>536</v>
      </c>
      <c r="L296" s="129">
        <v>2020</v>
      </c>
      <c r="M296" s="130" t="s">
        <v>6</v>
      </c>
      <c r="N296" s="131">
        <v>141.9</v>
      </c>
      <c r="O296" s="132" t="s">
        <v>536</v>
      </c>
    </row>
    <row r="297" spans="2:17" ht="15" thickBot="1" x14ac:dyDescent="0.35">
      <c r="B297" s="133">
        <v>2020</v>
      </c>
      <c r="C297" s="134" t="s">
        <v>7</v>
      </c>
      <c r="D297" s="135">
        <v>142.6</v>
      </c>
      <c r="E297" s="136" t="s">
        <v>536</v>
      </c>
      <c r="L297" s="133">
        <v>2020</v>
      </c>
      <c r="M297" s="134" t="s">
        <v>7</v>
      </c>
      <c r="N297" s="135">
        <v>142.69999999999999</v>
      </c>
      <c r="O297" s="136" t="s">
        <v>536</v>
      </c>
    </row>
    <row r="298" spans="2:17" ht="15" thickBot="1" x14ac:dyDescent="0.35">
      <c r="B298" s="185" t="s">
        <v>26</v>
      </c>
      <c r="C298" s="186"/>
      <c r="D298" s="186"/>
      <c r="E298" s="187"/>
      <c r="L298" s="141" t="s">
        <v>537</v>
      </c>
      <c r="M298" s="142"/>
      <c r="N298" s="142"/>
      <c r="O298" s="143"/>
    </row>
    <row r="299" spans="2:17" ht="15" thickBot="1" x14ac:dyDescent="0.35">
      <c r="B299" s="178" t="s">
        <v>537</v>
      </c>
      <c r="C299" s="179"/>
      <c r="D299" s="179"/>
      <c r="E299" s="180"/>
    </row>
    <row r="302" spans="2:17" x14ac:dyDescent="0.3">
      <c r="L302" s="90"/>
      <c r="M302" s="89"/>
      <c r="N302" s="89"/>
      <c r="O302" s="89"/>
    </row>
    <row r="304" spans="2:17" x14ac:dyDescent="0.3">
      <c r="L304" s="90"/>
      <c r="M304" s="89"/>
      <c r="N304" s="89"/>
      <c r="O304" s="89"/>
    </row>
    <row r="305" spans="2:15" x14ac:dyDescent="0.3">
      <c r="B305" s="90"/>
      <c r="C305" s="89"/>
      <c r="D305" s="89"/>
      <c r="E305" s="89"/>
    </row>
    <row r="306" spans="2:15" ht="15.6" x14ac:dyDescent="0.3">
      <c r="B306" s="122" t="s">
        <v>560</v>
      </c>
      <c r="C306" s="89"/>
      <c r="D306" s="89"/>
      <c r="E306" s="89"/>
      <c r="L306" s="122" t="s">
        <v>602</v>
      </c>
      <c r="M306" s="89"/>
      <c r="N306" s="89"/>
      <c r="O306" s="89"/>
    </row>
    <row r="307" spans="2:15" ht="15.6" x14ac:dyDescent="0.3">
      <c r="B307" s="123" t="s">
        <v>38</v>
      </c>
      <c r="C307" s="89"/>
      <c r="D307" s="89"/>
      <c r="E307" s="89"/>
      <c r="L307" s="123" t="s">
        <v>38</v>
      </c>
      <c r="M307" s="89"/>
      <c r="N307" s="89"/>
      <c r="O307" s="89"/>
    </row>
    <row r="308" spans="2:15" ht="15.6" x14ac:dyDescent="0.3">
      <c r="B308" s="122" t="s">
        <v>561</v>
      </c>
      <c r="C308" s="89"/>
      <c r="D308" s="89"/>
      <c r="E308" s="89"/>
      <c r="L308" s="122" t="s">
        <v>603</v>
      </c>
      <c r="M308" s="89"/>
      <c r="N308" s="89"/>
      <c r="O308" s="89"/>
    </row>
    <row r="309" spans="2:15" ht="15.6" x14ac:dyDescent="0.3">
      <c r="B309" s="122" t="s">
        <v>543</v>
      </c>
      <c r="C309" s="89"/>
      <c r="D309" s="89"/>
      <c r="E309" s="89"/>
      <c r="L309" s="122" t="s">
        <v>543</v>
      </c>
      <c r="M309" s="89"/>
      <c r="N309" s="89"/>
      <c r="O309" s="89"/>
    </row>
    <row r="310" spans="2:15" ht="15.6" x14ac:dyDescent="0.3">
      <c r="B310" s="122" t="s">
        <v>544</v>
      </c>
      <c r="C310" s="89"/>
      <c r="D310" s="89"/>
      <c r="E310" s="89"/>
      <c r="L310" s="122" t="s">
        <v>595</v>
      </c>
      <c r="M310" s="89"/>
      <c r="N310" s="89"/>
      <c r="O310" s="89"/>
    </row>
    <row r="311" spans="2:15" ht="15.6" x14ac:dyDescent="0.3">
      <c r="B311" s="122" t="s">
        <v>545</v>
      </c>
      <c r="C311" s="89"/>
      <c r="D311" s="89"/>
      <c r="E311" s="89"/>
      <c r="L311" s="122" t="s">
        <v>545</v>
      </c>
      <c r="M311" s="89"/>
      <c r="N311" s="89"/>
      <c r="O311" s="89"/>
    </row>
    <row r="312" spans="2:15" ht="15.6" x14ac:dyDescent="0.3">
      <c r="B312" s="122" t="s">
        <v>546</v>
      </c>
      <c r="C312" s="89"/>
      <c r="D312" s="89"/>
      <c r="E312" s="89"/>
      <c r="L312" s="122" t="s">
        <v>546</v>
      </c>
      <c r="M312" s="89"/>
      <c r="N312" s="89"/>
      <c r="O312" s="89"/>
    </row>
    <row r="313" spans="2:15" ht="15" customHeight="1" x14ac:dyDescent="0.3">
      <c r="B313" s="122" t="s">
        <v>547</v>
      </c>
      <c r="C313" s="89"/>
      <c r="D313" s="89"/>
      <c r="E313" s="89"/>
      <c r="L313" s="122" t="s">
        <v>547</v>
      </c>
      <c r="M313" s="89"/>
      <c r="N313" s="89"/>
      <c r="O313" s="89"/>
    </row>
    <row r="314" spans="2:15" ht="15.6" x14ac:dyDescent="0.3">
      <c r="B314" s="151" t="s">
        <v>562</v>
      </c>
      <c r="C314" s="88"/>
      <c r="D314" s="88"/>
      <c r="E314" s="89"/>
      <c r="L314" s="152" t="s">
        <v>562</v>
      </c>
      <c r="M314" s="153"/>
      <c r="N314" s="153"/>
      <c r="O314" s="89"/>
    </row>
    <row r="315" spans="2:15" ht="15.6" x14ac:dyDescent="0.3">
      <c r="B315" s="122" t="s">
        <v>549</v>
      </c>
      <c r="C315" s="89"/>
      <c r="D315" s="89"/>
      <c r="E315" s="89"/>
      <c r="L315" s="122" t="s">
        <v>549</v>
      </c>
      <c r="M315" s="89"/>
      <c r="N315" s="89"/>
      <c r="O315" s="89"/>
    </row>
    <row r="316" spans="2:15" x14ac:dyDescent="0.3">
      <c r="B316" s="183"/>
      <c r="C316" s="184"/>
      <c r="D316" s="184"/>
      <c r="E316" s="184"/>
      <c r="L316" s="139"/>
    </row>
    <row r="317" spans="2:15" x14ac:dyDescent="0.3">
      <c r="B317" s="183" t="s">
        <v>550</v>
      </c>
      <c r="C317" s="184"/>
      <c r="D317" s="184"/>
      <c r="E317" s="184"/>
      <c r="L317" s="139" t="s">
        <v>550</v>
      </c>
    </row>
    <row r="318" spans="2:15" ht="15" thickBot="1" x14ac:dyDescent="0.35">
      <c r="B318" s="181"/>
      <c r="C318" s="182"/>
      <c r="D318" s="182"/>
      <c r="E318" s="182"/>
      <c r="L318" s="140"/>
      <c r="M318" s="112"/>
      <c r="N318" s="112"/>
      <c r="O318" s="112"/>
    </row>
    <row r="319" spans="2:15" ht="27.6" thickBot="1" x14ac:dyDescent="0.35">
      <c r="B319" s="126" t="s">
        <v>5</v>
      </c>
      <c r="C319" s="127" t="s">
        <v>533</v>
      </c>
      <c r="D319" s="127" t="s">
        <v>534</v>
      </c>
      <c r="E319" s="128" t="s">
        <v>535</v>
      </c>
      <c r="L319" s="126" t="s">
        <v>5</v>
      </c>
      <c r="M319" s="127" t="s">
        <v>533</v>
      </c>
      <c r="N319" s="127" t="s">
        <v>534</v>
      </c>
      <c r="O319" s="128" t="s">
        <v>535</v>
      </c>
    </row>
    <row r="320" spans="2:15" ht="15" hidden="1" thickBot="1" x14ac:dyDescent="0.35">
      <c r="B320" s="129">
        <v>2001</v>
      </c>
      <c r="C320" s="130" t="s">
        <v>6</v>
      </c>
      <c r="D320" s="131">
        <v>86.4</v>
      </c>
      <c r="E320" s="132" t="s">
        <v>536</v>
      </c>
      <c r="L320" s="129">
        <v>2001</v>
      </c>
      <c r="M320" s="130" t="s">
        <v>6</v>
      </c>
      <c r="N320" s="131">
        <v>88.9</v>
      </c>
      <c r="O320" s="132" t="s">
        <v>536</v>
      </c>
    </row>
    <row r="321" spans="2:15" ht="15" hidden="1" thickBot="1" x14ac:dyDescent="0.35">
      <c r="B321" s="133">
        <v>2001</v>
      </c>
      <c r="C321" s="134" t="s">
        <v>7</v>
      </c>
      <c r="D321" s="135">
        <v>87.2</v>
      </c>
      <c r="E321" s="136" t="s">
        <v>536</v>
      </c>
      <c r="L321" s="133">
        <v>2001</v>
      </c>
      <c r="M321" s="134" t="s">
        <v>7</v>
      </c>
      <c r="N321" s="135">
        <v>89.7</v>
      </c>
      <c r="O321" s="136" t="s">
        <v>536</v>
      </c>
    </row>
    <row r="322" spans="2:15" ht="15" hidden="1" thickBot="1" x14ac:dyDescent="0.35">
      <c r="B322" s="129">
        <v>2001</v>
      </c>
      <c r="C322" s="130" t="s">
        <v>8</v>
      </c>
      <c r="D322" s="131">
        <v>88.1</v>
      </c>
      <c r="E322" s="132" t="s">
        <v>536</v>
      </c>
      <c r="L322" s="129">
        <v>2001</v>
      </c>
      <c r="M322" s="130" t="s">
        <v>8</v>
      </c>
      <c r="N322" s="131">
        <v>90.5</v>
      </c>
      <c r="O322" s="132" t="s">
        <v>536</v>
      </c>
    </row>
    <row r="323" spans="2:15" ht="15" hidden="1" thickBot="1" x14ac:dyDescent="0.35">
      <c r="B323" s="133">
        <v>2001</v>
      </c>
      <c r="C323" s="134" t="s">
        <v>9</v>
      </c>
      <c r="D323" s="135">
        <v>88.7</v>
      </c>
      <c r="E323" s="136" t="s">
        <v>536</v>
      </c>
      <c r="L323" s="133">
        <v>2001</v>
      </c>
      <c r="M323" s="134" t="s">
        <v>9</v>
      </c>
      <c r="N323" s="135">
        <v>91</v>
      </c>
      <c r="O323" s="136" t="s">
        <v>536</v>
      </c>
    </row>
    <row r="324" spans="2:15" ht="15" hidden="1" thickBot="1" x14ac:dyDescent="0.35">
      <c r="B324" s="129">
        <v>2002</v>
      </c>
      <c r="C324" s="130" t="s">
        <v>6</v>
      </c>
      <c r="D324" s="131">
        <v>89.5</v>
      </c>
      <c r="E324" s="132" t="s">
        <v>536</v>
      </c>
      <c r="L324" s="129">
        <v>2002</v>
      </c>
      <c r="M324" s="130" t="s">
        <v>6</v>
      </c>
      <c r="N324" s="131">
        <v>91.8</v>
      </c>
      <c r="O324" s="132" t="s">
        <v>536</v>
      </c>
    </row>
    <row r="325" spans="2:15" ht="15" hidden="1" thickBot="1" x14ac:dyDescent="0.35">
      <c r="B325" s="133">
        <v>2002</v>
      </c>
      <c r="C325" s="134" t="s">
        <v>7</v>
      </c>
      <c r="D325" s="135">
        <v>90.5</v>
      </c>
      <c r="E325" s="136" t="s">
        <v>536</v>
      </c>
      <c r="L325" s="133">
        <v>2002</v>
      </c>
      <c r="M325" s="134" t="s">
        <v>7</v>
      </c>
      <c r="N325" s="135">
        <v>92.7</v>
      </c>
      <c r="O325" s="136" t="s">
        <v>536</v>
      </c>
    </row>
    <row r="326" spans="2:15" ht="15" hidden="1" thickBot="1" x14ac:dyDescent="0.35">
      <c r="B326" s="129">
        <v>2002</v>
      </c>
      <c r="C326" s="130" t="s">
        <v>8</v>
      </c>
      <c r="D326" s="131">
        <v>91.2</v>
      </c>
      <c r="E326" s="132" t="s">
        <v>536</v>
      </c>
      <c r="L326" s="129">
        <v>2002</v>
      </c>
      <c r="M326" s="130" t="s">
        <v>8</v>
      </c>
      <c r="N326" s="131">
        <v>93.3</v>
      </c>
      <c r="O326" s="132" t="s">
        <v>536</v>
      </c>
    </row>
    <row r="327" spans="2:15" ht="15" hidden="1" thickBot="1" x14ac:dyDescent="0.35">
      <c r="B327" s="133">
        <v>2002</v>
      </c>
      <c r="C327" s="134" t="s">
        <v>9</v>
      </c>
      <c r="D327" s="135">
        <v>91.2</v>
      </c>
      <c r="E327" s="136" t="s">
        <v>536</v>
      </c>
      <c r="L327" s="133">
        <v>2002</v>
      </c>
      <c r="M327" s="134" t="s">
        <v>9</v>
      </c>
      <c r="N327" s="135">
        <v>93.2</v>
      </c>
      <c r="O327" s="136" t="s">
        <v>536</v>
      </c>
    </row>
    <row r="328" spans="2:15" ht="15" hidden="1" thickBot="1" x14ac:dyDescent="0.35">
      <c r="B328" s="129">
        <v>2003</v>
      </c>
      <c r="C328" s="130" t="s">
        <v>6</v>
      </c>
      <c r="D328" s="131">
        <v>92</v>
      </c>
      <c r="E328" s="132" t="s">
        <v>536</v>
      </c>
      <c r="L328" s="129">
        <v>2003</v>
      </c>
      <c r="M328" s="130" t="s">
        <v>6</v>
      </c>
      <c r="N328" s="131">
        <v>93.5</v>
      </c>
      <c r="O328" s="132" t="s">
        <v>536</v>
      </c>
    </row>
    <row r="329" spans="2:15" ht="15" hidden="1" thickBot="1" x14ac:dyDescent="0.35">
      <c r="B329" s="133">
        <v>2003</v>
      </c>
      <c r="C329" s="134" t="s">
        <v>7</v>
      </c>
      <c r="D329" s="135">
        <v>92.7</v>
      </c>
      <c r="E329" s="136" t="s">
        <v>536</v>
      </c>
      <c r="L329" s="133">
        <v>2003</v>
      </c>
      <c r="M329" s="134" t="s">
        <v>7</v>
      </c>
      <c r="N329" s="135">
        <v>94.1</v>
      </c>
      <c r="O329" s="136" t="s">
        <v>536</v>
      </c>
    </row>
    <row r="330" spans="2:15" ht="15" hidden="1" thickBot="1" x14ac:dyDescent="0.35">
      <c r="B330" s="129">
        <v>2003</v>
      </c>
      <c r="C330" s="130" t="s">
        <v>8</v>
      </c>
      <c r="D330" s="131">
        <v>93.6</v>
      </c>
      <c r="E330" s="132" t="s">
        <v>536</v>
      </c>
      <c r="L330" s="129">
        <v>2003</v>
      </c>
      <c r="M330" s="130" t="s">
        <v>8</v>
      </c>
      <c r="N330" s="131">
        <v>94.9</v>
      </c>
      <c r="O330" s="132" t="s">
        <v>536</v>
      </c>
    </row>
    <row r="331" spans="2:15" ht="15" hidden="1" thickBot="1" x14ac:dyDescent="0.35">
      <c r="B331" s="133">
        <v>2003</v>
      </c>
      <c r="C331" s="134" t="s">
        <v>9</v>
      </c>
      <c r="D331" s="135">
        <v>93.9</v>
      </c>
      <c r="E331" s="136" t="s">
        <v>536</v>
      </c>
      <c r="L331" s="133">
        <v>2003</v>
      </c>
      <c r="M331" s="134" t="s">
        <v>9</v>
      </c>
      <c r="N331" s="135">
        <v>95</v>
      </c>
      <c r="O331" s="136" t="s">
        <v>536</v>
      </c>
    </row>
    <row r="332" spans="2:15" ht="15" hidden="1" thickBot="1" x14ac:dyDescent="0.35">
      <c r="B332" s="129">
        <v>2004</v>
      </c>
      <c r="C332" s="130" t="s">
        <v>6</v>
      </c>
      <c r="D332" s="131">
        <v>95.2</v>
      </c>
      <c r="E332" s="132" t="s">
        <v>536</v>
      </c>
      <c r="L332" s="129">
        <v>2004</v>
      </c>
      <c r="M332" s="130" t="s">
        <v>6</v>
      </c>
      <c r="N332" s="131">
        <v>95.8</v>
      </c>
      <c r="O332" s="132" t="s">
        <v>536</v>
      </c>
    </row>
    <row r="333" spans="2:15" ht="15" hidden="1" thickBot="1" x14ac:dyDescent="0.35">
      <c r="B333" s="133">
        <v>2004</v>
      </c>
      <c r="C333" s="134" t="s">
        <v>7</v>
      </c>
      <c r="D333" s="135">
        <v>96.2</v>
      </c>
      <c r="E333" s="136" t="s">
        <v>536</v>
      </c>
      <c r="L333" s="133">
        <v>2004</v>
      </c>
      <c r="M333" s="134" t="s">
        <v>7</v>
      </c>
      <c r="N333" s="135">
        <v>96.7</v>
      </c>
      <c r="O333" s="136" t="s">
        <v>536</v>
      </c>
    </row>
    <row r="334" spans="2:15" ht="15" hidden="1" thickBot="1" x14ac:dyDescent="0.35">
      <c r="B334" s="129">
        <v>2004</v>
      </c>
      <c r="C334" s="130" t="s">
        <v>8</v>
      </c>
      <c r="D334" s="131">
        <v>97.1</v>
      </c>
      <c r="E334" s="132" t="s">
        <v>536</v>
      </c>
      <c r="L334" s="129">
        <v>2004</v>
      </c>
      <c r="M334" s="130" t="s">
        <v>8</v>
      </c>
      <c r="N334" s="131">
        <v>97.5</v>
      </c>
      <c r="O334" s="132" t="s">
        <v>536</v>
      </c>
    </row>
    <row r="335" spans="2:15" ht="15" hidden="1" thickBot="1" x14ac:dyDescent="0.35">
      <c r="B335" s="133">
        <v>2004</v>
      </c>
      <c r="C335" s="134" t="s">
        <v>9</v>
      </c>
      <c r="D335" s="135">
        <v>97.7</v>
      </c>
      <c r="E335" s="136" t="s">
        <v>536</v>
      </c>
      <c r="L335" s="133">
        <v>2004</v>
      </c>
      <c r="M335" s="134" t="s">
        <v>9</v>
      </c>
      <c r="N335" s="135">
        <v>98</v>
      </c>
      <c r="O335" s="136" t="s">
        <v>536</v>
      </c>
    </row>
    <row r="336" spans="2:15" ht="15" hidden="1" thickBot="1" x14ac:dyDescent="0.35">
      <c r="B336" s="129">
        <v>2005</v>
      </c>
      <c r="C336" s="130" t="s">
        <v>6</v>
      </c>
      <c r="D336" s="131">
        <v>98.9</v>
      </c>
      <c r="E336" s="132" t="s">
        <v>536</v>
      </c>
      <c r="L336" s="129">
        <v>2005</v>
      </c>
      <c r="M336" s="130" t="s">
        <v>6</v>
      </c>
      <c r="N336" s="131">
        <v>98.9</v>
      </c>
      <c r="O336" s="132" t="s">
        <v>536</v>
      </c>
    </row>
    <row r="337" spans="2:15" ht="15" hidden="1" thickBot="1" x14ac:dyDescent="0.35">
      <c r="B337" s="133">
        <v>2005</v>
      </c>
      <c r="C337" s="134" t="s">
        <v>7</v>
      </c>
      <c r="D337" s="135">
        <v>99.3</v>
      </c>
      <c r="E337" s="136" t="s">
        <v>536</v>
      </c>
      <c r="L337" s="133">
        <v>2005</v>
      </c>
      <c r="M337" s="134" t="s">
        <v>7</v>
      </c>
      <c r="N337" s="135">
        <v>99.3</v>
      </c>
      <c r="O337" s="136" t="s">
        <v>536</v>
      </c>
    </row>
    <row r="338" spans="2:15" ht="15" hidden="1" thickBot="1" x14ac:dyDescent="0.35">
      <c r="B338" s="129">
        <v>2005</v>
      </c>
      <c r="C338" s="130" t="s">
        <v>8</v>
      </c>
      <c r="D338" s="131">
        <v>99.7</v>
      </c>
      <c r="E338" s="132" t="s">
        <v>536</v>
      </c>
      <c r="L338" s="129">
        <v>2005</v>
      </c>
      <c r="M338" s="130" t="s">
        <v>8</v>
      </c>
      <c r="N338" s="131">
        <v>99.7</v>
      </c>
      <c r="O338" s="132" t="s">
        <v>536</v>
      </c>
    </row>
    <row r="339" spans="2:15" ht="15" hidden="1" thickBot="1" x14ac:dyDescent="0.35">
      <c r="B339" s="133">
        <v>2005</v>
      </c>
      <c r="C339" s="134" t="s">
        <v>9</v>
      </c>
      <c r="D339" s="135">
        <v>100</v>
      </c>
      <c r="E339" s="136" t="s">
        <v>536</v>
      </c>
      <c r="L339" s="133">
        <v>2005</v>
      </c>
      <c r="M339" s="134" t="s">
        <v>9</v>
      </c>
      <c r="N339" s="135">
        <v>100</v>
      </c>
      <c r="O339" s="136" t="s">
        <v>536</v>
      </c>
    </row>
    <row r="340" spans="2:15" ht="15" hidden="1" thickBot="1" x14ac:dyDescent="0.35">
      <c r="B340" s="129">
        <v>2006</v>
      </c>
      <c r="C340" s="130" t="s">
        <v>6</v>
      </c>
      <c r="D340" s="131">
        <v>101</v>
      </c>
      <c r="E340" s="132" t="s">
        <v>536</v>
      </c>
      <c r="L340" s="129">
        <v>2006</v>
      </c>
      <c r="M340" s="130" t="s">
        <v>6</v>
      </c>
      <c r="N340" s="131">
        <v>101</v>
      </c>
      <c r="O340" s="132" t="s">
        <v>536</v>
      </c>
    </row>
    <row r="341" spans="2:15" ht="15" hidden="1" thickBot="1" x14ac:dyDescent="0.35">
      <c r="B341" s="133">
        <v>2006</v>
      </c>
      <c r="C341" s="134" t="s">
        <v>7</v>
      </c>
      <c r="D341" s="135">
        <v>101.6</v>
      </c>
      <c r="E341" s="136" t="s">
        <v>536</v>
      </c>
      <c r="L341" s="133">
        <v>2006</v>
      </c>
      <c r="M341" s="134" t="s">
        <v>7</v>
      </c>
      <c r="N341" s="135">
        <v>101.6</v>
      </c>
      <c r="O341" s="136" t="s">
        <v>536</v>
      </c>
    </row>
    <row r="342" spans="2:15" ht="15" hidden="1" thickBot="1" x14ac:dyDescent="0.35">
      <c r="B342" s="129">
        <v>2006</v>
      </c>
      <c r="C342" s="130" t="s">
        <v>8</v>
      </c>
      <c r="D342" s="131">
        <v>102.8</v>
      </c>
      <c r="E342" s="132" t="s">
        <v>536</v>
      </c>
      <c r="L342" s="129">
        <v>2006</v>
      </c>
      <c r="M342" s="130" t="s">
        <v>8</v>
      </c>
      <c r="N342" s="131">
        <v>102.9</v>
      </c>
      <c r="O342" s="132" t="s">
        <v>536</v>
      </c>
    </row>
    <row r="343" spans="2:15" ht="15" hidden="1" thickBot="1" x14ac:dyDescent="0.35">
      <c r="B343" s="133">
        <v>2006</v>
      </c>
      <c r="C343" s="134" t="s">
        <v>9</v>
      </c>
      <c r="D343" s="135">
        <v>103.5</v>
      </c>
      <c r="E343" s="136" t="s">
        <v>536</v>
      </c>
      <c r="L343" s="133">
        <v>2006</v>
      </c>
      <c r="M343" s="134" t="s">
        <v>9</v>
      </c>
      <c r="N343" s="135">
        <v>103.6</v>
      </c>
      <c r="O343" s="136" t="s">
        <v>536</v>
      </c>
    </row>
    <row r="344" spans="2:15" ht="15" hidden="1" thickBot="1" x14ac:dyDescent="0.35">
      <c r="B344" s="129">
        <v>2007</v>
      </c>
      <c r="C344" s="130" t="s">
        <v>6</v>
      </c>
      <c r="D344" s="131">
        <v>104.3</v>
      </c>
      <c r="E344" s="132" t="s">
        <v>536</v>
      </c>
      <c r="L344" s="129">
        <v>2007</v>
      </c>
      <c r="M344" s="130" t="s">
        <v>6</v>
      </c>
      <c r="N344" s="131">
        <v>104.6</v>
      </c>
      <c r="O344" s="132" t="s">
        <v>536</v>
      </c>
    </row>
    <row r="345" spans="2:15" ht="15" hidden="1" thickBot="1" x14ac:dyDescent="0.35">
      <c r="B345" s="133">
        <v>2007</v>
      </c>
      <c r="C345" s="134" t="s">
        <v>7</v>
      </c>
      <c r="D345" s="135">
        <v>105.3</v>
      </c>
      <c r="E345" s="136" t="s">
        <v>536</v>
      </c>
      <c r="L345" s="133">
        <v>2007</v>
      </c>
      <c r="M345" s="134" t="s">
        <v>7</v>
      </c>
      <c r="N345" s="135">
        <v>105.6</v>
      </c>
      <c r="O345" s="136" t="s">
        <v>536</v>
      </c>
    </row>
    <row r="346" spans="2:15" ht="15" hidden="1" thickBot="1" x14ac:dyDescent="0.35">
      <c r="B346" s="129">
        <v>2007</v>
      </c>
      <c r="C346" s="130" t="s">
        <v>8</v>
      </c>
      <c r="D346" s="131">
        <v>106.1</v>
      </c>
      <c r="E346" s="132" t="s">
        <v>536</v>
      </c>
      <c r="L346" s="129">
        <v>2007</v>
      </c>
      <c r="M346" s="130" t="s">
        <v>8</v>
      </c>
      <c r="N346" s="131">
        <v>106.5</v>
      </c>
      <c r="O346" s="132" t="s">
        <v>536</v>
      </c>
    </row>
    <row r="347" spans="2:15" ht="15" hidden="1" thickBot="1" x14ac:dyDescent="0.35">
      <c r="B347" s="133">
        <v>2007</v>
      </c>
      <c r="C347" s="134" t="s">
        <v>9</v>
      </c>
      <c r="D347" s="135">
        <v>106.7</v>
      </c>
      <c r="E347" s="136" t="s">
        <v>536</v>
      </c>
      <c r="L347" s="133">
        <v>2007</v>
      </c>
      <c r="M347" s="134" t="s">
        <v>9</v>
      </c>
      <c r="N347" s="135">
        <v>107</v>
      </c>
      <c r="O347" s="136" t="s">
        <v>536</v>
      </c>
    </row>
    <row r="348" spans="2:15" ht="15" hidden="1" thickBot="1" x14ac:dyDescent="0.35">
      <c r="B348" s="129">
        <v>2008</v>
      </c>
      <c r="C348" s="130" t="s">
        <v>6</v>
      </c>
      <c r="D348" s="131">
        <v>107.8</v>
      </c>
      <c r="E348" s="132" t="s">
        <v>536</v>
      </c>
      <c r="L348" s="129">
        <v>2008</v>
      </c>
      <c r="M348" s="130" t="s">
        <v>6</v>
      </c>
      <c r="N348" s="131">
        <v>108.1</v>
      </c>
      <c r="O348" s="132" t="s">
        <v>536</v>
      </c>
    </row>
    <row r="349" spans="2:15" ht="15" hidden="1" thickBot="1" x14ac:dyDescent="0.35">
      <c r="B349" s="133">
        <v>2008</v>
      </c>
      <c r="C349" s="134" t="s">
        <v>7</v>
      </c>
      <c r="D349" s="135">
        <v>108.5</v>
      </c>
      <c r="E349" s="136" t="s">
        <v>536</v>
      </c>
      <c r="L349" s="133">
        <v>2008</v>
      </c>
      <c r="M349" s="134" t="s">
        <v>7</v>
      </c>
      <c r="N349" s="135">
        <v>109.1</v>
      </c>
      <c r="O349" s="136" t="s">
        <v>536</v>
      </c>
    </row>
    <row r="350" spans="2:15" ht="15" hidden="1" thickBot="1" x14ac:dyDescent="0.35">
      <c r="B350" s="129">
        <v>2008</v>
      </c>
      <c r="C350" s="130" t="s">
        <v>8</v>
      </c>
      <c r="D350" s="131">
        <v>109.1</v>
      </c>
      <c r="E350" s="132" t="s">
        <v>536</v>
      </c>
      <c r="L350" s="129">
        <v>2008</v>
      </c>
      <c r="M350" s="130" t="s">
        <v>8</v>
      </c>
      <c r="N350" s="131">
        <v>109.8</v>
      </c>
      <c r="O350" s="132" t="s">
        <v>536</v>
      </c>
    </row>
    <row r="351" spans="2:15" ht="15" hidden="1" thickBot="1" x14ac:dyDescent="0.35">
      <c r="B351" s="133">
        <v>2008</v>
      </c>
      <c r="C351" s="134" t="s">
        <v>9</v>
      </c>
      <c r="D351" s="135">
        <v>109.3</v>
      </c>
      <c r="E351" s="136" t="s">
        <v>536</v>
      </c>
      <c r="L351" s="133">
        <v>2008</v>
      </c>
      <c r="M351" s="134" t="s">
        <v>9</v>
      </c>
      <c r="N351" s="135">
        <v>110</v>
      </c>
      <c r="O351" s="136" t="s">
        <v>536</v>
      </c>
    </row>
    <row r="352" spans="2:15" ht="15" hidden="1" thickBot="1" x14ac:dyDescent="0.35">
      <c r="B352" s="129">
        <v>2009</v>
      </c>
      <c r="C352" s="130" t="s">
        <v>6</v>
      </c>
      <c r="D352" s="131">
        <v>109.8</v>
      </c>
      <c r="E352" s="132" t="s">
        <v>536</v>
      </c>
      <c r="L352" s="129">
        <v>2009</v>
      </c>
      <c r="M352" s="130" t="s">
        <v>6</v>
      </c>
      <c r="N352" s="131">
        <v>110.4</v>
      </c>
      <c r="O352" s="132" t="s">
        <v>536</v>
      </c>
    </row>
    <row r="353" spans="2:15" ht="15" hidden="1" thickBot="1" x14ac:dyDescent="0.35">
      <c r="B353" s="133">
        <v>2009</v>
      </c>
      <c r="C353" s="134" t="s">
        <v>7</v>
      </c>
      <c r="D353" s="135">
        <v>110.1</v>
      </c>
      <c r="E353" s="136" t="s">
        <v>536</v>
      </c>
      <c r="L353" s="133">
        <v>2009</v>
      </c>
      <c r="M353" s="134" t="s">
        <v>7</v>
      </c>
      <c r="N353" s="135">
        <v>110.7</v>
      </c>
      <c r="O353" s="136" t="s">
        <v>536</v>
      </c>
    </row>
    <row r="354" spans="2:15" ht="15" hidden="1" thickBot="1" x14ac:dyDescent="0.35">
      <c r="B354" s="129">
        <v>2009</v>
      </c>
      <c r="C354" s="130" t="s">
        <v>8</v>
      </c>
      <c r="D354" s="131">
        <v>110.6</v>
      </c>
      <c r="E354" s="132" t="s">
        <v>536</v>
      </c>
      <c r="L354" s="129">
        <v>2009</v>
      </c>
      <c r="M354" s="130" t="s">
        <v>8</v>
      </c>
      <c r="N354" s="131">
        <v>111.3</v>
      </c>
      <c r="O354" s="132" t="s">
        <v>536</v>
      </c>
    </row>
    <row r="355" spans="2:15" ht="15" hidden="1" thickBot="1" x14ac:dyDescent="0.35">
      <c r="B355" s="133">
        <v>2009</v>
      </c>
      <c r="C355" s="134" t="s">
        <v>9</v>
      </c>
      <c r="D355" s="135">
        <v>110.7</v>
      </c>
      <c r="E355" s="136" t="s">
        <v>536</v>
      </c>
      <c r="L355" s="133">
        <v>2009</v>
      </c>
      <c r="M355" s="134" t="s">
        <v>9</v>
      </c>
      <c r="N355" s="135">
        <v>111.5</v>
      </c>
      <c r="O355" s="136" t="s">
        <v>536</v>
      </c>
    </row>
    <row r="356" spans="2:15" ht="15" hidden="1" thickBot="1" x14ac:dyDescent="0.35">
      <c r="B356" s="129">
        <v>2010</v>
      </c>
      <c r="C356" s="130" t="s">
        <v>6</v>
      </c>
      <c r="D356" s="131">
        <v>111.5</v>
      </c>
      <c r="E356" s="132" t="s">
        <v>536</v>
      </c>
      <c r="L356" s="129">
        <v>2010</v>
      </c>
      <c r="M356" s="130" t="s">
        <v>6</v>
      </c>
      <c r="N356" s="131">
        <v>111.9</v>
      </c>
      <c r="O356" s="132" t="s">
        <v>536</v>
      </c>
    </row>
    <row r="357" spans="2:15" ht="15" hidden="1" thickBot="1" x14ac:dyDescent="0.35">
      <c r="B357" s="133">
        <v>2010</v>
      </c>
      <c r="C357" s="134" t="s">
        <v>7</v>
      </c>
      <c r="D357" s="135">
        <v>112</v>
      </c>
      <c r="E357" s="136" t="s">
        <v>536</v>
      </c>
      <c r="L357" s="133">
        <v>2010</v>
      </c>
      <c r="M357" s="134" t="s">
        <v>7</v>
      </c>
      <c r="N357" s="135">
        <v>112.4</v>
      </c>
      <c r="O357" s="136" t="s">
        <v>536</v>
      </c>
    </row>
    <row r="358" spans="2:15" ht="15" hidden="1" thickBot="1" x14ac:dyDescent="0.35">
      <c r="B358" s="129">
        <v>2010</v>
      </c>
      <c r="C358" s="130" t="s">
        <v>8</v>
      </c>
      <c r="D358" s="131">
        <v>112.5</v>
      </c>
      <c r="E358" s="132" t="s">
        <v>536</v>
      </c>
      <c r="L358" s="129">
        <v>2010</v>
      </c>
      <c r="M358" s="130" t="s">
        <v>8</v>
      </c>
      <c r="N358" s="131">
        <v>112.9</v>
      </c>
      <c r="O358" s="132" t="s">
        <v>536</v>
      </c>
    </row>
    <row r="359" spans="2:15" ht="15" hidden="1" thickBot="1" x14ac:dyDescent="0.35">
      <c r="B359" s="133">
        <v>2010</v>
      </c>
      <c r="C359" s="134" t="s">
        <v>9</v>
      </c>
      <c r="D359" s="135">
        <v>112.8</v>
      </c>
      <c r="E359" s="136" t="s">
        <v>536</v>
      </c>
      <c r="L359" s="133">
        <v>2010</v>
      </c>
      <c r="M359" s="134" t="s">
        <v>9</v>
      </c>
      <c r="N359" s="135">
        <v>113.4</v>
      </c>
      <c r="O359" s="136" t="s">
        <v>536</v>
      </c>
    </row>
    <row r="360" spans="2:15" ht="15" hidden="1" thickBot="1" x14ac:dyDescent="0.35">
      <c r="B360" s="129">
        <v>2011</v>
      </c>
      <c r="C360" s="130" t="s">
        <v>6</v>
      </c>
      <c r="D360" s="131">
        <v>113.4</v>
      </c>
      <c r="E360" s="132" t="s">
        <v>536</v>
      </c>
      <c r="L360" s="129">
        <v>2011</v>
      </c>
      <c r="M360" s="130" t="s">
        <v>6</v>
      </c>
      <c r="N360" s="131">
        <v>113.7</v>
      </c>
      <c r="O360" s="132" t="s">
        <v>536</v>
      </c>
    </row>
    <row r="361" spans="2:15" ht="15" hidden="1" thickBot="1" x14ac:dyDescent="0.35">
      <c r="B361" s="133">
        <v>2011</v>
      </c>
      <c r="C361" s="134" t="s">
        <v>7</v>
      </c>
      <c r="D361" s="135">
        <v>114.3</v>
      </c>
      <c r="E361" s="136" t="s">
        <v>536</v>
      </c>
      <c r="L361" s="133">
        <v>2011</v>
      </c>
      <c r="M361" s="134" t="s">
        <v>7</v>
      </c>
      <c r="N361" s="135">
        <v>114.4</v>
      </c>
      <c r="O361" s="136" t="s">
        <v>536</v>
      </c>
    </row>
    <row r="362" spans="2:15" ht="15" hidden="1" thickBot="1" x14ac:dyDescent="0.35">
      <c r="B362" s="129">
        <v>2011</v>
      </c>
      <c r="C362" s="130" t="s">
        <v>8</v>
      </c>
      <c r="D362" s="131">
        <v>114.7</v>
      </c>
      <c r="E362" s="132" t="s">
        <v>536</v>
      </c>
      <c r="L362" s="129">
        <v>2011</v>
      </c>
      <c r="M362" s="130" t="s">
        <v>8</v>
      </c>
      <c r="N362" s="131">
        <v>115</v>
      </c>
      <c r="O362" s="132" t="s">
        <v>536</v>
      </c>
    </row>
    <row r="363" spans="2:15" ht="15" hidden="1" thickBot="1" x14ac:dyDescent="0.35">
      <c r="B363" s="133">
        <v>2011</v>
      </c>
      <c r="C363" s="134" t="s">
        <v>9</v>
      </c>
      <c r="D363" s="135">
        <v>115</v>
      </c>
      <c r="E363" s="136" t="s">
        <v>536</v>
      </c>
      <c r="L363" s="133">
        <v>2011</v>
      </c>
      <c r="M363" s="134" t="s">
        <v>9</v>
      </c>
      <c r="N363" s="135">
        <v>115.2</v>
      </c>
      <c r="O363" s="136" t="s">
        <v>536</v>
      </c>
    </row>
    <row r="364" spans="2:15" ht="15" hidden="1" thickBot="1" x14ac:dyDescent="0.35">
      <c r="B364" s="129">
        <v>2012</v>
      </c>
      <c r="C364" s="130" t="s">
        <v>6</v>
      </c>
      <c r="D364" s="131">
        <v>116</v>
      </c>
      <c r="E364" s="132" t="s">
        <v>536</v>
      </c>
      <c r="L364" s="129">
        <v>2012</v>
      </c>
      <c r="M364" s="130" t="s">
        <v>6</v>
      </c>
      <c r="N364" s="131">
        <v>116</v>
      </c>
      <c r="O364" s="132" t="s">
        <v>536</v>
      </c>
    </row>
    <row r="365" spans="2:15" ht="15" hidden="1" thickBot="1" x14ac:dyDescent="0.35">
      <c r="B365" s="133">
        <v>2012</v>
      </c>
      <c r="C365" s="134" t="s">
        <v>7</v>
      </c>
      <c r="D365" s="135">
        <v>116.8</v>
      </c>
      <c r="E365" s="136" t="s">
        <v>536</v>
      </c>
      <c r="L365" s="133">
        <v>2012</v>
      </c>
      <c r="M365" s="134" t="s">
        <v>7</v>
      </c>
      <c r="N365" s="135">
        <v>116.7</v>
      </c>
      <c r="O365" s="136" t="s">
        <v>536</v>
      </c>
    </row>
    <row r="366" spans="2:15" ht="15" hidden="1" thickBot="1" x14ac:dyDescent="0.35">
      <c r="B366" s="129">
        <v>2012</v>
      </c>
      <c r="C366" s="130" t="s">
        <v>8</v>
      </c>
      <c r="D366" s="131">
        <v>117.2</v>
      </c>
      <c r="E366" s="132" t="s">
        <v>536</v>
      </c>
      <c r="L366" s="129">
        <v>2012</v>
      </c>
      <c r="M366" s="130" t="s">
        <v>8</v>
      </c>
      <c r="N366" s="131">
        <v>117.3</v>
      </c>
      <c r="O366" s="132" t="s">
        <v>536</v>
      </c>
    </row>
    <row r="367" spans="2:15" ht="15" hidden="1" thickBot="1" x14ac:dyDescent="0.35">
      <c r="B367" s="133">
        <v>2012</v>
      </c>
      <c r="C367" s="134" t="s">
        <v>9</v>
      </c>
      <c r="D367" s="135">
        <v>117.7</v>
      </c>
      <c r="E367" s="136" t="s">
        <v>536</v>
      </c>
      <c r="L367" s="133">
        <v>2012</v>
      </c>
      <c r="M367" s="134" t="s">
        <v>9</v>
      </c>
      <c r="N367" s="135">
        <v>117.8</v>
      </c>
      <c r="O367" s="136" t="s">
        <v>536</v>
      </c>
    </row>
    <row r="368" spans="2:15" ht="15" hidden="1" thickBot="1" x14ac:dyDescent="0.35">
      <c r="B368" s="129">
        <v>2013</v>
      </c>
      <c r="C368" s="130" t="s">
        <v>6</v>
      </c>
      <c r="D368" s="131">
        <v>118.6</v>
      </c>
      <c r="E368" s="132" t="s">
        <v>536</v>
      </c>
      <c r="L368" s="129">
        <v>2013</v>
      </c>
      <c r="M368" s="130" t="s">
        <v>6</v>
      </c>
      <c r="N368" s="131">
        <v>118.7</v>
      </c>
      <c r="O368" s="132" t="s">
        <v>536</v>
      </c>
    </row>
    <row r="369" spans="2:17" ht="15" hidden="1" thickBot="1" x14ac:dyDescent="0.35">
      <c r="B369" s="133">
        <v>2013</v>
      </c>
      <c r="C369" s="134" t="s">
        <v>7</v>
      </c>
      <c r="D369" s="135">
        <v>119.3</v>
      </c>
      <c r="E369" s="136" t="s">
        <v>536</v>
      </c>
      <c r="L369" s="133">
        <v>2013</v>
      </c>
      <c r="M369" s="134" t="s">
        <v>7</v>
      </c>
      <c r="N369" s="135">
        <v>119.3</v>
      </c>
      <c r="O369" s="136" t="s">
        <v>536</v>
      </c>
    </row>
    <row r="370" spans="2:17" ht="15" hidden="1" thickBot="1" x14ac:dyDescent="0.35">
      <c r="B370" s="129">
        <v>2013</v>
      </c>
      <c r="C370" s="130" t="s">
        <v>8</v>
      </c>
      <c r="D370" s="131">
        <v>119.7</v>
      </c>
      <c r="E370" s="132" t="s">
        <v>536</v>
      </c>
      <c r="L370" s="129">
        <v>2013</v>
      </c>
      <c r="M370" s="130" t="s">
        <v>8</v>
      </c>
      <c r="N370" s="131">
        <v>119.7</v>
      </c>
      <c r="O370" s="132" t="s">
        <v>536</v>
      </c>
    </row>
    <row r="371" spans="2:17" ht="15" hidden="1" thickBot="1" x14ac:dyDescent="0.35">
      <c r="B371" s="133">
        <v>2013</v>
      </c>
      <c r="C371" s="134" t="s">
        <v>9</v>
      </c>
      <c r="D371" s="135">
        <v>120.1</v>
      </c>
      <c r="E371" s="136" t="s">
        <v>536</v>
      </c>
      <c r="L371" s="133">
        <v>2013</v>
      </c>
      <c r="M371" s="134" t="s">
        <v>9</v>
      </c>
      <c r="N371" s="135">
        <v>120.2</v>
      </c>
      <c r="O371" s="136" t="s">
        <v>536</v>
      </c>
    </row>
    <row r="372" spans="2:17" ht="15" hidden="1" thickBot="1" x14ac:dyDescent="0.35">
      <c r="B372" s="129">
        <v>2014</v>
      </c>
      <c r="C372" s="130" t="s">
        <v>6</v>
      </c>
      <c r="D372" s="131">
        <v>120.6</v>
      </c>
      <c r="E372" s="132" t="s">
        <v>536</v>
      </c>
      <c r="L372" s="129">
        <v>2014</v>
      </c>
      <c r="M372" s="130" t="s">
        <v>6</v>
      </c>
      <c r="N372" s="131">
        <v>120.7</v>
      </c>
      <c r="O372" s="132" t="s">
        <v>536</v>
      </c>
    </row>
    <row r="373" spans="2:17" ht="15" hidden="1" thickBot="1" x14ac:dyDescent="0.35">
      <c r="B373" s="133">
        <v>2014</v>
      </c>
      <c r="C373" s="134" t="s">
        <v>7</v>
      </c>
      <c r="D373" s="135">
        <v>121.7</v>
      </c>
      <c r="E373" s="136" t="s">
        <v>536</v>
      </c>
      <c r="L373" s="133">
        <v>2014</v>
      </c>
      <c r="M373" s="134" t="s">
        <v>7</v>
      </c>
      <c r="N373" s="135">
        <v>121.7</v>
      </c>
      <c r="O373" s="136" t="s">
        <v>536</v>
      </c>
    </row>
    <row r="374" spans="2:17" ht="15" hidden="1" thickBot="1" x14ac:dyDescent="0.35">
      <c r="B374" s="129">
        <v>2014</v>
      </c>
      <c r="C374" s="130" t="s">
        <v>8</v>
      </c>
      <c r="D374" s="131">
        <v>122.3</v>
      </c>
      <c r="E374" s="132" t="s">
        <v>536</v>
      </c>
      <c r="L374" s="129">
        <v>2014</v>
      </c>
      <c r="M374" s="130" t="s">
        <v>8</v>
      </c>
      <c r="N374" s="131">
        <v>122.4</v>
      </c>
      <c r="O374" s="132" t="s">
        <v>536</v>
      </c>
    </row>
    <row r="375" spans="2:17" ht="15" hidden="1" thickBot="1" x14ac:dyDescent="0.35">
      <c r="B375" s="133">
        <v>2014</v>
      </c>
      <c r="C375" s="134" t="s">
        <v>9</v>
      </c>
      <c r="D375" s="135">
        <v>122.7</v>
      </c>
      <c r="E375" s="136" t="s">
        <v>536</v>
      </c>
      <c r="L375" s="133">
        <v>2014</v>
      </c>
      <c r="M375" s="134" t="s">
        <v>9</v>
      </c>
      <c r="N375" s="135">
        <v>122.8</v>
      </c>
      <c r="O375" s="136" t="s">
        <v>536</v>
      </c>
    </row>
    <row r="376" spans="2:17" ht="15" thickBot="1" x14ac:dyDescent="0.35">
      <c r="B376" s="129">
        <v>2015</v>
      </c>
      <c r="C376" s="130" t="s">
        <v>6</v>
      </c>
      <c r="D376" s="131">
        <v>123.2</v>
      </c>
      <c r="E376" s="132" t="s">
        <v>536</v>
      </c>
      <c r="L376" s="129">
        <v>2015</v>
      </c>
      <c r="M376" s="130" t="s">
        <v>6</v>
      </c>
      <c r="N376" s="131">
        <v>123.3</v>
      </c>
      <c r="O376" s="132" t="s">
        <v>536</v>
      </c>
    </row>
    <row r="377" spans="2:17" ht="15" thickBot="1" x14ac:dyDescent="0.35">
      <c r="B377" s="133">
        <v>2015</v>
      </c>
      <c r="C377" s="134" t="s">
        <v>7</v>
      </c>
      <c r="D377" s="135">
        <v>123.9</v>
      </c>
      <c r="E377" s="136" t="s">
        <v>536</v>
      </c>
      <c r="L377" s="133">
        <v>2015</v>
      </c>
      <c r="M377" s="134" t="s">
        <v>7</v>
      </c>
      <c r="N377" s="135">
        <v>124.2</v>
      </c>
      <c r="O377" s="136" t="s">
        <v>536</v>
      </c>
    </row>
    <row r="378" spans="2:17" ht="15" thickBot="1" x14ac:dyDescent="0.35">
      <c r="B378" s="129">
        <v>2015</v>
      </c>
      <c r="C378" s="130" t="s">
        <v>8</v>
      </c>
      <c r="D378" s="131">
        <v>124.3</v>
      </c>
      <c r="E378" s="132" t="s">
        <v>536</v>
      </c>
      <c r="L378" s="129">
        <v>2015</v>
      </c>
      <c r="M378" s="130" t="s">
        <v>8</v>
      </c>
      <c r="N378" s="131">
        <v>124.7</v>
      </c>
      <c r="O378" s="132" t="s">
        <v>536</v>
      </c>
    </row>
    <row r="379" spans="2:17" ht="15" thickBot="1" x14ac:dyDescent="0.35">
      <c r="B379" s="133">
        <v>2015</v>
      </c>
      <c r="C379" s="134" t="s">
        <v>9</v>
      </c>
      <c r="D379" s="135">
        <v>124.6</v>
      </c>
      <c r="E379" s="136" t="s">
        <v>536</v>
      </c>
      <c r="G379" s="125">
        <f>AVERAGE(D376:D379)</f>
        <v>124</v>
      </c>
      <c r="L379" s="133">
        <v>2015</v>
      </c>
      <c r="M379" s="134" t="s">
        <v>9</v>
      </c>
      <c r="N379" s="135">
        <v>125</v>
      </c>
      <c r="O379" s="136" t="s">
        <v>536</v>
      </c>
      <c r="Q379" s="147">
        <f>AVERAGE(N376:N379)</f>
        <v>124.3</v>
      </c>
    </row>
    <row r="380" spans="2:17" ht="15" thickBot="1" x14ac:dyDescent="0.35">
      <c r="B380" s="129">
        <v>2016</v>
      </c>
      <c r="C380" s="130" t="s">
        <v>6</v>
      </c>
      <c r="D380" s="131">
        <v>125.1</v>
      </c>
      <c r="E380" s="132" t="s">
        <v>536</v>
      </c>
      <c r="G380" s="125"/>
      <c r="L380" s="129">
        <v>2016</v>
      </c>
      <c r="M380" s="130" t="s">
        <v>6</v>
      </c>
      <c r="N380" s="131">
        <v>125.4</v>
      </c>
      <c r="O380" s="132" t="s">
        <v>536</v>
      </c>
      <c r="Q380" s="147"/>
    </row>
    <row r="381" spans="2:17" ht="15" thickBot="1" x14ac:dyDescent="0.35">
      <c r="B381" s="133">
        <v>2016</v>
      </c>
      <c r="C381" s="134" t="s">
        <v>7</v>
      </c>
      <c r="D381" s="135">
        <v>125.9</v>
      </c>
      <c r="E381" s="136" t="s">
        <v>536</v>
      </c>
      <c r="G381" s="125"/>
      <c r="L381" s="133">
        <v>2016</v>
      </c>
      <c r="M381" s="134" t="s">
        <v>7</v>
      </c>
      <c r="N381" s="135">
        <v>126.5</v>
      </c>
      <c r="O381" s="136" t="s">
        <v>536</v>
      </c>
      <c r="Q381" s="147"/>
    </row>
    <row r="382" spans="2:17" ht="15" thickBot="1" x14ac:dyDescent="0.35">
      <c r="B382" s="129">
        <v>2016</v>
      </c>
      <c r="C382" s="130" t="s">
        <v>8</v>
      </c>
      <c r="D382" s="131">
        <v>126.2</v>
      </c>
      <c r="E382" s="132" t="s">
        <v>536</v>
      </c>
      <c r="G382" s="125"/>
      <c r="L382" s="129">
        <v>2016</v>
      </c>
      <c r="M382" s="130" t="s">
        <v>8</v>
      </c>
      <c r="N382" s="131">
        <v>126.8</v>
      </c>
      <c r="O382" s="132" t="s">
        <v>536</v>
      </c>
      <c r="Q382" s="147"/>
    </row>
    <row r="383" spans="2:17" ht="15" thickBot="1" x14ac:dyDescent="0.35">
      <c r="B383" s="133">
        <v>2016</v>
      </c>
      <c r="C383" s="134" t="s">
        <v>9</v>
      </c>
      <c r="D383" s="135">
        <v>126.2</v>
      </c>
      <c r="E383" s="136" t="s">
        <v>536</v>
      </c>
      <c r="G383" s="125">
        <f>AVERAGE(D380:D383)</f>
        <v>125.85</v>
      </c>
      <c r="L383" s="133">
        <v>2016</v>
      </c>
      <c r="M383" s="134" t="s">
        <v>9</v>
      </c>
      <c r="N383" s="135">
        <v>126.7</v>
      </c>
      <c r="O383" s="136" t="s">
        <v>536</v>
      </c>
      <c r="Q383" s="147">
        <f>AVERAGE(N380:N383)</f>
        <v>126.35</v>
      </c>
    </row>
    <row r="384" spans="2:17" ht="15" thickBot="1" x14ac:dyDescent="0.35">
      <c r="B384" s="129">
        <v>2017</v>
      </c>
      <c r="C384" s="130" t="s">
        <v>6</v>
      </c>
      <c r="D384" s="131">
        <v>127.1</v>
      </c>
      <c r="E384" s="132" t="s">
        <v>536</v>
      </c>
      <c r="G384" s="125"/>
      <c r="L384" s="129">
        <v>2017</v>
      </c>
      <c r="M384" s="130" t="s">
        <v>6</v>
      </c>
      <c r="N384" s="131">
        <v>127.7</v>
      </c>
      <c r="O384" s="132" t="s">
        <v>536</v>
      </c>
      <c r="Q384" s="147"/>
    </row>
    <row r="385" spans="2:17" ht="15" thickBot="1" x14ac:dyDescent="0.35">
      <c r="B385" s="133">
        <v>2017</v>
      </c>
      <c r="C385" s="134" t="s">
        <v>7</v>
      </c>
      <c r="D385" s="135">
        <v>127.9</v>
      </c>
      <c r="E385" s="136" t="s">
        <v>536</v>
      </c>
      <c r="G385" s="125"/>
      <c r="L385" s="133">
        <v>2017</v>
      </c>
      <c r="M385" s="134" t="s">
        <v>7</v>
      </c>
      <c r="N385" s="135">
        <v>128.6</v>
      </c>
      <c r="O385" s="136" t="s">
        <v>536</v>
      </c>
      <c r="Q385" s="147"/>
    </row>
    <row r="386" spans="2:17" ht="15" thickBot="1" x14ac:dyDescent="0.35">
      <c r="B386" s="129">
        <v>2017</v>
      </c>
      <c r="C386" s="130" t="s">
        <v>8</v>
      </c>
      <c r="D386" s="131">
        <v>128.69999999999999</v>
      </c>
      <c r="E386" s="132" t="s">
        <v>536</v>
      </c>
      <c r="G386" s="125"/>
      <c r="L386" s="129">
        <v>2017</v>
      </c>
      <c r="M386" s="130" t="s">
        <v>8</v>
      </c>
      <c r="N386" s="131">
        <v>129.5</v>
      </c>
      <c r="O386" s="132" t="s">
        <v>536</v>
      </c>
      <c r="Q386" s="147"/>
    </row>
    <row r="387" spans="2:17" ht="15" thickBot="1" x14ac:dyDescent="0.35">
      <c r="B387" s="133">
        <v>2017</v>
      </c>
      <c r="C387" s="134" t="s">
        <v>9</v>
      </c>
      <c r="D387" s="135">
        <v>129.19999999999999</v>
      </c>
      <c r="E387" s="136" t="s">
        <v>536</v>
      </c>
      <c r="G387" s="125">
        <f>AVERAGE(D384:D387)</f>
        <v>128.22499999999999</v>
      </c>
      <c r="L387" s="133">
        <v>2017</v>
      </c>
      <c r="M387" s="134" t="s">
        <v>9</v>
      </c>
      <c r="N387" s="135">
        <v>130.1</v>
      </c>
      <c r="O387" s="136" t="s">
        <v>536</v>
      </c>
      <c r="Q387" s="147">
        <f>AVERAGE(N384:N387)</f>
        <v>128.97499999999999</v>
      </c>
    </row>
    <row r="388" spans="2:17" ht="15" thickBot="1" x14ac:dyDescent="0.35">
      <c r="B388" s="129">
        <v>2018</v>
      </c>
      <c r="C388" s="130" t="s">
        <v>6</v>
      </c>
      <c r="D388" s="131">
        <v>130.4</v>
      </c>
      <c r="E388" s="132" t="s">
        <v>536</v>
      </c>
      <c r="G388" s="125"/>
      <c r="L388" s="129">
        <v>2018</v>
      </c>
      <c r="M388" s="130" t="s">
        <v>6</v>
      </c>
      <c r="N388" s="131">
        <v>131.30000000000001</v>
      </c>
      <c r="O388" s="132" t="s">
        <v>536</v>
      </c>
      <c r="Q388" s="147"/>
    </row>
    <row r="389" spans="2:17" ht="15" thickBot="1" x14ac:dyDescent="0.35">
      <c r="B389" s="133">
        <v>2018</v>
      </c>
      <c r="C389" s="134" t="s">
        <v>7</v>
      </c>
      <c r="D389" s="135">
        <v>131.4</v>
      </c>
      <c r="E389" s="136" t="s">
        <v>536</v>
      </c>
      <c r="G389" s="125"/>
      <c r="L389" s="133">
        <v>2018</v>
      </c>
      <c r="M389" s="134" t="s">
        <v>7</v>
      </c>
      <c r="N389" s="135">
        <v>132.30000000000001</v>
      </c>
      <c r="O389" s="136" t="s">
        <v>536</v>
      </c>
      <c r="Q389" s="147"/>
    </row>
    <row r="390" spans="2:17" ht="15" thickBot="1" x14ac:dyDescent="0.35">
      <c r="B390" s="129">
        <v>2018</v>
      </c>
      <c r="C390" s="130" t="s">
        <v>8</v>
      </c>
      <c r="D390" s="131">
        <v>132</v>
      </c>
      <c r="E390" s="132" t="s">
        <v>536</v>
      </c>
      <c r="G390" s="125"/>
      <c r="L390" s="129">
        <v>2018</v>
      </c>
      <c r="M390" s="130" t="s">
        <v>8</v>
      </c>
      <c r="N390" s="131">
        <v>133</v>
      </c>
      <c r="O390" s="132" t="s">
        <v>536</v>
      </c>
      <c r="Q390" s="147"/>
    </row>
    <row r="391" spans="2:17" ht="15" thickBot="1" x14ac:dyDescent="0.35">
      <c r="B391" s="133">
        <v>2018</v>
      </c>
      <c r="C391" s="134" t="s">
        <v>9</v>
      </c>
      <c r="D391" s="135">
        <v>132.5</v>
      </c>
      <c r="E391" s="136" t="s">
        <v>536</v>
      </c>
      <c r="G391" s="125">
        <f>AVERAGE(D388:D391)</f>
        <v>131.57499999999999</v>
      </c>
      <c r="L391" s="133">
        <v>2018</v>
      </c>
      <c r="M391" s="134" t="s">
        <v>9</v>
      </c>
      <c r="N391" s="135">
        <v>133.6</v>
      </c>
      <c r="O391" s="136" t="s">
        <v>536</v>
      </c>
      <c r="Q391" s="147">
        <f>AVERAGE(N388:N391)</f>
        <v>132.55000000000001</v>
      </c>
    </row>
    <row r="392" spans="2:17" ht="15" thickBot="1" x14ac:dyDescent="0.35">
      <c r="B392" s="129">
        <v>2019</v>
      </c>
      <c r="C392" s="130" t="s">
        <v>6</v>
      </c>
      <c r="D392" s="131">
        <v>133.30000000000001</v>
      </c>
      <c r="E392" s="132" t="s">
        <v>536</v>
      </c>
      <c r="G392" s="125"/>
      <c r="L392" s="129">
        <v>2019</v>
      </c>
      <c r="M392" s="130" t="s">
        <v>6</v>
      </c>
      <c r="N392" s="131">
        <v>134.4</v>
      </c>
      <c r="O392" s="132" t="s">
        <v>536</v>
      </c>
      <c r="Q392" s="147"/>
    </row>
    <row r="393" spans="2:17" ht="15" thickBot="1" x14ac:dyDescent="0.35">
      <c r="B393" s="133">
        <v>2019</v>
      </c>
      <c r="C393" s="134" t="s">
        <v>7</v>
      </c>
      <c r="D393" s="135">
        <v>134.19999999999999</v>
      </c>
      <c r="E393" s="136" t="s">
        <v>536</v>
      </c>
      <c r="G393" s="125"/>
      <c r="L393" s="133">
        <v>2019</v>
      </c>
      <c r="M393" s="134" t="s">
        <v>7</v>
      </c>
      <c r="N393" s="135">
        <v>135.5</v>
      </c>
      <c r="O393" s="136" t="s">
        <v>536</v>
      </c>
      <c r="Q393" s="147"/>
    </row>
    <row r="394" spans="2:17" ht="15" thickBot="1" x14ac:dyDescent="0.35">
      <c r="B394" s="129">
        <v>2019</v>
      </c>
      <c r="C394" s="130" t="s">
        <v>8</v>
      </c>
      <c r="D394" s="131">
        <v>135.30000000000001</v>
      </c>
      <c r="E394" s="132" t="s">
        <v>536</v>
      </c>
      <c r="G394" s="125"/>
      <c r="L394" s="129">
        <v>2019</v>
      </c>
      <c r="M394" s="130" t="s">
        <v>8</v>
      </c>
      <c r="N394" s="131">
        <v>136.69999999999999</v>
      </c>
      <c r="O394" s="132" t="s">
        <v>536</v>
      </c>
      <c r="Q394" s="147"/>
    </row>
    <row r="395" spans="2:17" ht="15" thickBot="1" x14ac:dyDescent="0.35">
      <c r="B395" s="133">
        <v>2019</v>
      </c>
      <c r="C395" s="134" t="s">
        <v>9</v>
      </c>
      <c r="D395" s="135">
        <v>135.80000000000001</v>
      </c>
      <c r="E395" s="136" t="s">
        <v>536</v>
      </c>
      <c r="G395" s="125">
        <f>AVERAGE(D392:D395)</f>
        <v>134.65</v>
      </c>
      <c r="L395" s="133">
        <v>2019</v>
      </c>
      <c r="M395" s="134" t="s">
        <v>9</v>
      </c>
      <c r="N395" s="135">
        <v>137.30000000000001</v>
      </c>
      <c r="O395" s="136" t="s">
        <v>536</v>
      </c>
      <c r="Q395" s="147">
        <f>AVERAGE(N392:N395)</f>
        <v>135.97499999999999</v>
      </c>
    </row>
    <row r="396" spans="2:17" ht="15" thickBot="1" x14ac:dyDescent="0.35">
      <c r="B396" s="129">
        <v>2020</v>
      </c>
      <c r="C396" s="130" t="s">
        <v>6</v>
      </c>
      <c r="D396" s="131">
        <v>136.69999999999999</v>
      </c>
      <c r="E396" s="132" t="s">
        <v>536</v>
      </c>
      <c r="L396" s="129">
        <v>2020</v>
      </c>
      <c r="M396" s="130" t="s">
        <v>6</v>
      </c>
      <c r="N396" s="131">
        <v>138.4</v>
      </c>
      <c r="O396" s="132" t="s">
        <v>536</v>
      </c>
    </row>
    <row r="397" spans="2:17" ht="15" thickBot="1" x14ac:dyDescent="0.35">
      <c r="B397" s="133">
        <v>2020</v>
      </c>
      <c r="C397" s="134" t="s">
        <v>7</v>
      </c>
      <c r="D397" s="135">
        <v>138</v>
      </c>
      <c r="E397" s="136" t="s">
        <v>536</v>
      </c>
      <c r="L397" s="133">
        <v>2020</v>
      </c>
      <c r="M397" s="134" t="s">
        <v>7</v>
      </c>
      <c r="N397" s="135">
        <v>139.69999999999999</v>
      </c>
      <c r="O397" s="136" t="s">
        <v>536</v>
      </c>
    </row>
    <row r="398" spans="2:17" ht="15" thickBot="1" x14ac:dyDescent="0.35">
      <c r="B398" s="189" t="s">
        <v>40</v>
      </c>
      <c r="C398" s="190"/>
      <c r="D398" s="190"/>
      <c r="E398" s="191"/>
      <c r="L398" s="141" t="s">
        <v>537</v>
      </c>
      <c r="M398" s="142"/>
      <c r="N398" s="142"/>
      <c r="O398" s="143"/>
    </row>
    <row r="399" spans="2:17" ht="15" thickBot="1" x14ac:dyDescent="0.35">
      <c r="B399" s="178" t="s">
        <v>537</v>
      </c>
      <c r="C399" s="179"/>
      <c r="D399" s="179"/>
      <c r="E399" s="180"/>
    </row>
    <row r="405" spans="2:15" x14ac:dyDescent="0.3">
      <c r="B405" s="90"/>
      <c r="C405" s="89"/>
      <c r="D405" s="89"/>
      <c r="E405" s="89"/>
    </row>
    <row r="406" spans="2:15" ht="15.6" x14ac:dyDescent="0.3">
      <c r="B406" s="122" t="s">
        <v>572</v>
      </c>
      <c r="C406" s="89"/>
      <c r="D406" s="89"/>
      <c r="E406" s="89"/>
      <c r="L406" s="122" t="s">
        <v>610</v>
      </c>
      <c r="M406" s="89"/>
      <c r="N406" s="89"/>
      <c r="O406" s="89"/>
    </row>
    <row r="407" spans="2:15" ht="15.6" x14ac:dyDescent="0.3">
      <c r="B407" s="123" t="s">
        <v>38</v>
      </c>
      <c r="C407" s="89"/>
      <c r="D407" s="89"/>
      <c r="E407" s="89"/>
      <c r="L407" s="123" t="s">
        <v>38</v>
      </c>
      <c r="M407" s="89"/>
      <c r="N407" s="89"/>
      <c r="O407" s="89"/>
    </row>
    <row r="408" spans="2:15" ht="15.6" x14ac:dyDescent="0.3">
      <c r="B408" s="122" t="s">
        <v>573</v>
      </c>
      <c r="C408" s="89"/>
      <c r="D408" s="89"/>
      <c r="E408" s="89"/>
      <c r="L408" s="122" t="s">
        <v>611</v>
      </c>
      <c r="M408" s="89"/>
      <c r="N408" s="89"/>
      <c r="O408" s="89"/>
    </row>
    <row r="409" spans="2:15" ht="15" customHeight="1" x14ac:dyDescent="0.3">
      <c r="B409" s="122" t="s">
        <v>543</v>
      </c>
      <c r="C409" s="89"/>
      <c r="D409" s="89"/>
      <c r="E409" s="89"/>
      <c r="L409" s="122" t="s">
        <v>543</v>
      </c>
      <c r="M409" s="89"/>
      <c r="N409" s="89"/>
      <c r="O409" s="89"/>
    </row>
    <row r="410" spans="2:15" ht="15.6" x14ac:dyDescent="0.3">
      <c r="B410" s="122" t="s">
        <v>544</v>
      </c>
      <c r="C410" s="89"/>
      <c r="D410" s="89"/>
      <c r="E410" s="89"/>
      <c r="L410" s="122" t="s">
        <v>595</v>
      </c>
      <c r="M410" s="89"/>
      <c r="N410" s="89"/>
      <c r="O410" s="89"/>
    </row>
    <row r="411" spans="2:15" ht="15.6" x14ac:dyDescent="0.3">
      <c r="B411" s="122" t="s">
        <v>545</v>
      </c>
      <c r="C411" s="89"/>
      <c r="D411" s="89"/>
      <c r="E411" s="89"/>
      <c r="L411" s="122" t="s">
        <v>545</v>
      </c>
      <c r="M411" s="89"/>
      <c r="N411" s="89"/>
      <c r="O411" s="89"/>
    </row>
    <row r="412" spans="2:15" ht="15.6" x14ac:dyDescent="0.3">
      <c r="B412" s="122" t="s">
        <v>546</v>
      </c>
      <c r="C412" s="89"/>
      <c r="D412" s="89"/>
      <c r="E412" s="89"/>
      <c r="L412" s="122" t="s">
        <v>546</v>
      </c>
      <c r="M412" s="89"/>
      <c r="N412" s="89"/>
      <c r="O412" s="89"/>
    </row>
    <row r="413" spans="2:15" ht="15.6" x14ac:dyDescent="0.3">
      <c r="B413" s="122" t="s">
        <v>547</v>
      </c>
      <c r="C413" s="89"/>
      <c r="D413" s="89"/>
      <c r="E413" s="89"/>
      <c r="L413" s="122" t="s">
        <v>547</v>
      </c>
      <c r="M413" s="89"/>
      <c r="N413" s="89"/>
      <c r="O413" s="89"/>
    </row>
    <row r="414" spans="2:15" ht="15.6" x14ac:dyDescent="0.3">
      <c r="B414" s="151" t="s">
        <v>574</v>
      </c>
      <c r="C414" s="88"/>
      <c r="D414" s="88"/>
      <c r="E414" s="89"/>
      <c r="L414" s="152" t="s">
        <v>574</v>
      </c>
      <c r="M414" s="153"/>
      <c r="N414" s="153"/>
      <c r="O414" s="89"/>
    </row>
    <row r="415" spans="2:15" ht="15.6" x14ac:dyDescent="0.3">
      <c r="B415" s="122" t="s">
        <v>549</v>
      </c>
      <c r="C415" s="89"/>
      <c r="D415" s="89"/>
      <c r="E415" s="89"/>
      <c r="L415" s="122" t="s">
        <v>549</v>
      </c>
      <c r="M415" s="89"/>
      <c r="N415" s="89"/>
      <c r="O415" s="89"/>
    </row>
    <row r="416" spans="2:15" x14ac:dyDescent="0.3">
      <c r="B416" s="183"/>
      <c r="C416" s="184"/>
      <c r="D416" s="184"/>
      <c r="E416" s="184"/>
      <c r="L416" s="139"/>
    </row>
    <row r="417" spans="2:15" x14ac:dyDescent="0.3">
      <c r="B417" s="183" t="s">
        <v>550</v>
      </c>
      <c r="C417" s="184"/>
      <c r="D417" s="184"/>
      <c r="E417" s="184"/>
      <c r="L417" s="139" t="s">
        <v>550</v>
      </c>
    </row>
    <row r="418" spans="2:15" ht="15" thickBot="1" x14ac:dyDescent="0.35">
      <c r="B418" s="181"/>
      <c r="C418" s="182"/>
      <c r="D418" s="182"/>
      <c r="E418" s="182"/>
      <c r="L418" s="140"/>
      <c r="M418" s="112"/>
      <c r="N418" s="112"/>
      <c r="O418" s="112"/>
    </row>
    <row r="419" spans="2:15" ht="27.6" thickBot="1" x14ac:dyDescent="0.35">
      <c r="B419" s="126" t="s">
        <v>5</v>
      </c>
      <c r="C419" s="127" t="s">
        <v>533</v>
      </c>
      <c r="D419" s="127" t="s">
        <v>534</v>
      </c>
      <c r="E419" s="128" t="s">
        <v>535</v>
      </c>
      <c r="L419" s="126" t="s">
        <v>5</v>
      </c>
      <c r="M419" s="127" t="s">
        <v>533</v>
      </c>
      <c r="N419" s="127" t="s">
        <v>534</v>
      </c>
      <c r="O419" s="128" t="s">
        <v>535</v>
      </c>
    </row>
    <row r="420" spans="2:15" ht="15" hidden="1" thickBot="1" x14ac:dyDescent="0.35">
      <c r="B420" s="129">
        <v>2001</v>
      </c>
      <c r="C420" s="130" t="s">
        <v>6</v>
      </c>
      <c r="D420" s="131">
        <v>84.8</v>
      </c>
      <c r="E420" s="132" t="s">
        <v>536</v>
      </c>
      <c r="L420" s="129">
        <v>2001</v>
      </c>
      <c r="M420" s="130" t="s">
        <v>6</v>
      </c>
      <c r="N420" s="131">
        <v>86.8</v>
      </c>
      <c r="O420" s="132" t="s">
        <v>536</v>
      </c>
    </row>
    <row r="421" spans="2:15" ht="15" hidden="1" thickBot="1" x14ac:dyDescent="0.35">
      <c r="B421" s="133">
        <v>2001</v>
      </c>
      <c r="C421" s="134" t="s">
        <v>7</v>
      </c>
      <c r="D421" s="135">
        <v>85.4</v>
      </c>
      <c r="E421" s="136" t="s">
        <v>536</v>
      </c>
      <c r="L421" s="133">
        <v>2001</v>
      </c>
      <c r="M421" s="134" t="s">
        <v>7</v>
      </c>
      <c r="N421" s="135">
        <v>87.6</v>
      </c>
      <c r="O421" s="136" t="s">
        <v>536</v>
      </c>
    </row>
    <row r="422" spans="2:15" ht="15" hidden="1" thickBot="1" x14ac:dyDescent="0.35">
      <c r="B422" s="129">
        <v>2001</v>
      </c>
      <c r="C422" s="130" t="s">
        <v>8</v>
      </c>
      <c r="D422" s="131">
        <v>86.1</v>
      </c>
      <c r="E422" s="132" t="s">
        <v>536</v>
      </c>
      <c r="L422" s="129">
        <v>2001</v>
      </c>
      <c r="M422" s="130" t="s">
        <v>8</v>
      </c>
      <c r="N422" s="131">
        <v>88.3</v>
      </c>
      <c r="O422" s="132" t="s">
        <v>536</v>
      </c>
    </row>
    <row r="423" spans="2:15" ht="15" hidden="1" thickBot="1" x14ac:dyDescent="0.35">
      <c r="B423" s="133">
        <v>2001</v>
      </c>
      <c r="C423" s="134" t="s">
        <v>9</v>
      </c>
      <c r="D423" s="135">
        <v>86.7</v>
      </c>
      <c r="E423" s="136" t="s">
        <v>536</v>
      </c>
      <c r="L423" s="133">
        <v>2001</v>
      </c>
      <c r="M423" s="134" t="s">
        <v>9</v>
      </c>
      <c r="N423" s="135">
        <v>88.9</v>
      </c>
      <c r="O423" s="136" t="s">
        <v>536</v>
      </c>
    </row>
    <row r="424" spans="2:15" ht="15" hidden="1" thickBot="1" x14ac:dyDescent="0.35">
      <c r="B424" s="129">
        <v>2002</v>
      </c>
      <c r="C424" s="130" t="s">
        <v>6</v>
      </c>
      <c r="D424" s="131">
        <v>88</v>
      </c>
      <c r="E424" s="132" t="s">
        <v>536</v>
      </c>
      <c r="L424" s="129">
        <v>2002</v>
      </c>
      <c r="M424" s="130" t="s">
        <v>6</v>
      </c>
      <c r="N424" s="131">
        <v>90.3</v>
      </c>
      <c r="O424" s="132" t="s">
        <v>536</v>
      </c>
    </row>
    <row r="425" spans="2:15" ht="15" hidden="1" thickBot="1" x14ac:dyDescent="0.35">
      <c r="B425" s="133">
        <v>2002</v>
      </c>
      <c r="C425" s="134" t="s">
        <v>7</v>
      </c>
      <c r="D425" s="135">
        <v>88.7</v>
      </c>
      <c r="E425" s="136" t="s">
        <v>536</v>
      </c>
      <c r="L425" s="133">
        <v>2002</v>
      </c>
      <c r="M425" s="134" t="s">
        <v>7</v>
      </c>
      <c r="N425" s="135">
        <v>91</v>
      </c>
      <c r="O425" s="136" t="s">
        <v>536</v>
      </c>
    </row>
    <row r="426" spans="2:15" ht="15" hidden="1" thickBot="1" x14ac:dyDescent="0.35">
      <c r="B426" s="129">
        <v>2002</v>
      </c>
      <c r="C426" s="130" t="s">
        <v>8</v>
      </c>
      <c r="D426" s="131">
        <v>89</v>
      </c>
      <c r="E426" s="132" t="s">
        <v>536</v>
      </c>
      <c r="L426" s="129">
        <v>2002</v>
      </c>
      <c r="M426" s="130" t="s">
        <v>8</v>
      </c>
      <c r="N426" s="131">
        <v>91.3</v>
      </c>
      <c r="O426" s="132" t="s">
        <v>536</v>
      </c>
    </row>
    <row r="427" spans="2:15" ht="15" hidden="1" thickBot="1" x14ac:dyDescent="0.35">
      <c r="B427" s="133">
        <v>2002</v>
      </c>
      <c r="C427" s="134" t="s">
        <v>9</v>
      </c>
      <c r="D427" s="135">
        <v>89.5</v>
      </c>
      <c r="E427" s="136" t="s">
        <v>536</v>
      </c>
      <c r="L427" s="133">
        <v>2002</v>
      </c>
      <c r="M427" s="134" t="s">
        <v>9</v>
      </c>
      <c r="N427" s="135">
        <v>91.7</v>
      </c>
      <c r="O427" s="136" t="s">
        <v>536</v>
      </c>
    </row>
    <row r="428" spans="2:15" ht="15" hidden="1" thickBot="1" x14ac:dyDescent="0.35">
      <c r="B428" s="129">
        <v>2003</v>
      </c>
      <c r="C428" s="130" t="s">
        <v>6</v>
      </c>
      <c r="D428" s="131">
        <v>92.1</v>
      </c>
      <c r="E428" s="132" t="s">
        <v>536</v>
      </c>
      <c r="L428" s="129">
        <v>2003</v>
      </c>
      <c r="M428" s="130" t="s">
        <v>6</v>
      </c>
      <c r="N428" s="131">
        <v>94.2</v>
      </c>
      <c r="O428" s="132" t="s">
        <v>536</v>
      </c>
    </row>
    <row r="429" spans="2:15" ht="15" hidden="1" thickBot="1" x14ac:dyDescent="0.35">
      <c r="B429" s="133">
        <v>2003</v>
      </c>
      <c r="C429" s="134" t="s">
        <v>7</v>
      </c>
      <c r="D429" s="135">
        <v>92.8</v>
      </c>
      <c r="E429" s="136" t="s">
        <v>536</v>
      </c>
      <c r="L429" s="133">
        <v>2003</v>
      </c>
      <c r="M429" s="134" t="s">
        <v>7</v>
      </c>
      <c r="N429" s="135">
        <v>94.7</v>
      </c>
      <c r="O429" s="136" t="s">
        <v>536</v>
      </c>
    </row>
    <row r="430" spans="2:15" ht="15" hidden="1" thickBot="1" x14ac:dyDescent="0.35">
      <c r="B430" s="129">
        <v>2003</v>
      </c>
      <c r="C430" s="130" t="s">
        <v>8</v>
      </c>
      <c r="D430" s="131">
        <v>93.6</v>
      </c>
      <c r="E430" s="132" t="s">
        <v>536</v>
      </c>
      <c r="L430" s="129">
        <v>2003</v>
      </c>
      <c r="M430" s="130" t="s">
        <v>8</v>
      </c>
      <c r="N430" s="131">
        <v>95.2</v>
      </c>
      <c r="O430" s="132" t="s">
        <v>536</v>
      </c>
    </row>
    <row r="431" spans="2:15" ht="15" hidden="1" thickBot="1" x14ac:dyDescent="0.35">
      <c r="B431" s="133">
        <v>2003</v>
      </c>
      <c r="C431" s="134" t="s">
        <v>9</v>
      </c>
      <c r="D431" s="135">
        <v>94</v>
      </c>
      <c r="E431" s="136" t="s">
        <v>536</v>
      </c>
      <c r="L431" s="133">
        <v>2003</v>
      </c>
      <c r="M431" s="134" t="s">
        <v>9</v>
      </c>
      <c r="N431" s="135">
        <v>95.5</v>
      </c>
      <c r="O431" s="136" t="s">
        <v>536</v>
      </c>
    </row>
    <row r="432" spans="2:15" ht="15" hidden="1" thickBot="1" x14ac:dyDescent="0.35">
      <c r="B432" s="129">
        <v>2004</v>
      </c>
      <c r="C432" s="130" t="s">
        <v>6</v>
      </c>
      <c r="D432" s="131">
        <v>95</v>
      </c>
      <c r="E432" s="132" t="s">
        <v>536</v>
      </c>
      <c r="L432" s="129">
        <v>2004</v>
      </c>
      <c r="M432" s="130" t="s">
        <v>6</v>
      </c>
      <c r="N432" s="131">
        <v>95.6</v>
      </c>
      <c r="O432" s="132" t="s">
        <v>536</v>
      </c>
    </row>
    <row r="433" spans="2:15" ht="15" hidden="1" thickBot="1" x14ac:dyDescent="0.35">
      <c r="B433" s="133">
        <v>2004</v>
      </c>
      <c r="C433" s="134" t="s">
        <v>7</v>
      </c>
      <c r="D433" s="135">
        <v>95.9</v>
      </c>
      <c r="E433" s="136" t="s">
        <v>536</v>
      </c>
      <c r="L433" s="133">
        <v>2004</v>
      </c>
      <c r="M433" s="134" t="s">
        <v>7</v>
      </c>
      <c r="N433" s="135">
        <v>96.1</v>
      </c>
      <c r="O433" s="136" t="s">
        <v>536</v>
      </c>
    </row>
    <row r="434" spans="2:15" ht="15" hidden="1" thickBot="1" x14ac:dyDescent="0.35">
      <c r="B434" s="129">
        <v>2004</v>
      </c>
      <c r="C434" s="130" t="s">
        <v>8</v>
      </c>
      <c r="D434" s="131">
        <v>96.6</v>
      </c>
      <c r="E434" s="132" t="s">
        <v>536</v>
      </c>
      <c r="L434" s="129">
        <v>2004</v>
      </c>
      <c r="M434" s="130" t="s">
        <v>8</v>
      </c>
      <c r="N434" s="131">
        <v>96.9</v>
      </c>
      <c r="O434" s="132" t="s">
        <v>536</v>
      </c>
    </row>
    <row r="435" spans="2:15" ht="15" hidden="1" thickBot="1" x14ac:dyDescent="0.35">
      <c r="B435" s="133">
        <v>2004</v>
      </c>
      <c r="C435" s="134" t="s">
        <v>9</v>
      </c>
      <c r="D435" s="135">
        <v>96.9</v>
      </c>
      <c r="E435" s="136" t="s">
        <v>536</v>
      </c>
      <c r="L435" s="133">
        <v>2004</v>
      </c>
      <c r="M435" s="134" t="s">
        <v>9</v>
      </c>
      <c r="N435" s="135">
        <v>97.1</v>
      </c>
      <c r="O435" s="136" t="s">
        <v>536</v>
      </c>
    </row>
    <row r="436" spans="2:15" ht="15" hidden="1" thickBot="1" x14ac:dyDescent="0.35">
      <c r="B436" s="129">
        <v>2005</v>
      </c>
      <c r="C436" s="130" t="s">
        <v>6</v>
      </c>
      <c r="D436" s="131">
        <v>97.8</v>
      </c>
      <c r="E436" s="132" t="s">
        <v>536</v>
      </c>
      <c r="L436" s="129">
        <v>2005</v>
      </c>
      <c r="M436" s="130" t="s">
        <v>6</v>
      </c>
      <c r="N436" s="131">
        <v>97.8</v>
      </c>
      <c r="O436" s="132" t="s">
        <v>536</v>
      </c>
    </row>
    <row r="437" spans="2:15" ht="15" hidden="1" thickBot="1" x14ac:dyDescent="0.35">
      <c r="B437" s="133">
        <v>2005</v>
      </c>
      <c r="C437" s="134" t="s">
        <v>7</v>
      </c>
      <c r="D437" s="135">
        <v>98.4</v>
      </c>
      <c r="E437" s="136" t="s">
        <v>536</v>
      </c>
      <c r="L437" s="133">
        <v>2005</v>
      </c>
      <c r="M437" s="134" t="s">
        <v>7</v>
      </c>
      <c r="N437" s="135">
        <v>98.2</v>
      </c>
      <c r="O437" s="136" t="s">
        <v>536</v>
      </c>
    </row>
    <row r="438" spans="2:15" ht="15" hidden="1" thickBot="1" x14ac:dyDescent="0.35">
      <c r="B438" s="129">
        <v>2005</v>
      </c>
      <c r="C438" s="130" t="s">
        <v>8</v>
      </c>
      <c r="D438" s="131">
        <v>99.5</v>
      </c>
      <c r="E438" s="132" t="s">
        <v>536</v>
      </c>
      <c r="L438" s="129">
        <v>2005</v>
      </c>
      <c r="M438" s="130" t="s">
        <v>8</v>
      </c>
      <c r="N438" s="131">
        <v>99.4</v>
      </c>
      <c r="O438" s="132" t="s">
        <v>536</v>
      </c>
    </row>
    <row r="439" spans="2:15" ht="15" hidden="1" thickBot="1" x14ac:dyDescent="0.35">
      <c r="B439" s="133">
        <v>2005</v>
      </c>
      <c r="C439" s="134" t="s">
        <v>9</v>
      </c>
      <c r="D439" s="135">
        <v>100</v>
      </c>
      <c r="E439" s="136" t="s">
        <v>536</v>
      </c>
      <c r="L439" s="133">
        <v>2005</v>
      </c>
      <c r="M439" s="134" t="s">
        <v>9</v>
      </c>
      <c r="N439" s="135">
        <v>100</v>
      </c>
      <c r="O439" s="136" t="s">
        <v>536</v>
      </c>
    </row>
    <row r="440" spans="2:15" ht="15" hidden="1" thickBot="1" x14ac:dyDescent="0.35">
      <c r="B440" s="129">
        <v>2006</v>
      </c>
      <c r="C440" s="130" t="s">
        <v>6</v>
      </c>
      <c r="D440" s="131">
        <v>100.7</v>
      </c>
      <c r="E440" s="132" t="s">
        <v>536</v>
      </c>
      <c r="L440" s="129">
        <v>2006</v>
      </c>
      <c r="M440" s="130" t="s">
        <v>6</v>
      </c>
      <c r="N440" s="131">
        <v>100.4</v>
      </c>
      <c r="O440" s="132" t="s">
        <v>536</v>
      </c>
    </row>
    <row r="441" spans="2:15" ht="15" hidden="1" thickBot="1" x14ac:dyDescent="0.35">
      <c r="B441" s="133">
        <v>2006</v>
      </c>
      <c r="C441" s="134" t="s">
        <v>7</v>
      </c>
      <c r="D441" s="135">
        <v>101.7</v>
      </c>
      <c r="E441" s="136" t="s">
        <v>536</v>
      </c>
      <c r="L441" s="133">
        <v>2006</v>
      </c>
      <c r="M441" s="134" t="s">
        <v>7</v>
      </c>
      <c r="N441" s="135">
        <v>101.4</v>
      </c>
      <c r="O441" s="136" t="s">
        <v>536</v>
      </c>
    </row>
    <row r="442" spans="2:15" ht="15" hidden="1" thickBot="1" x14ac:dyDescent="0.35">
      <c r="B442" s="129">
        <v>2006</v>
      </c>
      <c r="C442" s="130" t="s">
        <v>8</v>
      </c>
      <c r="D442" s="131">
        <v>102.3</v>
      </c>
      <c r="E442" s="132" t="s">
        <v>536</v>
      </c>
      <c r="L442" s="129">
        <v>2006</v>
      </c>
      <c r="M442" s="130" t="s">
        <v>8</v>
      </c>
      <c r="N442" s="131">
        <v>102</v>
      </c>
      <c r="O442" s="132" t="s">
        <v>536</v>
      </c>
    </row>
    <row r="443" spans="2:15" ht="15" hidden="1" thickBot="1" x14ac:dyDescent="0.35">
      <c r="B443" s="133">
        <v>2006</v>
      </c>
      <c r="C443" s="134" t="s">
        <v>9</v>
      </c>
      <c r="D443" s="135">
        <v>102.8</v>
      </c>
      <c r="E443" s="136" t="s">
        <v>536</v>
      </c>
      <c r="L443" s="133">
        <v>2006</v>
      </c>
      <c r="M443" s="134" t="s">
        <v>9</v>
      </c>
      <c r="N443" s="135">
        <v>102.6</v>
      </c>
      <c r="O443" s="136" t="s">
        <v>536</v>
      </c>
    </row>
    <row r="444" spans="2:15" ht="15" hidden="1" thickBot="1" x14ac:dyDescent="0.35">
      <c r="B444" s="129">
        <v>2007</v>
      </c>
      <c r="C444" s="130" t="s">
        <v>6</v>
      </c>
      <c r="D444" s="131">
        <v>103.3</v>
      </c>
      <c r="E444" s="132" t="s">
        <v>536</v>
      </c>
      <c r="L444" s="129">
        <v>2007</v>
      </c>
      <c r="M444" s="130" t="s">
        <v>6</v>
      </c>
      <c r="N444" s="131">
        <v>103.6</v>
      </c>
      <c r="O444" s="132" t="s">
        <v>536</v>
      </c>
    </row>
    <row r="445" spans="2:15" ht="15" hidden="1" thickBot="1" x14ac:dyDescent="0.35">
      <c r="B445" s="133">
        <v>2007</v>
      </c>
      <c r="C445" s="134" t="s">
        <v>7</v>
      </c>
      <c r="D445" s="135">
        <v>104.2</v>
      </c>
      <c r="E445" s="136" t="s">
        <v>536</v>
      </c>
      <c r="L445" s="133">
        <v>2007</v>
      </c>
      <c r="M445" s="134" t="s">
        <v>7</v>
      </c>
      <c r="N445" s="135">
        <v>104.4</v>
      </c>
      <c r="O445" s="136" t="s">
        <v>536</v>
      </c>
    </row>
    <row r="446" spans="2:15" ht="15" hidden="1" thickBot="1" x14ac:dyDescent="0.35">
      <c r="B446" s="129">
        <v>2007</v>
      </c>
      <c r="C446" s="130" t="s">
        <v>8</v>
      </c>
      <c r="D446" s="131">
        <v>104.6</v>
      </c>
      <c r="E446" s="132" t="s">
        <v>536</v>
      </c>
      <c r="L446" s="129">
        <v>2007</v>
      </c>
      <c r="M446" s="130" t="s">
        <v>8</v>
      </c>
      <c r="N446" s="131">
        <v>105</v>
      </c>
      <c r="O446" s="132" t="s">
        <v>536</v>
      </c>
    </row>
    <row r="447" spans="2:15" ht="15" hidden="1" thickBot="1" x14ac:dyDescent="0.35">
      <c r="B447" s="133">
        <v>2007</v>
      </c>
      <c r="C447" s="134" t="s">
        <v>9</v>
      </c>
      <c r="D447" s="135">
        <v>105.3</v>
      </c>
      <c r="E447" s="136" t="s">
        <v>536</v>
      </c>
      <c r="L447" s="133">
        <v>2007</v>
      </c>
      <c r="M447" s="134" t="s">
        <v>9</v>
      </c>
      <c r="N447" s="135">
        <v>105.6</v>
      </c>
      <c r="O447" s="136" t="s">
        <v>536</v>
      </c>
    </row>
    <row r="448" spans="2:15" ht="15" hidden="1" thickBot="1" x14ac:dyDescent="0.35">
      <c r="B448" s="129">
        <v>2008</v>
      </c>
      <c r="C448" s="130" t="s">
        <v>6</v>
      </c>
      <c r="D448" s="131">
        <v>106</v>
      </c>
      <c r="E448" s="132" t="s">
        <v>536</v>
      </c>
      <c r="L448" s="129">
        <v>2008</v>
      </c>
      <c r="M448" s="130" t="s">
        <v>6</v>
      </c>
      <c r="N448" s="131">
        <v>106.3</v>
      </c>
      <c r="O448" s="132" t="s">
        <v>536</v>
      </c>
    </row>
    <row r="449" spans="2:15" ht="15" hidden="1" thickBot="1" x14ac:dyDescent="0.35">
      <c r="B449" s="133">
        <v>2008</v>
      </c>
      <c r="C449" s="134" t="s">
        <v>7</v>
      </c>
      <c r="D449" s="135">
        <v>107</v>
      </c>
      <c r="E449" s="136" t="s">
        <v>536</v>
      </c>
      <c r="L449" s="133">
        <v>2008</v>
      </c>
      <c r="M449" s="134" t="s">
        <v>7</v>
      </c>
      <c r="N449" s="135">
        <v>107.5</v>
      </c>
      <c r="O449" s="136" t="s">
        <v>536</v>
      </c>
    </row>
    <row r="450" spans="2:15" ht="15" hidden="1" thickBot="1" x14ac:dyDescent="0.35">
      <c r="B450" s="129">
        <v>2008</v>
      </c>
      <c r="C450" s="130" t="s">
        <v>8</v>
      </c>
      <c r="D450" s="131">
        <v>107.4</v>
      </c>
      <c r="E450" s="132" t="s">
        <v>536</v>
      </c>
      <c r="L450" s="129">
        <v>2008</v>
      </c>
      <c r="M450" s="130" t="s">
        <v>8</v>
      </c>
      <c r="N450" s="131">
        <v>107.9</v>
      </c>
      <c r="O450" s="132" t="s">
        <v>536</v>
      </c>
    </row>
    <row r="451" spans="2:15" ht="15" hidden="1" thickBot="1" x14ac:dyDescent="0.35">
      <c r="B451" s="133">
        <v>2008</v>
      </c>
      <c r="C451" s="134" t="s">
        <v>9</v>
      </c>
      <c r="D451" s="135">
        <v>107.6</v>
      </c>
      <c r="E451" s="136" t="s">
        <v>536</v>
      </c>
      <c r="L451" s="133">
        <v>2008</v>
      </c>
      <c r="M451" s="134" t="s">
        <v>9</v>
      </c>
      <c r="N451" s="135">
        <v>108</v>
      </c>
      <c r="O451" s="136" t="s">
        <v>536</v>
      </c>
    </row>
    <row r="452" spans="2:15" ht="15" hidden="1" thickBot="1" x14ac:dyDescent="0.35">
      <c r="B452" s="129">
        <v>2009</v>
      </c>
      <c r="C452" s="130" t="s">
        <v>6</v>
      </c>
      <c r="D452" s="131">
        <v>107.9</v>
      </c>
      <c r="E452" s="132" t="s">
        <v>536</v>
      </c>
      <c r="L452" s="129">
        <v>2009</v>
      </c>
      <c r="M452" s="130" t="s">
        <v>6</v>
      </c>
      <c r="N452" s="131">
        <v>108.4</v>
      </c>
      <c r="O452" s="132" t="s">
        <v>536</v>
      </c>
    </row>
    <row r="453" spans="2:15" ht="15" hidden="1" thickBot="1" x14ac:dyDescent="0.35">
      <c r="B453" s="133">
        <v>2009</v>
      </c>
      <c r="C453" s="134" t="s">
        <v>7</v>
      </c>
      <c r="D453" s="135">
        <v>108.1</v>
      </c>
      <c r="E453" s="136" t="s">
        <v>536</v>
      </c>
      <c r="L453" s="133">
        <v>2009</v>
      </c>
      <c r="M453" s="134" t="s">
        <v>7</v>
      </c>
      <c r="N453" s="135">
        <v>108.6</v>
      </c>
      <c r="O453" s="136" t="s">
        <v>536</v>
      </c>
    </row>
    <row r="454" spans="2:15" ht="15" hidden="1" thickBot="1" x14ac:dyDescent="0.35">
      <c r="B454" s="129">
        <v>2009</v>
      </c>
      <c r="C454" s="130" t="s">
        <v>8</v>
      </c>
      <c r="D454" s="131">
        <v>108.4</v>
      </c>
      <c r="E454" s="132" t="s">
        <v>536</v>
      </c>
      <c r="L454" s="129">
        <v>2009</v>
      </c>
      <c r="M454" s="130" t="s">
        <v>8</v>
      </c>
      <c r="N454" s="131">
        <v>108.9</v>
      </c>
      <c r="O454" s="132" t="s">
        <v>536</v>
      </c>
    </row>
    <row r="455" spans="2:15" ht="15" hidden="1" thickBot="1" x14ac:dyDescent="0.35">
      <c r="B455" s="133">
        <v>2009</v>
      </c>
      <c r="C455" s="134" t="s">
        <v>9</v>
      </c>
      <c r="D455" s="135">
        <v>108.6</v>
      </c>
      <c r="E455" s="136" t="s">
        <v>536</v>
      </c>
      <c r="L455" s="133">
        <v>2009</v>
      </c>
      <c r="M455" s="134" t="s">
        <v>9</v>
      </c>
      <c r="N455" s="135">
        <v>109.2</v>
      </c>
      <c r="O455" s="136" t="s">
        <v>536</v>
      </c>
    </row>
    <row r="456" spans="2:15" ht="15" hidden="1" thickBot="1" x14ac:dyDescent="0.35">
      <c r="B456" s="129">
        <v>2010</v>
      </c>
      <c r="C456" s="130" t="s">
        <v>6</v>
      </c>
      <c r="D456" s="131">
        <v>109.9</v>
      </c>
      <c r="E456" s="132" t="s">
        <v>536</v>
      </c>
      <c r="L456" s="129">
        <v>2010</v>
      </c>
      <c r="M456" s="130" t="s">
        <v>6</v>
      </c>
      <c r="N456" s="131">
        <v>109.9</v>
      </c>
      <c r="O456" s="132" t="s">
        <v>536</v>
      </c>
    </row>
    <row r="457" spans="2:15" ht="15" hidden="1" thickBot="1" x14ac:dyDescent="0.35">
      <c r="B457" s="133">
        <v>2010</v>
      </c>
      <c r="C457" s="134" t="s">
        <v>7</v>
      </c>
      <c r="D457" s="135">
        <v>110.4</v>
      </c>
      <c r="E457" s="136" t="s">
        <v>536</v>
      </c>
      <c r="L457" s="133">
        <v>2010</v>
      </c>
      <c r="M457" s="134" t="s">
        <v>7</v>
      </c>
      <c r="N457" s="135">
        <v>110.4</v>
      </c>
      <c r="O457" s="136" t="s">
        <v>536</v>
      </c>
    </row>
    <row r="458" spans="2:15" ht="15" hidden="1" thickBot="1" x14ac:dyDescent="0.35">
      <c r="B458" s="129">
        <v>2010</v>
      </c>
      <c r="C458" s="130" t="s">
        <v>8</v>
      </c>
      <c r="D458" s="131">
        <v>111</v>
      </c>
      <c r="E458" s="132" t="s">
        <v>536</v>
      </c>
      <c r="L458" s="129">
        <v>2010</v>
      </c>
      <c r="M458" s="130" t="s">
        <v>8</v>
      </c>
      <c r="N458" s="131">
        <v>110.9</v>
      </c>
      <c r="O458" s="132" t="s">
        <v>536</v>
      </c>
    </row>
    <row r="459" spans="2:15" ht="15" hidden="1" thickBot="1" x14ac:dyDescent="0.35">
      <c r="B459" s="133">
        <v>2010</v>
      </c>
      <c r="C459" s="134" t="s">
        <v>9</v>
      </c>
      <c r="D459" s="135">
        <v>111.3</v>
      </c>
      <c r="E459" s="136" t="s">
        <v>536</v>
      </c>
      <c r="L459" s="133">
        <v>2010</v>
      </c>
      <c r="M459" s="134" t="s">
        <v>9</v>
      </c>
      <c r="N459" s="135">
        <v>111.2</v>
      </c>
      <c r="O459" s="136" t="s">
        <v>536</v>
      </c>
    </row>
    <row r="460" spans="2:15" ht="15" hidden="1" thickBot="1" x14ac:dyDescent="0.35">
      <c r="B460" s="129">
        <v>2011</v>
      </c>
      <c r="C460" s="130" t="s">
        <v>6</v>
      </c>
      <c r="D460" s="131">
        <v>112.2</v>
      </c>
      <c r="E460" s="132" t="s">
        <v>536</v>
      </c>
      <c r="L460" s="129">
        <v>2011</v>
      </c>
      <c r="M460" s="130" t="s">
        <v>6</v>
      </c>
      <c r="N460" s="131">
        <v>111.8</v>
      </c>
      <c r="O460" s="132" t="s">
        <v>536</v>
      </c>
    </row>
    <row r="461" spans="2:15" ht="15" hidden="1" thickBot="1" x14ac:dyDescent="0.35">
      <c r="B461" s="133">
        <v>2011</v>
      </c>
      <c r="C461" s="134" t="s">
        <v>7</v>
      </c>
      <c r="D461" s="135">
        <v>113.3</v>
      </c>
      <c r="E461" s="136" t="s">
        <v>536</v>
      </c>
      <c r="L461" s="133">
        <v>2011</v>
      </c>
      <c r="M461" s="134" t="s">
        <v>7</v>
      </c>
      <c r="N461" s="135">
        <v>112.2</v>
      </c>
      <c r="O461" s="136" t="s">
        <v>536</v>
      </c>
    </row>
    <row r="462" spans="2:15" ht="15" hidden="1" thickBot="1" x14ac:dyDescent="0.35">
      <c r="B462" s="129">
        <v>2011</v>
      </c>
      <c r="C462" s="130" t="s">
        <v>8</v>
      </c>
      <c r="D462" s="131">
        <v>113.6</v>
      </c>
      <c r="E462" s="132" t="s">
        <v>536</v>
      </c>
      <c r="L462" s="129">
        <v>2011</v>
      </c>
      <c r="M462" s="130" t="s">
        <v>8</v>
      </c>
      <c r="N462" s="131">
        <v>112.7</v>
      </c>
      <c r="O462" s="132" t="s">
        <v>536</v>
      </c>
    </row>
    <row r="463" spans="2:15" ht="15" hidden="1" thickBot="1" x14ac:dyDescent="0.35">
      <c r="B463" s="133">
        <v>2011</v>
      </c>
      <c r="C463" s="134" t="s">
        <v>9</v>
      </c>
      <c r="D463" s="135">
        <v>113.9</v>
      </c>
      <c r="E463" s="136" t="s">
        <v>536</v>
      </c>
      <c r="L463" s="133">
        <v>2011</v>
      </c>
      <c r="M463" s="134" t="s">
        <v>9</v>
      </c>
      <c r="N463" s="135">
        <v>112.9</v>
      </c>
      <c r="O463" s="136" t="s">
        <v>536</v>
      </c>
    </row>
    <row r="464" spans="2:15" ht="15" hidden="1" thickBot="1" x14ac:dyDescent="0.35">
      <c r="B464" s="129">
        <v>2012</v>
      </c>
      <c r="C464" s="130" t="s">
        <v>6</v>
      </c>
      <c r="D464" s="131">
        <v>114.7</v>
      </c>
      <c r="E464" s="132" t="s">
        <v>536</v>
      </c>
      <c r="L464" s="129">
        <v>2012</v>
      </c>
      <c r="M464" s="130" t="s">
        <v>6</v>
      </c>
      <c r="N464" s="131">
        <v>113.8</v>
      </c>
      <c r="O464" s="132" t="s">
        <v>536</v>
      </c>
    </row>
    <row r="465" spans="2:17" ht="15" hidden="1" thickBot="1" x14ac:dyDescent="0.35">
      <c r="B465" s="133">
        <v>2012</v>
      </c>
      <c r="C465" s="134" t="s">
        <v>7</v>
      </c>
      <c r="D465" s="135">
        <v>115.3</v>
      </c>
      <c r="E465" s="136" t="s">
        <v>536</v>
      </c>
      <c r="L465" s="133">
        <v>2012</v>
      </c>
      <c r="M465" s="134" t="s">
        <v>7</v>
      </c>
      <c r="N465" s="135">
        <v>114.3</v>
      </c>
      <c r="O465" s="136" t="s">
        <v>536</v>
      </c>
    </row>
    <row r="466" spans="2:17" ht="15" hidden="1" thickBot="1" x14ac:dyDescent="0.35">
      <c r="B466" s="129">
        <v>2012</v>
      </c>
      <c r="C466" s="130" t="s">
        <v>8</v>
      </c>
      <c r="D466" s="131">
        <v>115.6</v>
      </c>
      <c r="E466" s="132" t="s">
        <v>536</v>
      </c>
      <c r="L466" s="129">
        <v>2012</v>
      </c>
      <c r="M466" s="130" t="s">
        <v>8</v>
      </c>
      <c r="N466" s="131">
        <v>114.7</v>
      </c>
      <c r="O466" s="132" t="s">
        <v>536</v>
      </c>
    </row>
    <row r="467" spans="2:17" ht="15" hidden="1" thickBot="1" x14ac:dyDescent="0.35">
      <c r="B467" s="133">
        <v>2012</v>
      </c>
      <c r="C467" s="134" t="s">
        <v>9</v>
      </c>
      <c r="D467" s="135">
        <v>115.9</v>
      </c>
      <c r="E467" s="136" t="s">
        <v>536</v>
      </c>
      <c r="L467" s="133">
        <v>2012</v>
      </c>
      <c r="M467" s="134" t="s">
        <v>9</v>
      </c>
      <c r="N467" s="135">
        <v>115</v>
      </c>
      <c r="O467" s="136" t="s">
        <v>536</v>
      </c>
    </row>
    <row r="468" spans="2:17" ht="15" hidden="1" thickBot="1" x14ac:dyDescent="0.35">
      <c r="B468" s="129">
        <v>2013</v>
      </c>
      <c r="C468" s="130" t="s">
        <v>6</v>
      </c>
      <c r="D468" s="131">
        <v>116.4</v>
      </c>
      <c r="E468" s="132" t="s">
        <v>536</v>
      </c>
      <c r="L468" s="129">
        <v>2013</v>
      </c>
      <c r="M468" s="130" t="s">
        <v>6</v>
      </c>
      <c r="N468" s="131">
        <v>115.5</v>
      </c>
      <c r="O468" s="132" t="s">
        <v>536</v>
      </c>
    </row>
    <row r="469" spans="2:17" ht="15" hidden="1" thickBot="1" x14ac:dyDescent="0.35">
      <c r="B469" s="133">
        <v>2013</v>
      </c>
      <c r="C469" s="134" t="s">
        <v>7</v>
      </c>
      <c r="D469" s="135">
        <v>117</v>
      </c>
      <c r="E469" s="136" t="s">
        <v>536</v>
      </c>
      <c r="L469" s="133">
        <v>2013</v>
      </c>
      <c r="M469" s="134" t="s">
        <v>7</v>
      </c>
      <c r="N469" s="135">
        <v>116</v>
      </c>
      <c r="O469" s="136" t="s">
        <v>536</v>
      </c>
    </row>
    <row r="470" spans="2:17" ht="15" hidden="1" thickBot="1" x14ac:dyDescent="0.35">
      <c r="B470" s="129">
        <v>2013</v>
      </c>
      <c r="C470" s="130" t="s">
        <v>8</v>
      </c>
      <c r="D470" s="131">
        <v>117.4</v>
      </c>
      <c r="E470" s="132" t="s">
        <v>536</v>
      </c>
      <c r="L470" s="129">
        <v>2013</v>
      </c>
      <c r="M470" s="130" t="s">
        <v>8</v>
      </c>
      <c r="N470" s="131">
        <v>116.6</v>
      </c>
      <c r="O470" s="132" t="s">
        <v>536</v>
      </c>
    </row>
    <row r="471" spans="2:17" ht="15" hidden="1" thickBot="1" x14ac:dyDescent="0.35">
      <c r="B471" s="133">
        <v>2013</v>
      </c>
      <c r="C471" s="134" t="s">
        <v>9</v>
      </c>
      <c r="D471" s="135">
        <v>117.8</v>
      </c>
      <c r="E471" s="136" t="s">
        <v>536</v>
      </c>
      <c r="L471" s="133">
        <v>2013</v>
      </c>
      <c r="M471" s="134" t="s">
        <v>9</v>
      </c>
      <c r="N471" s="135">
        <v>117.1</v>
      </c>
      <c r="O471" s="136" t="s">
        <v>536</v>
      </c>
    </row>
    <row r="472" spans="2:17" ht="15" hidden="1" thickBot="1" x14ac:dyDescent="0.35">
      <c r="B472" s="129">
        <v>2014</v>
      </c>
      <c r="C472" s="130" t="s">
        <v>6</v>
      </c>
      <c r="D472" s="131">
        <v>118.4</v>
      </c>
      <c r="E472" s="132" t="s">
        <v>536</v>
      </c>
      <c r="L472" s="129">
        <v>2014</v>
      </c>
      <c r="M472" s="130" t="s">
        <v>6</v>
      </c>
      <c r="N472" s="131">
        <v>117.4</v>
      </c>
      <c r="O472" s="132" t="s">
        <v>536</v>
      </c>
    </row>
    <row r="473" spans="2:17" ht="15" hidden="1" thickBot="1" x14ac:dyDescent="0.35">
      <c r="B473" s="133">
        <v>2014</v>
      </c>
      <c r="C473" s="134" t="s">
        <v>7</v>
      </c>
      <c r="D473" s="135">
        <v>119.5</v>
      </c>
      <c r="E473" s="136" t="s">
        <v>536</v>
      </c>
      <c r="L473" s="133">
        <v>2014</v>
      </c>
      <c r="M473" s="134" t="s">
        <v>7</v>
      </c>
      <c r="N473" s="135">
        <v>118.3</v>
      </c>
      <c r="O473" s="136" t="s">
        <v>536</v>
      </c>
    </row>
    <row r="474" spans="2:17" ht="15" hidden="1" thickBot="1" x14ac:dyDescent="0.35">
      <c r="B474" s="129">
        <v>2014</v>
      </c>
      <c r="C474" s="130" t="s">
        <v>8</v>
      </c>
      <c r="D474" s="131">
        <v>120</v>
      </c>
      <c r="E474" s="132" t="s">
        <v>536</v>
      </c>
      <c r="L474" s="129">
        <v>2014</v>
      </c>
      <c r="M474" s="130" t="s">
        <v>8</v>
      </c>
      <c r="N474" s="131">
        <v>118.9</v>
      </c>
      <c r="O474" s="132" t="s">
        <v>536</v>
      </c>
    </row>
    <row r="475" spans="2:17" ht="15" hidden="1" thickBot="1" x14ac:dyDescent="0.35">
      <c r="B475" s="133">
        <v>2014</v>
      </c>
      <c r="C475" s="134" t="s">
        <v>9</v>
      </c>
      <c r="D475" s="135">
        <v>120.3</v>
      </c>
      <c r="E475" s="136" t="s">
        <v>536</v>
      </c>
      <c r="L475" s="133">
        <v>2014</v>
      </c>
      <c r="M475" s="134" t="s">
        <v>9</v>
      </c>
      <c r="N475" s="135">
        <v>119.1</v>
      </c>
      <c r="O475" s="136" t="s">
        <v>536</v>
      </c>
    </row>
    <row r="476" spans="2:17" ht="15" thickBot="1" x14ac:dyDescent="0.35">
      <c r="B476" s="129">
        <v>2015</v>
      </c>
      <c r="C476" s="130" t="s">
        <v>6</v>
      </c>
      <c r="D476" s="131">
        <v>121.2</v>
      </c>
      <c r="E476" s="132" t="s">
        <v>536</v>
      </c>
      <c r="L476" s="129">
        <v>2015</v>
      </c>
      <c r="M476" s="130" t="s">
        <v>6</v>
      </c>
      <c r="N476" s="131">
        <v>119.8</v>
      </c>
      <c r="O476" s="132" t="s">
        <v>536</v>
      </c>
    </row>
    <row r="477" spans="2:17" ht="15" thickBot="1" x14ac:dyDescent="0.35">
      <c r="B477" s="133">
        <v>2015</v>
      </c>
      <c r="C477" s="134" t="s">
        <v>7</v>
      </c>
      <c r="D477" s="135">
        <v>121.4</v>
      </c>
      <c r="E477" s="136" t="s">
        <v>536</v>
      </c>
      <c r="L477" s="133">
        <v>2015</v>
      </c>
      <c r="M477" s="134" t="s">
        <v>7</v>
      </c>
      <c r="N477" s="135">
        <v>120.6</v>
      </c>
      <c r="O477" s="136" t="s">
        <v>536</v>
      </c>
    </row>
    <row r="478" spans="2:17" ht="15" thickBot="1" x14ac:dyDescent="0.35">
      <c r="B478" s="129">
        <v>2015</v>
      </c>
      <c r="C478" s="130" t="s">
        <v>8</v>
      </c>
      <c r="D478" s="131">
        <v>122.1</v>
      </c>
      <c r="E478" s="132" t="s">
        <v>536</v>
      </c>
      <c r="L478" s="129">
        <v>2015</v>
      </c>
      <c r="M478" s="130" t="s">
        <v>8</v>
      </c>
      <c r="N478" s="131">
        <v>121.4</v>
      </c>
      <c r="O478" s="132" t="s">
        <v>536</v>
      </c>
    </row>
    <row r="479" spans="2:17" ht="15" thickBot="1" x14ac:dyDescent="0.35">
      <c r="B479" s="133">
        <v>2015</v>
      </c>
      <c r="C479" s="134" t="s">
        <v>9</v>
      </c>
      <c r="D479" s="135">
        <v>122.5</v>
      </c>
      <c r="E479" s="136" t="s">
        <v>536</v>
      </c>
      <c r="G479" s="125">
        <f>AVERAGE(D476:D479)</f>
        <v>121.80000000000001</v>
      </c>
      <c r="L479" s="133">
        <v>2015</v>
      </c>
      <c r="M479" s="134" t="s">
        <v>9</v>
      </c>
      <c r="N479" s="135">
        <v>121.8</v>
      </c>
      <c r="O479" s="136" t="s">
        <v>536</v>
      </c>
      <c r="Q479" s="147">
        <f>AVERAGE(N476:N479)</f>
        <v>120.89999999999999</v>
      </c>
    </row>
    <row r="480" spans="2:17" ht="15" thickBot="1" x14ac:dyDescent="0.35">
      <c r="B480" s="129">
        <v>2016</v>
      </c>
      <c r="C480" s="130" t="s">
        <v>6</v>
      </c>
      <c r="D480" s="131">
        <v>123.4</v>
      </c>
      <c r="E480" s="132" t="s">
        <v>536</v>
      </c>
      <c r="G480" s="125"/>
      <c r="L480" s="129">
        <v>2016</v>
      </c>
      <c r="M480" s="130" t="s">
        <v>6</v>
      </c>
      <c r="N480" s="131">
        <v>122.5</v>
      </c>
      <c r="O480" s="132" t="s">
        <v>536</v>
      </c>
      <c r="Q480" s="147"/>
    </row>
    <row r="481" spans="2:17" ht="15" thickBot="1" x14ac:dyDescent="0.35">
      <c r="B481" s="133">
        <v>2016</v>
      </c>
      <c r="C481" s="134" t="s">
        <v>7</v>
      </c>
      <c r="D481" s="135">
        <v>124.5</v>
      </c>
      <c r="E481" s="136" t="s">
        <v>536</v>
      </c>
      <c r="G481" s="125"/>
      <c r="L481" s="133">
        <v>2016</v>
      </c>
      <c r="M481" s="134" t="s">
        <v>7</v>
      </c>
      <c r="N481" s="135">
        <v>123.9</v>
      </c>
      <c r="O481" s="136" t="s">
        <v>536</v>
      </c>
      <c r="Q481" s="147"/>
    </row>
    <row r="482" spans="2:17" ht="15" thickBot="1" x14ac:dyDescent="0.35">
      <c r="B482" s="129">
        <v>2016</v>
      </c>
      <c r="C482" s="130" t="s">
        <v>8</v>
      </c>
      <c r="D482" s="131">
        <v>125.3</v>
      </c>
      <c r="E482" s="132" t="s">
        <v>536</v>
      </c>
      <c r="G482" s="125"/>
      <c r="L482" s="129">
        <v>2016</v>
      </c>
      <c r="M482" s="130" t="s">
        <v>8</v>
      </c>
      <c r="N482" s="131">
        <v>124.8</v>
      </c>
      <c r="O482" s="132" t="s">
        <v>536</v>
      </c>
      <c r="Q482" s="147"/>
    </row>
    <row r="483" spans="2:17" ht="15" thickBot="1" x14ac:dyDescent="0.35">
      <c r="B483" s="133">
        <v>2016</v>
      </c>
      <c r="C483" s="134" t="s">
        <v>9</v>
      </c>
      <c r="D483" s="135">
        <v>125.7</v>
      </c>
      <c r="E483" s="136" t="s">
        <v>536</v>
      </c>
      <c r="G483" s="125">
        <f>AVERAGE(D480:D483)</f>
        <v>124.72499999999999</v>
      </c>
      <c r="L483" s="133">
        <v>2016</v>
      </c>
      <c r="M483" s="134" t="s">
        <v>9</v>
      </c>
      <c r="N483" s="135">
        <v>125.3</v>
      </c>
      <c r="O483" s="136" t="s">
        <v>536</v>
      </c>
      <c r="Q483" s="147">
        <f>AVERAGE(N480:N483)</f>
        <v>124.125</v>
      </c>
    </row>
    <row r="484" spans="2:17" ht="15" thickBot="1" x14ac:dyDescent="0.35">
      <c r="B484" s="129">
        <v>2017</v>
      </c>
      <c r="C484" s="130" t="s">
        <v>6</v>
      </c>
      <c r="D484" s="131">
        <v>126.8</v>
      </c>
      <c r="E484" s="132" t="s">
        <v>536</v>
      </c>
      <c r="G484" s="125"/>
      <c r="L484" s="129">
        <v>2017</v>
      </c>
      <c r="M484" s="130" t="s">
        <v>6</v>
      </c>
      <c r="N484" s="131">
        <v>126.4</v>
      </c>
      <c r="O484" s="132" t="s">
        <v>536</v>
      </c>
      <c r="Q484" s="147"/>
    </row>
    <row r="485" spans="2:17" ht="15" thickBot="1" x14ac:dyDescent="0.35">
      <c r="B485" s="133">
        <v>2017</v>
      </c>
      <c r="C485" s="134" t="s">
        <v>7</v>
      </c>
      <c r="D485" s="135">
        <v>127.4</v>
      </c>
      <c r="E485" s="136" t="s">
        <v>536</v>
      </c>
      <c r="G485" s="125"/>
      <c r="L485" s="133">
        <v>2017</v>
      </c>
      <c r="M485" s="134" t="s">
        <v>7</v>
      </c>
      <c r="N485" s="135">
        <v>126.9</v>
      </c>
      <c r="O485" s="136" t="s">
        <v>536</v>
      </c>
      <c r="Q485" s="147"/>
    </row>
    <row r="486" spans="2:17" ht="15" thickBot="1" x14ac:dyDescent="0.35">
      <c r="B486" s="129">
        <v>2017</v>
      </c>
      <c r="C486" s="130" t="s">
        <v>8</v>
      </c>
      <c r="D486" s="131">
        <v>128</v>
      </c>
      <c r="E486" s="132" t="s">
        <v>536</v>
      </c>
      <c r="G486" s="125"/>
      <c r="L486" s="129">
        <v>2017</v>
      </c>
      <c r="M486" s="130" t="s">
        <v>8</v>
      </c>
      <c r="N486" s="131">
        <v>127.5</v>
      </c>
      <c r="O486" s="132" t="s">
        <v>536</v>
      </c>
      <c r="Q486" s="147"/>
    </row>
    <row r="487" spans="2:17" ht="15" thickBot="1" x14ac:dyDescent="0.35">
      <c r="B487" s="133">
        <v>2017</v>
      </c>
      <c r="C487" s="134" t="s">
        <v>9</v>
      </c>
      <c r="D487" s="135">
        <v>128.5</v>
      </c>
      <c r="E487" s="136" t="s">
        <v>536</v>
      </c>
      <c r="G487" s="125">
        <f>AVERAGE(D484:D487)</f>
        <v>127.675</v>
      </c>
      <c r="L487" s="133">
        <v>2017</v>
      </c>
      <c r="M487" s="134" t="s">
        <v>9</v>
      </c>
      <c r="N487" s="135">
        <v>128.1</v>
      </c>
      <c r="O487" s="136" t="s">
        <v>536</v>
      </c>
      <c r="Q487" s="147">
        <f>AVERAGE(N484:N487)</f>
        <v>127.22499999999999</v>
      </c>
    </row>
    <row r="488" spans="2:17" ht="15" thickBot="1" x14ac:dyDescent="0.35">
      <c r="B488" s="129">
        <v>2018</v>
      </c>
      <c r="C488" s="130" t="s">
        <v>6</v>
      </c>
      <c r="D488" s="131">
        <v>129.80000000000001</v>
      </c>
      <c r="E488" s="132" t="s">
        <v>536</v>
      </c>
      <c r="G488" s="125"/>
      <c r="L488" s="129">
        <v>2018</v>
      </c>
      <c r="M488" s="130" t="s">
        <v>6</v>
      </c>
      <c r="N488" s="131">
        <v>129.4</v>
      </c>
      <c r="O488" s="132" t="s">
        <v>536</v>
      </c>
      <c r="Q488" s="147"/>
    </row>
    <row r="489" spans="2:17" ht="15" thickBot="1" x14ac:dyDescent="0.35">
      <c r="B489" s="133">
        <v>2018</v>
      </c>
      <c r="C489" s="134" t="s">
        <v>7</v>
      </c>
      <c r="D489" s="135">
        <v>130.6</v>
      </c>
      <c r="E489" s="136" t="s">
        <v>536</v>
      </c>
      <c r="G489" s="125"/>
      <c r="L489" s="133">
        <v>2018</v>
      </c>
      <c r="M489" s="134" t="s">
        <v>7</v>
      </c>
      <c r="N489" s="135">
        <v>130.1</v>
      </c>
      <c r="O489" s="136" t="s">
        <v>536</v>
      </c>
      <c r="Q489" s="147"/>
    </row>
    <row r="490" spans="2:17" ht="15" thickBot="1" x14ac:dyDescent="0.35">
      <c r="B490" s="129">
        <v>2018</v>
      </c>
      <c r="C490" s="130" t="s">
        <v>8</v>
      </c>
      <c r="D490" s="131">
        <v>131.6</v>
      </c>
      <c r="E490" s="132" t="s">
        <v>536</v>
      </c>
      <c r="G490" s="125"/>
      <c r="L490" s="129">
        <v>2018</v>
      </c>
      <c r="M490" s="130" t="s">
        <v>8</v>
      </c>
      <c r="N490" s="131">
        <v>131.4</v>
      </c>
      <c r="O490" s="132" t="s">
        <v>536</v>
      </c>
      <c r="Q490" s="147"/>
    </row>
    <row r="491" spans="2:17" ht="15" thickBot="1" x14ac:dyDescent="0.35">
      <c r="B491" s="133">
        <v>2018</v>
      </c>
      <c r="C491" s="134" t="s">
        <v>9</v>
      </c>
      <c r="D491" s="135">
        <v>132.30000000000001</v>
      </c>
      <c r="E491" s="136" t="s">
        <v>536</v>
      </c>
      <c r="G491" s="125">
        <f>AVERAGE(D488:D491)</f>
        <v>131.07499999999999</v>
      </c>
      <c r="L491" s="133">
        <v>2018</v>
      </c>
      <c r="M491" s="134" t="s">
        <v>9</v>
      </c>
      <c r="N491" s="135">
        <v>132.30000000000001</v>
      </c>
      <c r="O491" s="136" t="s">
        <v>536</v>
      </c>
      <c r="Q491" s="147">
        <f>AVERAGE(N488:N491)</f>
        <v>130.80000000000001</v>
      </c>
    </row>
    <row r="492" spans="2:17" ht="15" thickBot="1" x14ac:dyDescent="0.35">
      <c r="B492" s="129">
        <v>2019</v>
      </c>
      <c r="C492" s="130" t="s">
        <v>6</v>
      </c>
      <c r="D492" s="131">
        <v>133.5</v>
      </c>
      <c r="E492" s="132" t="s">
        <v>536</v>
      </c>
      <c r="G492" s="125"/>
      <c r="L492" s="129">
        <v>2019</v>
      </c>
      <c r="M492" s="130" t="s">
        <v>6</v>
      </c>
      <c r="N492" s="131">
        <v>133.5</v>
      </c>
      <c r="O492" s="132" t="s">
        <v>536</v>
      </c>
      <c r="Q492" s="147"/>
    </row>
    <row r="493" spans="2:17" ht="15" thickBot="1" x14ac:dyDescent="0.35">
      <c r="B493" s="133">
        <v>2019</v>
      </c>
      <c r="C493" s="134" t="s">
        <v>7</v>
      </c>
      <c r="D493" s="135">
        <v>134.1</v>
      </c>
      <c r="E493" s="136" t="s">
        <v>536</v>
      </c>
      <c r="G493" s="125"/>
      <c r="L493" s="133">
        <v>2019</v>
      </c>
      <c r="M493" s="134" t="s">
        <v>7</v>
      </c>
      <c r="N493" s="135">
        <v>134</v>
      </c>
      <c r="O493" s="136" t="s">
        <v>536</v>
      </c>
      <c r="Q493" s="147"/>
    </row>
    <row r="494" spans="2:17" ht="15" thickBot="1" x14ac:dyDescent="0.35">
      <c r="B494" s="129">
        <v>2019</v>
      </c>
      <c r="C494" s="130" t="s">
        <v>8</v>
      </c>
      <c r="D494" s="131">
        <v>135</v>
      </c>
      <c r="E494" s="132" t="s">
        <v>536</v>
      </c>
      <c r="G494" s="125"/>
      <c r="L494" s="129">
        <v>2019</v>
      </c>
      <c r="M494" s="130" t="s">
        <v>8</v>
      </c>
      <c r="N494" s="131">
        <v>135</v>
      </c>
      <c r="O494" s="132" t="s">
        <v>536</v>
      </c>
      <c r="Q494" s="147"/>
    </row>
    <row r="495" spans="2:17" ht="15" thickBot="1" x14ac:dyDescent="0.35">
      <c r="B495" s="133">
        <v>2019</v>
      </c>
      <c r="C495" s="134" t="s">
        <v>9</v>
      </c>
      <c r="D495" s="135">
        <v>135.69999999999999</v>
      </c>
      <c r="E495" s="136" t="s">
        <v>536</v>
      </c>
      <c r="G495" s="125">
        <f>AVERAGE(D492:D495)</f>
        <v>134.57499999999999</v>
      </c>
      <c r="L495" s="133">
        <v>2019</v>
      </c>
      <c r="M495" s="134" t="s">
        <v>9</v>
      </c>
      <c r="N495" s="135">
        <v>136</v>
      </c>
      <c r="O495" s="136" t="s">
        <v>536</v>
      </c>
      <c r="Q495" s="147">
        <f>AVERAGE(N492:N495)</f>
        <v>134.625</v>
      </c>
    </row>
    <row r="496" spans="2:17" ht="15" thickBot="1" x14ac:dyDescent="0.35">
      <c r="B496" s="129">
        <v>2020</v>
      </c>
      <c r="C496" s="130" t="s">
        <v>6</v>
      </c>
      <c r="D496" s="131">
        <v>137.5</v>
      </c>
      <c r="E496" s="132" t="s">
        <v>536</v>
      </c>
      <c r="L496" s="129">
        <v>2020</v>
      </c>
      <c r="M496" s="130" t="s">
        <v>6</v>
      </c>
      <c r="N496" s="131">
        <v>138.19999999999999</v>
      </c>
      <c r="O496" s="132" t="s">
        <v>536</v>
      </c>
    </row>
    <row r="497" spans="2:15" ht="15" thickBot="1" x14ac:dyDescent="0.35">
      <c r="B497" s="133">
        <v>2020</v>
      </c>
      <c r="C497" s="134" t="s">
        <v>7</v>
      </c>
      <c r="D497" s="135">
        <v>137.6</v>
      </c>
      <c r="E497" s="136" t="s">
        <v>536</v>
      </c>
      <c r="L497" s="133">
        <v>2020</v>
      </c>
      <c r="M497" s="134" t="s">
        <v>7</v>
      </c>
      <c r="N497" s="135">
        <v>137.9</v>
      </c>
      <c r="O497" s="136" t="s">
        <v>536</v>
      </c>
    </row>
    <row r="498" spans="2:15" ht="15" thickBot="1" x14ac:dyDescent="0.35">
      <c r="B498" s="185" t="s">
        <v>26</v>
      </c>
      <c r="C498" s="186"/>
      <c r="D498" s="186"/>
      <c r="E498" s="187"/>
      <c r="L498" s="141" t="s">
        <v>537</v>
      </c>
      <c r="M498" s="142"/>
      <c r="N498" s="142"/>
      <c r="O498" s="143"/>
    </row>
    <row r="499" spans="2:15" ht="15" thickBot="1" x14ac:dyDescent="0.35">
      <c r="B499" s="178" t="s">
        <v>537</v>
      </c>
      <c r="C499" s="179"/>
      <c r="D499" s="179"/>
      <c r="E499" s="180"/>
      <c r="L499" s="90"/>
      <c r="M499" s="89"/>
      <c r="N499" s="89"/>
      <c r="O499" s="89"/>
    </row>
    <row r="500" spans="2:15" s="115" customFormat="1" x14ac:dyDescent="0.3">
      <c r="B500" s="154"/>
      <c r="C500" s="154"/>
      <c r="D500" s="154"/>
      <c r="E500" s="154"/>
      <c r="L500" s="90"/>
      <c r="M500" s="89"/>
      <c r="N500" s="89"/>
      <c r="O500" s="89"/>
    </row>
    <row r="501" spans="2:15" s="115" customFormat="1" x14ac:dyDescent="0.3">
      <c r="B501" s="154"/>
      <c r="C501" s="154"/>
      <c r="D501" s="154"/>
      <c r="E501" s="154"/>
      <c r="L501" s="90"/>
      <c r="M501" s="89"/>
      <c r="N501" s="89"/>
      <c r="O501" s="89"/>
    </row>
    <row r="505" spans="2:15" x14ac:dyDescent="0.3">
      <c r="B505" s="90"/>
      <c r="C505" s="89"/>
      <c r="D505" s="89"/>
      <c r="E505" s="89"/>
    </row>
    <row r="506" spans="2:15" ht="15" customHeight="1" x14ac:dyDescent="0.3">
      <c r="B506" s="122" t="s">
        <v>581</v>
      </c>
      <c r="C506" s="89"/>
      <c r="D506" s="89"/>
      <c r="E506" s="89"/>
      <c r="L506" s="122" t="s">
        <v>615</v>
      </c>
      <c r="M506" s="89"/>
      <c r="N506" s="89"/>
      <c r="O506" s="89"/>
    </row>
    <row r="507" spans="2:15" ht="15.6" x14ac:dyDescent="0.3">
      <c r="B507" s="123" t="s">
        <v>38</v>
      </c>
      <c r="C507" s="89"/>
      <c r="D507" s="89"/>
      <c r="E507" s="89"/>
      <c r="L507" s="123" t="s">
        <v>38</v>
      </c>
      <c r="M507" s="89"/>
      <c r="N507" s="89"/>
      <c r="O507" s="89"/>
    </row>
    <row r="508" spans="2:15" ht="15.6" x14ac:dyDescent="0.3">
      <c r="B508" s="122" t="s">
        <v>582</v>
      </c>
      <c r="C508" s="89"/>
      <c r="D508" s="89"/>
      <c r="E508" s="89"/>
      <c r="L508" s="122" t="s">
        <v>616</v>
      </c>
      <c r="M508" s="89"/>
      <c r="N508" s="89"/>
      <c r="O508" s="89"/>
    </row>
    <row r="509" spans="2:15" ht="15.6" x14ac:dyDescent="0.3">
      <c r="B509" s="122" t="s">
        <v>543</v>
      </c>
      <c r="C509" s="89"/>
      <c r="D509" s="89"/>
      <c r="E509" s="89"/>
      <c r="L509" s="122" t="s">
        <v>543</v>
      </c>
      <c r="M509" s="89"/>
      <c r="N509" s="89"/>
      <c r="O509" s="89"/>
    </row>
    <row r="510" spans="2:15" ht="15.6" x14ac:dyDescent="0.3">
      <c r="B510" s="122" t="s">
        <v>544</v>
      </c>
      <c r="C510" s="89"/>
      <c r="D510" s="89"/>
      <c r="E510" s="89"/>
      <c r="L510" s="122" t="s">
        <v>595</v>
      </c>
      <c r="M510" s="89"/>
      <c r="N510" s="89"/>
      <c r="O510" s="89"/>
    </row>
    <row r="511" spans="2:15" ht="15.6" x14ac:dyDescent="0.3">
      <c r="B511" s="122" t="s">
        <v>545</v>
      </c>
      <c r="C511" s="89"/>
      <c r="D511" s="89"/>
      <c r="E511" s="89"/>
      <c r="L511" s="122" t="s">
        <v>545</v>
      </c>
      <c r="M511" s="89"/>
      <c r="N511" s="89"/>
      <c r="O511" s="89"/>
    </row>
    <row r="512" spans="2:15" ht="15.6" x14ac:dyDescent="0.3">
      <c r="B512" s="122" t="s">
        <v>546</v>
      </c>
      <c r="C512" s="89"/>
      <c r="D512" s="89"/>
      <c r="E512" s="89"/>
      <c r="L512" s="122" t="s">
        <v>546</v>
      </c>
      <c r="M512" s="89"/>
      <c r="N512" s="89"/>
      <c r="O512" s="89"/>
    </row>
    <row r="513" spans="2:15" ht="15.6" x14ac:dyDescent="0.3">
      <c r="B513" s="122" t="s">
        <v>547</v>
      </c>
      <c r="C513" s="89"/>
      <c r="D513" s="89"/>
      <c r="E513" s="89"/>
      <c r="L513" s="122" t="s">
        <v>547</v>
      </c>
      <c r="M513" s="89"/>
      <c r="N513" s="89"/>
      <c r="O513" s="89"/>
    </row>
    <row r="514" spans="2:15" ht="15.6" x14ac:dyDescent="0.3">
      <c r="B514" s="151" t="s">
        <v>583</v>
      </c>
      <c r="C514" s="88"/>
      <c r="D514" s="88"/>
      <c r="E514" s="89"/>
      <c r="L514" s="152" t="s">
        <v>583</v>
      </c>
      <c r="M514" s="153"/>
      <c r="N514" s="153"/>
      <c r="O514" s="89"/>
    </row>
    <row r="515" spans="2:15" ht="15.6" x14ac:dyDescent="0.3">
      <c r="B515" s="122" t="s">
        <v>549</v>
      </c>
      <c r="C515" s="89"/>
      <c r="D515" s="89"/>
      <c r="E515" s="89"/>
      <c r="L515" s="122" t="s">
        <v>549</v>
      </c>
      <c r="M515" s="89"/>
      <c r="N515" s="89"/>
      <c r="O515" s="89"/>
    </row>
    <row r="516" spans="2:15" x14ac:dyDescent="0.3">
      <c r="B516" s="183"/>
      <c r="C516" s="184"/>
      <c r="D516" s="184"/>
      <c r="E516" s="184"/>
      <c r="L516" s="139"/>
    </row>
    <row r="517" spans="2:15" x14ac:dyDescent="0.3">
      <c r="B517" s="183" t="s">
        <v>550</v>
      </c>
      <c r="C517" s="184"/>
      <c r="D517" s="184"/>
      <c r="E517" s="184"/>
      <c r="L517" s="139" t="s">
        <v>550</v>
      </c>
    </row>
    <row r="518" spans="2:15" ht="15" thickBot="1" x14ac:dyDescent="0.35">
      <c r="B518" s="181"/>
      <c r="C518" s="182"/>
      <c r="D518" s="182"/>
      <c r="E518" s="182"/>
      <c r="L518" s="140"/>
      <c r="M518" s="112"/>
      <c r="N518" s="112"/>
      <c r="O518" s="112"/>
    </row>
    <row r="519" spans="2:15" ht="27.6" thickBot="1" x14ac:dyDescent="0.35">
      <c r="B519" s="126" t="s">
        <v>5</v>
      </c>
      <c r="C519" s="127" t="s">
        <v>533</v>
      </c>
      <c r="D519" s="127" t="s">
        <v>534</v>
      </c>
      <c r="E519" s="128" t="s">
        <v>535</v>
      </c>
      <c r="L519" s="126" t="s">
        <v>5</v>
      </c>
      <c r="M519" s="127" t="s">
        <v>533</v>
      </c>
      <c r="N519" s="127" t="s">
        <v>534</v>
      </c>
      <c r="O519" s="128" t="s">
        <v>535</v>
      </c>
    </row>
    <row r="520" spans="2:15" ht="15" hidden="1" thickBot="1" x14ac:dyDescent="0.35">
      <c r="B520" s="129">
        <v>2001</v>
      </c>
      <c r="C520" s="130" t="s">
        <v>6</v>
      </c>
      <c r="D520" s="131">
        <v>84.1</v>
      </c>
      <c r="E520" s="132" t="s">
        <v>536</v>
      </c>
      <c r="L520" s="129">
        <v>2001</v>
      </c>
      <c r="M520" s="130" t="s">
        <v>6</v>
      </c>
      <c r="N520" s="131">
        <v>87.4</v>
      </c>
      <c r="O520" s="132" t="s">
        <v>536</v>
      </c>
    </row>
    <row r="521" spans="2:15" ht="15" hidden="1" thickBot="1" x14ac:dyDescent="0.35">
      <c r="B521" s="133">
        <v>2001</v>
      </c>
      <c r="C521" s="134" t="s">
        <v>7</v>
      </c>
      <c r="D521" s="135">
        <v>85</v>
      </c>
      <c r="E521" s="136" t="s">
        <v>536</v>
      </c>
      <c r="L521" s="133">
        <v>2001</v>
      </c>
      <c r="M521" s="134" t="s">
        <v>7</v>
      </c>
      <c r="N521" s="135">
        <v>88.3</v>
      </c>
      <c r="O521" s="136" t="s">
        <v>536</v>
      </c>
    </row>
    <row r="522" spans="2:15" ht="15" hidden="1" thickBot="1" x14ac:dyDescent="0.35">
      <c r="B522" s="129">
        <v>2001</v>
      </c>
      <c r="C522" s="130" t="s">
        <v>8</v>
      </c>
      <c r="D522" s="131">
        <v>85.9</v>
      </c>
      <c r="E522" s="132" t="s">
        <v>536</v>
      </c>
      <c r="L522" s="129">
        <v>2001</v>
      </c>
      <c r="M522" s="130" t="s">
        <v>8</v>
      </c>
      <c r="N522" s="131">
        <v>89.2</v>
      </c>
      <c r="O522" s="132" t="s">
        <v>536</v>
      </c>
    </row>
    <row r="523" spans="2:15" ht="15" hidden="1" thickBot="1" x14ac:dyDescent="0.35">
      <c r="B523" s="133">
        <v>2001</v>
      </c>
      <c r="C523" s="134" t="s">
        <v>9</v>
      </c>
      <c r="D523" s="135">
        <v>86.9</v>
      </c>
      <c r="E523" s="136" t="s">
        <v>536</v>
      </c>
      <c r="L523" s="133">
        <v>2001</v>
      </c>
      <c r="M523" s="134" t="s">
        <v>9</v>
      </c>
      <c r="N523" s="135">
        <v>90.2</v>
      </c>
      <c r="O523" s="136" t="s">
        <v>536</v>
      </c>
    </row>
    <row r="524" spans="2:15" ht="15" hidden="1" thickBot="1" x14ac:dyDescent="0.35">
      <c r="B524" s="129">
        <v>2002</v>
      </c>
      <c r="C524" s="130" t="s">
        <v>6</v>
      </c>
      <c r="D524" s="131">
        <v>87.4</v>
      </c>
      <c r="E524" s="132" t="s">
        <v>536</v>
      </c>
      <c r="L524" s="129">
        <v>2002</v>
      </c>
      <c r="M524" s="130" t="s">
        <v>6</v>
      </c>
      <c r="N524" s="131">
        <v>90.4</v>
      </c>
      <c r="O524" s="132" t="s">
        <v>536</v>
      </c>
    </row>
    <row r="525" spans="2:15" ht="15" hidden="1" thickBot="1" x14ac:dyDescent="0.35">
      <c r="B525" s="133">
        <v>2002</v>
      </c>
      <c r="C525" s="134" t="s">
        <v>7</v>
      </c>
      <c r="D525" s="135">
        <v>88.5</v>
      </c>
      <c r="E525" s="136" t="s">
        <v>536</v>
      </c>
      <c r="L525" s="133">
        <v>2002</v>
      </c>
      <c r="M525" s="134" t="s">
        <v>7</v>
      </c>
      <c r="N525" s="135">
        <v>91.5</v>
      </c>
      <c r="O525" s="136" t="s">
        <v>536</v>
      </c>
    </row>
    <row r="526" spans="2:15" ht="15" hidden="1" thickBot="1" x14ac:dyDescent="0.35">
      <c r="B526" s="129">
        <v>2002</v>
      </c>
      <c r="C526" s="130" t="s">
        <v>8</v>
      </c>
      <c r="D526" s="131">
        <v>89.1</v>
      </c>
      <c r="E526" s="132" t="s">
        <v>536</v>
      </c>
      <c r="L526" s="129">
        <v>2002</v>
      </c>
      <c r="M526" s="130" t="s">
        <v>8</v>
      </c>
      <c r="N526" s="131">
        <v>92</v>
      </c>
      <c r="O526" s="132" t="s">
        <v>536</v>
      </c>
    </row>
    <row r="527" spans="2:15" ht="15" hidden="1" thickBot="1" x14ac:dyDescent="0.35">
      <c r="B527" s="133">
        <v>2002</v>
      </c>
      <c r="C527" s="134" t="s">
        <v>9</v>
      </c>
      <c r="D527" s="135">
        <v>89.8</v>
      </c>
      <c r="E527" s="136" t="s">
        <v>536</v>
      </c>
      <c r="L527" s="133">
        <v>2002</v>
      </c>
      <c r="M527" s="134" t="s">
        <v>9</v>
      </c>
      <c r="N527" s="135">
        <v>92.4</v>
      </c>
      <c r="O527" s="136" t="s">
        <v>536</v>
      </c>
    </row>
    <row r="528" spans="2:15" ht="15" hidden="1" thickBot="1" x14ac:dyDescent="0.35">
      <c r="B528" s="129">
        <v>2003</v>
      </c>
      <c r="C528" s="130" t="s">
        <v>6</v>
      </c>
      <c r="D528" s="131">
        <v>90.9</v>
      </c>
      <c r="E528" s="132" t="s">
        <v>536</v>
      </c>
      <c r="L528" s="129">
        <v>2003</v>
      </c>
      <c r="M528" s="130" t="s">
        <v>6</v>
      </c>
      <c r="N528" s="131">
        <v>93</v>
      </c>
      <c r="O528" s="132" t="s">
        <v>536</v>
      </c>
    </row>
    <row r="529" spans="2:15" ht="15" hidden="1" thickBot="1" x14ac:dyDescent="0.35">
      <c r="B529" s="133">
        <v>2003</v>
      </c>
      <c r="C529" s="134" t="s">
        <v>7</v>
      </c>
      <c r="D529" s="135">
        <v>92</v>
      </c>
      <c r="E529" s="136" t="s">
        <v>536</v>
      </c>
      <c r="L529" s="133">
        <v>2003</v>
      </c>
      <c r="M529" s="134" t="s">
        <v>7</v>
      </c>
      <c r="N529" s="135">
        <v>93.9</v>
      </c>
      <c r="O529" s="136" t="s">
        <v>536</v>
      </c>
    </row>
    <row r="530" spans="2:15" ht="15" hidden="1" thickBot="1" x14ac:dyDescent="0.35">
      <c r="B530" s="129">
        <v>2003</v>
      </c>
      <c r="C530" s="130" t="s">
        <v>8</v>
      </c>
      <c r="D530" s="131">
        <v>93.2</v>
      </c>
      <c r="E530" s="132" t="s">
        <v>536</v>
      </c>
      <c r="L530" s="129">
        <v>2003</v>
      </c>
      <c r="M530" s="130" t="s">
        <v>8</v>
      </c>
      <c r="N530" s="131">
        <v>95.1</v>
      </c>
      <c r="O530" s="132" t="s">
        <v>536</v>
      </c>
    </row>
    <row r="531" spans="2:15" ht="15" hidden="1" thickBot="1" x14ac:dyDescent="0.35">
      <c r="B531" s="133">
        <v>2003</v>
      </c>
      <c r="C531" s="134" t="s">
        <v>9</v>
      </c>
      <c r="D531" s="135">
        <v>93.8</v>
      </c>
      <c r="E531" s="136" t="s">
        <v>536</v>
      </c>
      <c r="L531" s="133">
        <v>2003</v>
      </c>
      <c r="M531" s="134" t="s">
        <v>9</v>
      </c>
      <c r="N531" s="135">
        <v>95.5</v>
      </c>
      <c r="O531" s="136" t="s">
        <v>536</v>
      </c>
    </row>
    <row r="532" spans="2:15" ht="15" hidden="1" thickBot="1" x14ac:dyDescent="0.35">
      <c r="B532" s="129">
        <v>2004</v>
      </c>
      <c r="C532" s="130" t="s">
        <v>6</v>
      </c>
      <c r="D532" s="131">
        <v>95.3</v>
      </c>
      <c r="E532" s="132" t="s">
        <v>536</v>
      </c>
      <c r="L532" s="129">
        <v>2004</v>
      </c>
      <c r="M532" s="130" t="s">
        <v>6</v>
      </c>
      <c r="N532" s="131">
        <v>96.4</v>
      </c>
      <c r="O532" s="132" t="s">
        <v>536</v>
      </c>
    </row>
    <row r="533" spans="2:15" ht="15" hidden="1" thickBot="1" x14ac:dyDescent="0.35">
      <c r="B533" s="133">
        <v>2004</v>
      </c>
      <c r="C533" s="134" t="s">
        <v>7</v>
      </c>
      <c r="D533" s="135">
        <v>96.2</v>
      </c>
      <c r="E533" s="136" t="s">
        <v>536</v>
      </c>
      <c r="L533" s="133">
        <v>2004</v>
      </c>
      <c r="M533" s="134" t="s">
        <v>7</v>
      </c>
      <c r="N533" s="135">
        <v>97</v>
      </c>
      <c r="O533" s="136" t="s">
        <v>536</v>
      </c>
    </row>
    <row r="534" spans="2:15" ht="15" hidden="1" thickBot="1" x14ac:dyDescent="0.35">
      <c r="B534" s="129">
        <v>2004</v>
      </c>
      <c r="C534" s="130" t="s">
        <v>8</v>
      </c>
      <c r="D534" s="131">
        <v>96.9</v>
      </c>
      <c r="E534" s="132" t="s">
        <v>536</v>
      </c>
      <c r="L534" s="129">
        <v>2004</v>
      </c>
      <c r="M534" s="130" t="s">
        <v>8</v>
      </c>
      <c r="N534" s="131">
        <v>97.7</v>
      </c>
      <c r="O534" s="132" t="s">
        <v>536</v>
      </c>
    </row>
    <row r="535" spans="2:15" ht="15" hidden="1" thickBot="1" x14ac:dyDescent="0.35">
      <c r="B535" s="133">
        <v>2004</v>
      </c>
      <c r="C535" s="134" t="s">
        <v>9</v>
      </c>
      <c r="D535" s="135">
        <v>97.4</v>
      </c>
      <c r="E535" s="136" t="s">
        <v>536</v>
      </c>
      <c r="L535" s="133">
        <v>2004</v>
      </c>
      <c r="M535" s="134" t="s">
        <v>9</v>
      </c>
      <c r="N535" s="135">
        <v>98</v>
      </c>
      <c r="O535" s="136" t="s">
        <v>536</v>
      </c>
    </row>
    <row r="536" spans="2:15" ht="15" hidden="1" thickBot="1" x14ac:dyDescent="0.35">
      <c r="B536" s="129">
        <v>2005</v>
      </c>
      <c r="C536" s="130" t="s">
        <v>6</v>
      </c>
      <c r="D536" s="131">
        <v>98.4</v>
      </c>
      <c r="E536" s="132" t="s">
        <v>536</v>
      </c>
      <c r="L536" s="129">
        <v>2005</v>
      </c>
      <c r="M536" s="130" t="s">
        <v>6</v>
      </c>
      <c r="N536" s="131">
        <v>98.4</v>
      </c>
      <c r="O536" s="132" t="s">
        <v>536</v>
      </c>
    </row>
    <row r="537" spans="2:15" ht="15" hidden="1" thickBot="1" x14ac:dyDescent="0.35">
      <c r="B537" s="133">
        <v>2005</v>
      </c>
      <c r="C537" s="134" t="s">
        <v>7</v>
      </c>
      <c r="D537" s="135">
        <v>99.3</v>
      </c>
      <c r="E537" s="136" t="s">
        <v>536</v>
      </c>
      <c r="L537" s="133">
        <v>2005</v>
      </c>
      <c r="M537" s="134" t="s">
        <v>7</v>
      </c>
      <c r="N537" s="135">
        <v>99.3</v>
      </c>
      <c r="O537" s="136" t="s">
        <v>536</v>
      </c>
    </row>
    <row r="538" spans="2:15" ht="15" hidden="1" thickBot="1" x14ac:dyDescent="0.35">
      <c r="B538" s="129">
        <v>2005</v>
      </c>
      <c r="C538" s="130" t="s">
        <v>8</v>
      </c>
      <c r="D538" s="131">
        <v>99.7</v>
      </c>
      <c r="E538" s="132" t="s">
        <v>536</v>
      </c>
      <c r="L538" s="129">
        <v>2005</v>
      </c>
      <c r="M538" s="130" t="s">
        <v>8</v>
      </c>
      <c r="N538" s="131">
        <v>99.6</v>
      </c>
      <c r="O538" s="132" t="s">
        <v>536</v>
      </c>
    </row>
    <row r="539" spans="2:15" ht="15" hidden="1" thickBot="1" x14ac:dyDescent="0.35">
      <c r="B539" s="133">
        <v>2005</v>
      </c>
      <c r="C539" s="134" t="s">
        <v>9</v>
      </c>
      <c r="D539" s="135">
        <v>100</v>
      </c>
      <c r="E539" s="136" t="s">
        <v>536</v>
      </c>
      <c r="L539" s="133">
        <v>2005</v>
      </c>
      <c r="M539" s="134" t="s">
        <v>9</v>
      </c>
      <c r="N539" s="135">
        <v>100</v>
      </c>
      <c r="O539" s="136" t="s">
        <v>536</v>
      </c>
    </row>
    <row r="540" spans="2:15" ht="15" hidden="1" thickBot="1" x14ac:dyDescent="0.35">
      <c r="B540" s="129">
        <v>2006</v>
      </c>
      <c r="C540" s="130" t="s">
        <v>6</v>
      </c>
      <c r="D540" s="131">
        <v>100.6</v>
      </c>
      <c r="E540" s="132" t="s">
        <v>536</v>
      </c>
      <c r="L540" s="129">
        <v>2006</v>
      </c>
      <c r="M540" s="130" t="s">
        <v>6</v>
      </c>
      <c r="N540" s="131">
        <v>100.7</v>
      </c>
      <c r="O540" s="132" t="s">
        <v>536</v>
      </c>
    </row>
    <row r="541" spans="2:15" ht="15" hidden="1" thickBot="1" x14ac:dyDescent="0.35">
      <c r="B541" s="133">
        <v>2006</v>
      </c>
      <c r="C541" s="134" t="s">
        <v>7</v>
      </c>
      <c r="D541" s="135">
        <v>101.8</v>
      </c>
      <c r="E541" s="136" t="s">
        <v>536</v>
      </c>
      <c r="L541" s="133">
        <v>2006</v>
      </c>
      <c r="M541" s="134" t="s">
        <v>7</v>
      </c>
      <c r="N541" s="135">
        <v>102.1</v>
      </c>
      <c r="O541" s="136" t="s">
        <v>536</v>
      </c>
    </row>
    <row r="542" spans="2:15" ht="15" hidden="1" thickBot="1" x14ac:dyDescent="0.35">
      <c r="B542" s="129">
        <v>2006</v>
      </c>
      <c r="C542" s="130" t="s">
        <v>8</v>
      </c>
      <c r="D542" s="131">
        <v>102.5</v>
      </c>
      <c r="E542" s="132" t="s">
        <v>536</v>
      </c>
      <c r="L542" s="129">
        <v>2006</v>
      </c>
      <c r="M542" s="130" t="s">
        <v>8</v>
      </c>
      <c r="N542" s="131">
        <v>102.7</v>
      </c>
      <c r="O542" s="132" t="s">
        <v>536</v>
      </c>
    </row>
    <row r="543" spans="2:15" ht="15" hidden="1" thickBot="1" x14ac:dyDescent="0.35">
      <c r="B543" s="133">
        <v>2006</v>
      </c>
      <c r="C543" s="134" t="s">
        <v>9</v>
      </c>
      <c r="D543" s="135">
        <v>103</v>
      </c>
      <c r="E543" s="136" t="s">
        <v>536</v>
      </c>
      <c r="L543" s="133">
        <v>2006</v>
      </c>
      <c r="M543" s="134" t="s">
        <v>9</v>
      </c>
      <c r="N543" s="135">
        <v>103.2</v>
      </c>
      <c r="O543" s="136" t="s">
        <v>536</v>
      </c>
    </row>
    <row r="544" spans="2:15" ht="15" hidden="1" thickBot="1" x14ac:dyDescent="0.35">
      <c r="B544" s="129">
        <v>2007</v>
      </c>
      <c r="C544" s="130" t="s">
        <v>6</v>
      </c>
      <c r="D544" s="131">
        <v>104.2</v>
      </c>
      <c r="E544" s="132" t="s">
        <v>536</v>
      </c>
      <c r="L544" s="129">
        <v>2007</v>
      </c>
      <c r="M544" s="130" t="s">
        <v>6</v>
      </c>
      <c r="N544" s="131">
        <v>104.8</v>
      </c>
      <c r="O544" s="132" t="s">
        <v>536</v>
      </c>
    </row>
    <row r="545" spans="2:15" ht="15" hidden="1" thickBot="1" x14ac:dyDescent="0.35">
      <c r="B545" s="133">
        <v>2007</v>
      </c>
      <c r="C545" s="134" t="s">
        <v>7</v>
      </c>
      <c r="D545" s="135">
        <v>104.9</v>
      </c>
      <c r="E545" s="136" t="s">
        <v>536</v>
      </c>
      <c r="L545" s="133">
        <v>2007</v>
      </c>
      <c r="M545" s="134" t="s">
        <v>7</v>
      </c>
      <c r="N545" s="135">
        <v>105.4</v>
      </c>
      <c r="O545" s="136" t="s">
        <v>536</v>
      </c>
    </row>
    <row r="546" spans="2:15" ht="15" hidden="1" thickBot="1" x14ac:dyDescent="0.35">
      <c r="B546" s="129">
        <v>2007</v>
      </c>
      <c r="C546" s="130" t="s">
        <v>8</v>
      </c>
      <c r="D546" s="131">
        <v>105.7</v>
      </c>
      <c r="E546" s="132" t="s">
        <v>536</v>
      </c>
      <c r="L546" s="129">
        <v>2007</v>
      </c>
      <c r="M546" s="130" t="s">
        <v>8</v>
      </c>
      <c r="N546" s="131">
        <v>106.2</v>
      </c>
      <c r="O546" s="132" t="s">
        <v>536</v>
      </c>
    </row>
    <row r="547" spans="2:15" ht="15" hidden="1" thickBot="1" x14ac:dyDescent="0.35">
      <c r="B547" s="133">
        <v>2007</v>
      </c>
      <c r="C547" s="134" t="s">
        <v>9</v>
      </c>
      <c r="D547" s="135">
        <v>106.5</v>
      </c>
      <c r="E547" s="136" t="s">
        <v>536</v>
      </c>
      <c r="L547" s="133">
        <v>2007</v>
      </c>
      <c r="M547" s="134" t="s">
        <v>9</v>
      </c>
      <c r="N547" s="135">
        <v>107</v>
      </c>
      <c r="O547" s="136" t="s">
        <v>536</v>
      </c>
    </row>
    <row r="548" spans="2:15" ht="15" hidden="1" thickBot="1" x14ac:dyDescent="0.35">
      <c r="B548" s="129">
        <v>2008</v>
      </c>
      <c r="C548" s="130" t="s">
        <v>6</v>
      </c>
      <c r="D548" s="131">
        <v>107.8</v>
      </c>
      <c r="E548" s="132" t="s">
        <v>536</v>
      </c>
      <c r="L548" s="129">
        <v>2008</v>
      </c>
      <c r="M548" s="130" t="s">
        <v>6</v>
      </c>
      <c r="N548" s="131">
        <v>108.3</v>
      </c>
      <c r="O548" s="132" t="s">
        <v>536</v>
      </c>
    </row>
    <row r="549" spans="2:15" ht="15" hidden="1" thickBot="1" x14ac:dyDescent="0.35">
      <c r="B549" s="133">
        <v>2008</v>
      </c>
      <c r="C549" s="134" t="s">
        <v>7</v>
      </c>
      <c r="D549" s="135">
        <v>108.4</v>
      </c>
      <c r="E549" s="136" t="s">
        <v>536</v>
      </c>
      <c r="L549" s="133">
        <v>2008</v>
      </c>
      <c r="M549" s="134" t="s">
        <v>7</v>
      </c>
      <c r="N549" s="135">
        <v>108.9</v>
      </c>
      <c r="O549" s="136" t="s">
        <v>536</v>
      </c>
    </row>
    <row r="550" spans="2:15" ht="15" hidden="1" thickBot="1" x14ac:dyDescent="0.35">
      <c r="B550" s="129">
        <v>2008</v>
      </c>
      <c r="C550" s="130" t="s">
        <v>8</v>
      </c>
      <c r="D550" s="131">
        <v>109.3</v>
      </c>
      <c r="E550" s="132" t="s">
        <v>536</v>
      </c>
      <c r="L550" s="129">
        <v>2008</v>
      </c>
      <c r="M550" s="130" t="s">
        <v>8</v>
      </c>
      <c r="N550" s="131">
        <v>109.9</v>
      </c>
      <c r="O550" s="132" t="s">
        <v>536</v>
      </c>
    </row>
    <row r="551" spans="2:15" ht="15" hidden="1" thickBot="1" x14ac:dyDescent="0.35">
      <c r="B551" s="133">
        <v>2008</v>
      </c>
      <c r="C551" s="134" t="s">
        <v>9</v>
      </c>
      <c r="D551" s="135">
        <v>109.4</v>
      </c>
      <c r="E551" s="136" t="s">
        <v>536</v>
      </c>
      <c r="L551" s="133">
        <v>2008</v>
      </c>
      <c r="M551" s="134" t="s">
        <v>9</v>
      </c>
      <c r="N551" s="135">
        <v>110.1</v>
      </c>
      <c r="O551" s="136" t="s">
        <v>536</v>
      </c>
    </row>
    <row r="552" spans="2:15" ht="15" hidden="1" thickBot="1" x14ac:dyDescent="0.35">
      <c r="B552" s="129">
        <v>2009</v>
      </c>
      <c r="C552" s="130" t="s">
        <v>6</v>
      </c>
      <c r="D552" s="131">
        <v>109.9</v>
      </c>
      <c r="E552" s="132" t="s">
        <v>536</v>
      </c>
      <c r="L552" s="129">
        <v>2009</v>
      </c>
      <c r="M552" s="130" t="s">
        <v>6</v>
      </c>
      <c r="N552" s="131">
        <v>110.5</v>
      </c>
      <c r="O552" s="132" t="s">
        <v>536</v>
      </c>
    </row>
    <row r="553" spans="2:15" ht="15" hidden="1" thickBot="1" x14ac:dyDescent="0.35">
      <c r="B553" s="133">
        <v>2009</v>
      </c>
      <c r="C553" s="134" t="s">
        <v>7</v>
      </c>
      <c r="D553" s="135">
        <v>110</v>
      </c>
      <c r="E553" s="136" t="s">
        <v>536</v>
      </c>
      <c r="L553" s="133">
        <v>2009</v>
      </c>
      <c r="M553" s="134" t="s">
        <v>7</v>
      </c>
      <c r="N553" s="135">
        <v>110.8</v>
      </c>
      <c r="O553" s="136" t="s">
        <v>536</v>
      </c>
    </row>
    <row r="554" spans="2:15" ht="15" hidden="1" thickBot="1" x14ac:dyDescent="0.35">
      <c r="B554" s="129">
        <v>2009</v>
      </c>
      <c r="C554" s="130" t="s">
        <v>8</v>
      </c>
      <c r="D554" s="131">
        <v>110.3</v>
      </c>
      <c r="E554" s="132" t="s">
        <v>536</v>
      </c>
      <c r="L554" s="129">
        <v>2009</v>
      </c>
      <c r="M554" s="130" t="s">
        <v>8</v>
      </c>
      <c r="N554" s="131">
        <v>111.2</v>
      </c>
      <c r="O554" s="132" t="s">
        <v>536</v>
      </c>
    </row>
    <row r="555" spans="2:15" ht="15" hidden="1" thickBot="1" x14ac:dyDescent="0.35">
      <c r="B555" s="133">
        <v>2009</v>
      </c>
      <c r="C555" s="134" t="s">
        <v>9</v>
      </c>
      <c r="D555" s="135">
        <v>110.6</v>
      </c>
      <c r="E555" s="136" t="s">
        <v>536</v>
      </c>
      <c r="L555" s="133">
        <v>2009</v>
      </c>
      <c r="M555" s="134" t="s">
        <v>9</v>
      </c>
      <c r="N555" s="135">
        <v>111.6</v>
      </c>
      <c r="O555" s="136" t="s">
        <v>536</v>
      </c>
    </row>
    <row r="556" spans="2:15" ht="15" hidden="1" thickBot="1" x14ac:dyDescent="0.35">
      <c r="B556" s="129">
        <v>2010</v>
      </c>
      <c r="C556" s="130" t="s">
        <v>6</v>
      </c>
      <c r="D556" s="131">
        <v>111.3</v>
      </c>
      <c r="E556" s="132" t="s">
        <v>536</v>
      </c>
      <c r="L556" s="129">
        <v>2010</v>
      </c>
      <c r="M556" s="130" t="s">
        <v>6</v>
      </c>
      <c r="N556" s="131">
        <v>112</v>
      </c>
      <c r="O556" s="132" t="s">
        <v>536</v>
      </c>
    </row>
    <row r="557" spans="2:15" ht="15" hidden="1" thickBot="1" x14ac:dyDescent="0.35">
      <c r="B557" s="133">
        <v>2010</v>
      </c>
      <c r="C557" s="134" t="s">
        <v>7</v>
      </c>
      <c r="D557" s="135">
        <v>111.7</v>
      </c>
      <c r="E557" s="136" t="s">
        <v>536</v>
      </c>
      <c r="L557" s="133">
        <v>2010</v>
      </c>
      <c r="M557" s="134" t="s">
        <v>7</v>
      </c>
      <c r="N557" s="135">
        <v>112.4</v>
      </c>
      <c r="O557" s="136" t="s">
        <v>536</v>
      </c>
    </row>
    <row r="558" spans="2:15" ht="15" hidden="1" thickBot="1" x14ac:dyDescent="0.35">
      <c r="B558" s="129">
        <v>2010</v>
      </c>
      <c r="C558" s="130" t="s">
        <v>8</v>
      </c>
      <c r="D558" s="131">
        <v>112.3</v>
      </c>
      <c r="E558" s="132" t="s">
        <v>536</v>
      </c>
      <c r="L558" s="129">
        <v>2010</v>
      </c>
      <c r="M558" s="130" t="s">
        <v>8</v>
      </c>
      <c r="N558" s="131">
        <v>112.9</v>
      </c>
      <c r="O558" s="132" t="s">
        <v>536</v>
      </c>
    </row>
    <row r="559" spans="2:15" ht="15" hidden="1" thickBot="1" x14ac:dyDescent="0.35">
      <c r="B559" s="133">
        <v>2010</v>
      </c>
      <c r="C559" s="134" t="s">
        <v>9</v>
      </c>
      <c r="D559" s="135">
        <v>112.5</v>
      </c>
      <c r="E559" s="136" t="s">
        <v>536</v>
      </c>
      <c r="L559" s="133">
        <v>2010</v>
      </c>
      <c r="M559" s="134" t="s">
        <v>9</v>
      </c>
      <c r="N559" s="135">
        <v>113</v>
      </c>
      <c r="O559" s="136" t="s">
        <v>536</v>
      </c>
    </row>
    <row r="560" spans="2:15" ht="15" hidden="1" thickBot="1" x14ac:dyDescent="0.35">
      <c r="B560" s="129">
        <v>2011</v>
      </c>
      <c r="C560" s="130" t="s">
        <v>6</v>
      </c>
      <c r="D560" s="131">
        <v>113.5</v>
      </c>
      <c r="E560" s="132" t="s">
        <v>536</v>
      </c>
      <c r="L560" s="129">
        <v>2011</v>
      </c>
      <c r="M560" s="130" t="s">
        <v>6</v>
      </c>
      <c r="N560" s="131">
        <v>113.6</v>
      </c>
      <c r="O560" s="132" t="s">
        <v>536</v>
      </c>
    </row>
    <row r="561" spans="2:15" ht="15" hidden="1" thickBot="1" x14ac:dyDescent="0.35">
      <c r="B561" s="133">
        <v>2011</v>
      </c>
      <c r="C561" s="134" t="s">
        <v>7</v>
      </c>
      <c r="D561" s="135">
        <v>114.3</v>
      </c>
      <c r="E561" s="136" t="s">
        <v>536</v>
      </c>
      <c r="L561" s="133">
        <v>2011</v>
      </c>
      <c r="M561" s="134" t="s">
        <v>7</v>
      </c>
      <c r="N561" s="135">
        <v>114.1</v>
      </c>
      <c r="O561" s="136" t="s">
        <v>536</v>
      </c>
    </row>
    <row r="562" spans="2:15" ht="15" hidden="1" thickBot="1" x14ac:dyDescent="0.35">
      <c r="B562" s="129">
        <v>2011</v>
      </c>
      <c r="C562" s="130" t="s">
        <v>8</v>
      </c>
      <c r="D562" s="131">
        <v>114.6</v>
      </c>
      <c r="E562" s="132" t="s">
        <v>536</v>
      </c>
      <c r="L562" s="129">
        <v>2011</v>
      </c>
      <c r="M562" s="130" t="s">
        <v>8</v>
      </c>
      <c r="N562" s="131">
        <v>114.5</v>
      </c>
      <c r="O562" s="132" t="s">
        <v>536</v>
      </c>
    </row>
    <row r="563" spans="2:15" ht="15" hidden="1" thickBot="1" x14ac:dyDescent="0.35">
      <c r="B563" s="133">
        <v>2011</v>
      </c>
      <c r="C563" s="134" t="s">
        <v>9</v>
      </c>
      <c r="D563" s="135">
        <v>115.1</v>
      </c>
      <c r="E563" s="136" t="s">
        <v>536</v>
      </c>
      <c r="L563" s="133">
        <v>2011</v>
      </c>
      <c r="M563" s="134" t="s">
        <v>9</v>
      </c>
      <c r="N563" s="135">
        <v>114.9</v>
      </c>
      <c r="O563" s="136" t="s">
        <v>536</v>
      </c>
    </row>
    <row r="564" spans="2:15" ht="15" hidden="1" thickBot="1" x14ac:dyDescent="0.35">
      <c r="B564" s="129">
        <v>2012</v>
      </c>
      <c r="C564" s="130" t="s">
        <v>6</v>
      </c>
      <c r="D564" s="131">
        <v>115.7</v>
      </c>
      <c r="E564" s="132" t="s">
        <v>536</v>
      </c>
      <c r="L564" s="129">
        <v>2012</v>
      </c>
      <c r="M564" s="130" t="s">
        <v>6</v>
      </c>
      <c r="N564" s="131">
        <v>115.4</v>
      </c>
      <c r="O564" s="132" t="s">
        <v>536</v>
      </c>
    </row>
    <row r="565" spans="2:15" ht="15" hidden="1" thickBot="1" x14ac:dyDescent="0.35">
      <c r="B565" s="133">
        <v>2012</v>
      </c>
      <c r="C565" s="134" t="s">
        <v>7</v>
      </c>
      <c r="D565" s="135">
        <v>116.3</v>
      </c>
      <c r="E565" s="136" t="s">
        <v>536</v>
      </c>
      <c r="L565" s="133">
        <v>2012</v>
      </c>
      <c r="M565" s="134" t="s">
        <v>7</v>
      </c>
      <c r="N565" s="135">
        <v>116.1</v>
      </c>
      <c r="O565" s="136" t="s">
        <v>536</v>
      </c>
    </row>
    <row r="566" spans="2:15" ht="15" hidden="1" thickBot="1" x14ac:dyDescent="0.35">
      <c r="B566" s="129">
        <v>2012</v>
      </c>
      <c r="C566" s="130" t="s">
        <v>8</v>
      </c>
      <c r="D566" s="131">
        <v>116.8</v>
      </c>
      <c r="E566" s="132" t="s">
        <v>536</v>
      </c>
      <c r="L566" s="129">
        <v>2012</v>
      </c>
      <c r="M566" s="130" t="s">
        <v>8</v>
      </c>
      <c r="N566" s="131">
        <v>116.5</v>
      </c>
      <c r="O566" s="132" t="s">
        <v>536</v>
      </c>
    </row>
    <row r="567" spans="2:15" ht="15" hidden="1" thickBot="1" x14ac:dyDescent="0.35">
      <c r="B567" s="133">
        <v>2012</v>
      </c>
      <c r="C567" s="134" t="s">
        <v>9</v>
      </c>
      <c r="D567" s="135">
        <v>116.8</v>
      </c>
      <c r="E567" s="136" t="s">
        <v>536</v>
      </c>
      <c r="L567" s="133">
        <v>2012</v>
      </c>
      <c r="M567" s="134" t="s">
        <v>9</v>
      </c>
      <c r="N567" s="135">
        <v>116.4</v>
      </c>
      <c r="O567" s="136" t="s">
        <v>536</v>
      </c>
    </row>
    <row r="568" spans="2:15" ht="15" hidden="1" thickBot="1" x14ac:dyDescent="0.35">
      <c r="B568" s="129">
        <v>2013</v>
      </c>
      <c r="C568" s="130" t="s">
        <v>6</v>
      </c>
      <c r="D568" s="131">
        <v>117.6</v>
      </c>
      <c r="E568" s="132" t="s">
        <v>536</v>
      </c>
      <c r="L568" s="129">
        <v>2013</v>
      </c>
      <c r="M568" s="130" t="s">
        <v>6</v>
      </c>
      <c r="N568" s="131">
        <v>117.1</v>
      </c>
      <c r="O568" s="132" t="s">
        <v>536</v>
      </c>
    </row>
    <row r="569" spans="2:15" ht="15" hidden="1" thickBot="1" x14ac:dyDescent="0.35">
      <c r="B569" s="133">
        <v>2013</v>
      </c>
      <c r="C569" s="134" t="s">
        <v>7</v>
      </c>
      <c r="D569" s="135">
        <v>118.5</v>
      </c>
      <c r="E569" s="136" t="s">
        <v>536</v>
      </c>
      <c r="L569" s="133">
        <v>2013</v>
      </c>
      <c r="M569" s="134" t="s">
        <v>7</v>
      </c>
      <c r="N569" s="135">
        <v>118.1</v>
      </c>
      <c r="O569" s="136" t="s">
        <v>536</v>
      </c>
    </row>
    <row r="570" spans="2:15" ht="15" hidden="1" thickBot="1" x14ac:dyDescent="0.35">
      <c r="B570" s="129">
        <v>2013</v>
      </c>
      <c r="C570" s="130" t="s">
        <v>8</v>
      </c>
      <c r="D570" s="131">
        <v>119.2</v>
      </c>
      <c r="E570" s="132" t="s">
        <v>536</v>
      </c>
      <c r="L570" s="129">
        <v>2013</v>
      </c>
      <c r="M570" s="130" t="s">
        <v>8</v>
      </c>
      <c r="N570" s="131">
        <v>118.8</v>
      </c>
      <c r="O570" s="132" t="s">
        <v>536</v>
      </c>
    </row>
    <row r="571" spans="2:15" ht="15" hidden="1" thickBot="1" x14ac:dyDescent="0.35">
      <c r="B571" s="133">
        <v>2013</v>
      </c>
      <c r="C571" s="134" t="s">
        <v>9</v>
      </c>
      <c r="D571" s="135">
        <v>119.6</v>
      </c>
      <c r="E571" s="136" t="s">
        <v>536</v>
      </c>
      <c r="L571" s="133">
        <v>2013</v>
      </c>
      <c r="M571" s="134" t="s">
        <v>9</v>
      </c>
      <c r="N571" s="135">
        <v>119.2</v>
      </c>
      <c r="O571" s="136" t="s">
        <v>536</v>
      </c>
    </row>
    <row r="572" spans="2:15" ht="15" hidden="1" thickBot="1" x14ac:dyDescent="0.35">
      <c r="B572" s="129">
        <v>2014</v>
      </c>
      <c r="C572" s="130" t="s">
        <v>6</v>
      </c>
      <c r="D572" s="131">
        <v>120.1</v>
      </c>
      <c r="E572" s="132" t="s">
        <v>536</v>
      </c>
      <c r="L572" s="129">
        <v>2014</v>
      </c>
      <c r="M572" s="130" t="s">
        <v>6</v>
      </c>
      <c r="N572" s="131">
        <v>119.5</v>
      </c>
      <c r="O572" s="132" t="s">
        <v>536</v>
      </c>
    </row>
    <row r="573" spans="2:15" ht="15" hidden="1" thickBot="1" x14ac:dyDescent="0.35">
      <c r="B573" s="133">
        <v>2014</v>
      </c>
      <c r="C573" s="134" t="s">
        <v>7</v>
      </c>
      <c r="D573" s="135">
        <v>120.9</v>
      </c>
      <c r="E573" s="136" t="s">
        <v>536</v>
      </c>
      <c r="L573" s="133">
        <v>2014</v>
      </c>
      <c r="M573" s="134" t="s">
        <v>7</v>
      </c>
      <c r="N573" s="135">
        <v>120.4</v>
      </c>
      <c r="O573" s="136" t="s">
        <v>536</v>
      </c>
    </row>
    <row r="574" spans="2:15" ht="15" hidden="1" thickBot="1" x14ac:dyDescent="0.35">
      <c r="B574" s="129">
        <v>2014</v>
      </c>
      <c r="C574" s="130" t="s">
        <v>8</v>
      </c>
      <c r="D574" s="131">
        <v>121.9</v>
      </c>
      <c r="E574" s="132" t="s">
        <v>536</v>
      </c>
      <c r="L574" s="129">
        <v>2014</v>
      </c>
      <c r="M574" s="130" t="s">
        <v>8</v>
      </c>
      <c r="N574" s="131">
        <v>121.5</v>
      </c>
      <c r="O574" s="132" t="s">
        <v>536</v>
      </c>
    </row>
    <row r="575" spans="2:15" ht="15" hidden="1" thickBot="1" x14ac:dyDescent="0.35">
      <c r="B575" s="133">
        <v>2014</v>
      </c>
      <c r="C575" s="134" t="s">
        <v>9</v>
      </c>
      <c r="D575" s="135">
        <v>122.5</v>
      </c>
      <c r="E575" s="136" t="s">
        <v>536</v>
      </c>
      <c r="L575" s="133">
        <v>2014</v>
      </c>
      <c r="M575" s="134" t="s">
        <v>9</v>
      </c>
      <c r="N575" s="135">
        <v>122.2</v>
      </c>
      <c r="O575" s="136" t="s">
        <v>536</v>
      </c>
    </row>
    <row r="576" spans="2:15" ht="15" thickBot="1" x14ac:dyDescent="0.35">
      <c r="B576" s="129">
        <v>2015</v>
      </c>
      <c r="C576" s="130" t="s">
        <v>6</v>
      </c>
      <c r="D576" s="131">
        <v>123.1</v>
      </c>
      <c r="E576" s="132" t="s">
        <v>536</v>
      </c>
      <c r="L576" s="129">
        <v>2015</v>
      </c>
      <c r="M576" s="130" t="s">
        <v>6</v>
      </c>
      <c r="N576" s="131">
        <v>122.6</v>
      </c>
      <c r="O576" s="132" t="s">
        <v>536</v>
      </c>
    </row>
    <row r="577" spans="2:17" ht="15" thickBot="1" x14ac:dyDescent="0.35">
      <c r="B577" s="133">
        <v>2015</v>
      </c>
      <c r="C577" s="134" t="s">
        <v>7</v>
      </c>
      <c r="D577" s="135">
        <v>123.8</v>
      </c>
      <c r="E577" s="136" t="s">
        <v>536</v>
      </c>
      <c r="L577" s="133">
        <v>2015</v>
      </c>
      <c r="M577" s="134" t="s">
        <v>7</v>
      </c>
      <c r="N577" s="135">
        <v>123.4</v>
      </c>
      <c r="O577" s="136" t="s">
        <v>536</v>
      </c>
    </row>
    <row r="578" spans="2:17" ht="15" thickBot="1" x14ac:dyDescent="0.35">
      <c r="B578" s="129">
        <v>2015</v>
      </c>
      <c r="C578" s="130" t="s">
        <v>8</v>
      </c>
      <c r="D578" s="131">
        <v>124.6</v>
      </c>
      <c r="E578" s="132" t="s">
        <v>536</v>
      </c>
      <c r="L578" s="129">
        <v>2015</v>
      </c>
      <c r="M578" s="130" t="s">
        <v>8</v>
      </c>
      <c r="N578" s="131">
        <v>124.4</v>
      </c>
      <c r="O578" s="132" t="s">
        <v>536</v>
      </c>
    </row>
    <row r="579" spans="2:17" ht="15" thickBot="1" x14ac:dyDescent="0.35">
      <c r="B579" s="133">
        <v>2015</v>
      </c>
      <c r="C579" s="134" t="s">
        <v>9</v>
      </c>
      <c r="D579" s="135">
        <v>125.3</v>
      </c>
      <c r="E579" s="136" t="s">
        <v>536</v>
      </c>
      <c r="G579" s="125">
        <f>AVERAGE(D576:D579)</f>
        <v>124.2</v>
      </c>
      <c r="L579" s="133">
        <v>2015</v>
      </c>
      <c r="M579" s="134" t="s">
        <v>9</v>
      </c>
      <c r="N579" s="135">
        <v>125.2</v>
      </c>
      <c r="O579" s="136" t="s">
        <v>536</v>
      </c>
      <c r="Q579" s="147">
        <f>AVERAGE(N576:N579)</f>
        <v>123.89999999999999</v>
      </c>
    </row>
    <row r="580" spans="2:17" ht="15" thickBot="1" x14ac:dyDescent="0.35">
      <c r="B580" s="129">
        <v>2016</v>
      </c>
      <c r="C580" s="130" t="s">
        <v>6</v>
      </c>
      <c r="D580" s="131">
        <v>126.2</v>
      </c>
      <c r="E580" s="132" t="s">
        <v>536</v>
      </c>
      <c r="G580" s="125"/>
      <c r="L580" s="129">
        <v>2016</v>
      </c>
      <c r="M580" s="130" t="s">
        <v>6</v>
      </c>
      <c r="N580" s="131">
        <v>125.8</v>
      </c>
      <c r="O580" s="132" t="s">
        <v>536</v>
      </c>
      <c r="Q580" s="147"/>
    </row>
    <row r="581" spans="2:17" ht="15" thickBot="1" x14ac:dyDescent="0.35">
      <c r="B581" s="133">
        <v>2016</v>
      </c>
      <c r="C581" s="134" t="s">
        <v>7</v>
      </c>
      <c r="D581" s="135">
        <v>127.2</v>
      </c>
      <c r="E581" s="136" t="s">
        <v>536</v>
      </c>
      <c r="G581" s="125"/>
      <c r="L581" s="133">
        <v>2016</v>
      </c>
      <c r="M581" s="134" t="s">
        <v>7</v>
      </c>
      <c r="N581" s="135">
        <v>127</v>
      </c>
      <c r="O581" s="136" t="s">
        <v>536</v>
      </c>
      <c r="Q581" s="147"/>
    </row>
    <row r="582" spans="2:17" ht="15" thickBot="1" x14ac:dyDescent="0.35">
      <c r="B582" s="129">
        <v>2016</v>
      </c>
      <c r="C582" s="130" t="s">
        <v>8</v>
      </c>
      <c r="D582" s="131">
        <v>127.9</v>
      </c>
      <c r="E582" s="132" t="s">
        <v>536</v>
      </c>
      <c r="G582" s="125"/>
      <c r="L582" s="129">
        <v>2016</v>
      </c>
      <c r="M582" s="130" t="s">
        <v>8</v>
      </c>
      <c r="N582" s="131">
        <v>127.9</v>
      </c>
      <c r="O582" s="132" t="s">
        <v>536</v>
      </c>
      <c r="Q582" s="147"/>
    </row>
    <row r="583" spans="2:17" ht="15" thickBot="1" x14ac:dyDescent="0.35">
      <c r="B583" s="133">
        <v>2016</v>
      </c>
      <c r="C583" s="134" t="s">
        <v>9</v>
      </c>
      <c r="D583" s="135">
        <v>128.6</v>
      </c>
      <c r="E583" s="136" t="s">
        <v>536</v>
      </c>
      <c r="G583" s="125">
        <f>AVERAGE(D580:D583)</f>
        <v>127.47499999999999</v>
      </c>
      <c r="L583" s="133">
        <v>2016</v>
      </c>
      <c r="M583" s="134" t="s">
        <v>9</v>
      </c>
      <c r="N583" s="135">
        <v>128.69999999999999</v>
      </c>
      <c r="O583" s="136" t="s">
        <v>536</v>
      </c>
      <c r="Q583" s="147">
        <f>AVERAGE(N580:N583)</f>
        <v>127.35000000000001</v>
      </c>
    </row>
    <row r="584" spans="2:17" ht="15" thickBot="1" x14ac:dyDescent="0.35">
      <c r="B584" s="129">
        <v>2017</v>
      </c>
      <c r="C584" s="130" t="s">
        <v>6</v>
      </c>
      <c r="D584" s="131">
        <v>129.9</v>
      </c>
      <c r="E584" s="132" t="s">
        <v>536</v>
      </c>
      <c r="G584" s="125"/>
      <c r="L584" s="129">
        <v>2017</v>
      </c>
      <c r="M584" s="130" t="s">
        <v>6</v>
      </c>
      <c r="N584" s="131">
        <v>129.80000000000001</v>
      </c>
      <c r="O584" s="132" t="s">
        <v>536</v>
      </c>
      <c r="Q584" s="147"/>
    </row>
    <row r="585" spans="2:17" ht="15" thickBot="1" x14ac:dyDescent="0.35">
      <c r="B585" s="133">
        <v>2017</v>
      </c>
      <c r="C585" s="134" t="s">
        <v>7</v>
      </c>
      <c r="D585" s="135">
        <v>131</v>
      </c>
      <c r="E585" s="136" t="s">
        <v>536</v>
      </c>
      <c r="G585" s="125"/>
      <c r="L585" s="133">
        <v>2017</v>
      </c>
      <c r="M585" s="134" t="s">
        <v>7</v>
      </c>
      <c r="N585" s="135">
        <v>130.9</v>
      </c>
      <c r="O585" s="136" t="s">
        <v>536</v>
      </c>
      <c r="Q585" s="147"/>
    </row>
    <row r="586" spans="2:17" ht="15" thickBot="1" x14ac:dyDescent="0.35">
      <c r="B586" s="129">
        <v>2017</v>
      </c>
      <c r="C586" s="130" t="s">
        <v>8</v>
      </c>
      <c r="D586" s="131">
        <v>132.30000000000001</v>
      </c>
      <c r="E586" s="132" t="s">
        <v>536</v>
      </c>
      <c r="G586" s="125"/>
      <c r="L586" s="129">
        <v>2017</v>
      </c>
      <c r="M586" s="130" t="s">
        <v>8</v>
      </c>
      <c r="N586" s="131">
        <v>132.19999999999999</v>
      </c>
      <c r="O586" s="132" t="s">
        <v>536</v>
      </c>
      <c r="Q586" s="147"/>
    </row>
    <row r="587" spans="2:17" ht="15" thickBot="1" x14ac:dyDescent="0.35">
      <c r="B587" s="133">
        <v>2017</v>
      </c>
      <c r="C587" s="134" t="s">
        <v>9</v>
      </c>
      <c r="D587" s="135">
        <v>132.9</v>
      </c>
      <c r="E587" s="136" t="s">
        <v>536</v>
      </c>
      <c r="G587" s="125">
        <f>AVERAGE(D584:D587)</f>
        <v>131.52500000000001</v>
      </c>
      <c r="L587" s="133">
        <v>2017</v>
      </c>
      <c r="M587" s="134" t="s">
        <v>9</v>
      </c>
      <c r="N587" s="135">
        <v>132.9</v>
      </c>
      <c r="O587" s="136" t="s">
        <v>536</v>
      </c>
      <c r="Q587" s="147">
        <f>AVERAGE(N584:N587)</f>
        <v>131.45000000000002</v>
      </c>
    </row>
    <row r="588" spans="2:17" ht="15" thickBot="1" x14ac:dyDescent="0.35">
      <c r="B588" s="129">
        <v>2018</v>
      </c>
      <c r="C588" s="130" t="s">
        <v>6</v>
      </c>
      <c r="D588" s="131">
        <v>134.6</v>
      </c>
      <c r="E588" s="132" t="s">
        <v>536</v>
      </c>
      <c r="G588" s="125"/>
      <c r="L588" s="129">
        <v>2018</v>
      </c>
      <c r="M588" s="130" t="s">
        <v>6</v>
      </c>
      <c r="N588" s="131">
        <v>134.6</v>
      </c>
      <c r="O588" s="132" t="s">
        <v>536</v>
      </c>
      <c r="Q588" s="147"/>
    </row>
    <row r="589" spans="2:17" ht="15" thickBot="1" x14ac:dyDescent="0.35">
      <c r="B589" s="133">
        <v>2018</v>
      </c>
      <c r="C589" s="134" t="s">
        <v>7</v>
      </c>
      <c r="D589" s="135">
        <v>135.69999999999999</v>
      </c>
      <c r="E589" s="136" t="s">
        <v>536</v>
      </c>
      <c r="G589" s="125"/>
      <c r="L589" s="133">
        <v>2018</v>
      </c>
      <c r="M589" s="134" t="s">
        <v>7</v>
      </c>
      <c r="N589" s="135">
        <v>135.80000000000001</v>
      </c>
      <c r="O589" s="136" t="s">
        <v>536</v>
      </c>
      <c r="Q589" s="147"/>
    </row>
    <row r="590" spans="2:17" ht="15" thickBot="1" x14ac:dyDescent="0.35">
      <c r="B590" s="129">
        <v>2018</v>
      </c>
      <c r="C590" s="130" t="s">
        <v>8</v>
      </c>
      <c r="D590" s="131">
        <v>136.6</v>
      </c>
      <c r="E590" s="132" t="s">
        <v>536</v>
      </c>
      <c r="G590" s="125"/>
      <c r="L590" s="129">
        <v>2018</v>
      </c>
      <c r="M590" s="130" t="s">
        <v>8</v>
      </c>
      <c r="N590" s="131">
        <v>137.1</v>
      </c>
      <c r="O590" s="132" t="s">
        <v>536</v>
      </c>
      <c r="Q590" s="147"/>
    </row>
    <row r="591" spans="2:17" ht="15" thickBot="1" x14ac:dyDescent="0.35">
      <c r="B591" s="133">
        <v>2018</v>
      </c>
      <c r="C591" s="134" t="s">
        <v>9</v>
      </c>
      <c r="D591" s="135">
        <v>137.19999999999999</v>
      </c>
      <c r="E591" s="136" t="s">
        <v>536</v>
      </c>
      <c r="G591" s="125">
        <f>AVERAGE(D588:D591)</f>
        <v>136.02499999999998</v>
      </c>
      <c r="L591" s="133">
        <v>2018</v>
      </c>
      <c r="M591" s="134" t="s">
        <v>9</v>
      </c>
      <c r="N591" s="135">
        <v>137.80000000000001</v>
      </c>
      <c r="O591" s="136" t="s">
        <v>536</v>
      </c>
      <c r="Q591" s="147">
        <f>AVERAGE(N588:N591)</f>
        <v>136.32499999999999</v>
      </c>
    </row>
    <row r="592" spans="2:17" ht="15" thickBot="1" x14ac:dyDescent="0.35">
      <c r="B592" s="129">
        <v>2019</v>
      </c>
      <c r="C592" s="130" t="s">
        <v>6</v>
      </c>
      <c r="D592" s="131">
        <v>138.5</v>
      </c>
      <c r="E592" s="132" t="s">
        <v>536</v>
      </c>
      <c r="G592" s="125"/>
      <c r="L592" s="129">
        <v>2019</v>
      </c>
      <c r="M592" s="130" t="s">
        <v>6</v>
      </c>
      <c r="N592" s="131">
        <v>139.30000000000001</v>
      </c>
      <c r="O592" s="132" t="s">
        <v>536</v>
      </c>
      <c r="Q592" s="147"/>
    </row>
    <row r="593" spans="2:17" ht="15" thickBot="1" x14ac:dyDescent="0.35">
      <c r="B593" s="133">
        <v>2019</v>
      </c>
      <c r="C593" s="134" t="s">
        <v>7</v>
      </c>
      <c r="D593" s="135">
        <v>139.5</v>
      </c>
      <c r="E593" s="136" t="s">
        <v>536</v>
      </c>
      <c r="G593" s="125"/>
      <c r="L593" s="133">
        <v>2019</v>
      </c>
      <c r="M593" s="134" t="s">
        <v>7</v>
      </c>
      <c r="N593" s="135">
        <v>140.19999999999999</v>
      </c>
      <c r="O593" s="136" t="s">
        <v>536</v>
      </c>
      <c r="Q593" s="147"/>
    </row>
    <row r="594" spans="2:17" ht="15" thickBot="1" x14ac:dyDescent="0.35">
      <c r="B594" s="129">
        <v>2019</v>
      </c>
      <c r="C594" s="130" t="s">
        <v>8</v>
      </c>
      <c r="D594" s="131">
        <v>140.4</v>
      </c>
      <c r="E594" s="132" t="s">
        <v>536</v>
      </c>
      <c r="G594" s="125"/>
      <c r="L594" s="129">
        <v>2019</v>
      </c>
      <c r="M594" s="130" t="s">
        <v>8</v>
      </c>
      <c r="N594" s="131">
        <v>141.4</v>
      </c>
      <c r="O594" s="132" t="s">
        <v>536</v>
      </c>
      <c r="Q594" s="147"/>
    </row>
    <row r="595" spans="2:17" ht="15" thickBot="1" x14ac:dyDescent="0.35">
      <c r="B595" s="133">
        <v>2019</v>
      </c>
      <c r="C595" s="134" t="s">
        <v>9</v>
      </c>
      <c r="D595" s="135">
        <v>140.9</v>
      </c>
      <c r="E595" s="136" t="s">
        <v>536</v>
      </c>
      <c r="G595" s="125">
        <f>AVERAGE(D592:D595)</f>
        <v>139.82499999999999</v>
      </c>
      <c r="L595" s="133">
        <v>2019</v>
      </c>
      <c r="M595" s="134" t="s">
        <v>9</v>
      </c>
      <c r="N595" s="135">
        <v>141.9</v>
      </c>
      <c r="O595" s="136" t="s">
        <v>536</v>
      </c>
      <c r="Q595" s="147">
        <f>AVERAGE(N592:N595)</f>
        <v>140.69999999999999</v>
      </c>
    </row>
    <row r="596" spans="2:17" ht="15" thickBot="1" x14ac:dyDescent="0.35">
      <c r="B596" s="129">
        <v>2020</v>
      </c>
      <c r="C596" s="130" t="s">
        <v>6</v>
      </c>
      <c r="D596" s="131">
        <v>142.9</v>
      </c>
      <c r="E596" s="132" t="s">
        <v>536</v>
      </c>
      <c r="L596" s="129">
        <v>2020</v>
      </c>
      <c r="M596" s="130" t="s">
        <v>6</v>
      </c>
      <c r="N596" s="131">
        <v>144.30000000000001</v>
      </c>
      <c r="O596" s="132" t="s">
        <v>536</v>
      </c>
    </row>
    <row r="597" spans="2:17" ht="15" thickBot="1" x14ac:dyDescent="0.35">
      <c r="B597" s="133">
        <v>2020</v>
      </c>
      <c r="C597" s="134" t="s">
        <v>7</v>
      </c>
      <c r="D597" s="135">
        <v>143.1</v>
      </c>
      <c r="E597" s="136" t="s">
        <v>536</v>
      </c>
      <c r="L597" s="133">
        <v>2020</v>
      </c>
      <c r="M597" s="134" t="s">
        <v>7</v>
      </c>
      <c r="N597" s="135">
        <v>144.30000000000001</v>
      </c>
      <c r="O597" s="136" t="s">
        <v>536</v>
      </c>
    </row>
    <row r="598" spans="2:17" ht="15" thickBot="1" x14ac:dyDescent="0.35">
      <c r="B598" s="185" t="s">
        <v>26</v>
      </c>
      <c r="C598" s="186"/>
      <c r="D598" s="186"/>
      <c r="E598" s="187"/>
      <c r="L598" s="141" t="s">
        <v>537</v>
      </c>
      <c r="M598" s="142"/>
      <c r="N598" s="142"/>
      <c r="O598" s="143"/>
    </row>
    <row r="599" spans="2:17" ht="15" thickBot="1" x14ac:dyDescent="0.35">
      <c r="B599" s="178" t="s">
        <v>537</v>
      </c>
      <c r="C599" s="179"/>
      <c r="D599" s="179"/>
      <c r="E599" s="180"/>
      <c r="L599" s="90"/>
      <c r="M599" s="89"/>
      <c r="N599" s="89"/>
      <c r="O599" s="89"/>
    </row>
    <row r="605" spans="2:17" ht="15" customHeight="1" x14ac:dyDescent="0.3">
      <c r="B605" s="90"/>
      <c r="C605" s="89"/>
      <c r="D605" s="89"/>
      <c r="E605" s="89"/>
    </row>
    <row r="606" spans="2:17" ht="15.6" x14ac:dyDescent="0.3">
      <c r="B606" s="122" t="s">
        <v>584</v>
      </c>
      <c r="C606" s="89"/>
      <c r="D606" s="89"/>
      <c r="E606" s="89"/>
      <c r="L606" s="122" t="s">
        <v>617</v>
      </c>
      <c r="M606" s="89"/>
      <c r="N606" s="89"/>
      <c r="O606" s="89"/>
    </row>
    <row r="607" spans="2:17" ht="15.6" x14ac:dyDescent="0.3">
      <c r="B607" s="123" t="s">
        <v>38</v>
      </c>
      <c r="C607" s="89"/>
      <c r="D607" s="89"/>
      <c r="E607" s="89"/>
      <c r="L607" s="123" t="s">
        <v>38</v>
      </c>
      <c r="M607" s="89"/>
      <c r="N607" s="89"/>
      <c r="O607" s="89"/>
    </row>
    <row r="608" spans="2:17" ht="15.6" x14ac:dyDescent="0.3">
      <c r="B608" s="122" t="s">
        <v>585</v>
      </c>
      <c r="C608" s="89"/>
      <c r="D608" s="89"/>
      <c r="E608" s="89"/>
      <c r="L608" s="122" t="s">
        <v>618</v>
      </c>
      <c r="M608" s="89"/>
      <c r="N608" s="89"/>
      <c r="O608" s="89"/>
    </row>
    <row r="609" spans="2:15" ht="15.6" x14ac:dyDescent="0.3">
      <c r="B609" s="122" t="s">
        <v>543</v>
      </c>
      <c r="C609" s="89"/>
      <c r="D609" s="89"/>
      <c r="E609" s="89"/>
      <c r="L609" s="122" t="s">
        <v>543</v>
      </c>
      <c r="M609" s="89"/>
      <c r="N609" s="89"/>
      <c r="O609" s="89"/>
    </row>
    <row r="610" spans="2:15" ht="15.6" x14ac:dyDescent="0.3">
      <c r="B610" s="122" t="s">
        <v>544</v>
      </c>
      <c r="C610" s="89"/>
      <c r="D610" s="89"/>
      <c r="E610" s="89"/>
      <c r="L610" s="122" t="s">
        <v>595</v>
      </c>
      <c r="M610" s="89"/>
      <c r="N610" s="89"/>
      <c r="O610" s="89"/>
    </row>
    <row r="611" spans="2:15" ht="15.6" x14ac:dyDescent="0.3">
      <c r="B611" s="122" t="s">
        <v>545</v>
      </c>
      <c r="C611" s="89"/>
      <c r="D611" s="89"/>
      <c r="E611" s="89"/>
      <c r="L611" s="122" t="s">
        <v>545</v>
      </c>
      <c r="M611" s="89"/>
      <c r="N611" s="89"/>
      <c r="O611" s="89"/>
    </row>
    <row r="612" spans="2:15" ht="15.6" x14ac:dyDescent="0.3">
      <c r="B612" s="122" t="s">
        <v>546</v>
      </c>
      <c r="C612" s="89"/>
      <c r="D612" s="89"/>
      <c r="E612" s="89"/>
      <c r="L612" s="122" t="s">
        <v>546</v>
      </c>
      <c r="M612" s="89"/>
      <c r="N612" s="89"/>
      <c r="O612" s="89"/>
    </row>
    <row r="613" spans="2:15" ht="15.6" x14ac:dyDescent="0.3">
      <c r="B613" s="122" t="s">
        <v>547</v>
      </c>
      <c r="C613" s="89"/>
      <c r="D613" s="89"/>
      <c r="E613" s="89"/>
      <c r="L613" s="122" t="s">
        <v>547</v>
      </c>
      <c r="M613" s="89"/>
      <c r="N613" s="89"/>
      <c r="O613" s="89"/>
    </row>
    <row r="614" spans="2:15" ht="15.6" x14ac:dyDescent="0.3">
      <c r="B614" s="122" t="s">
        <v>586</v>
      </c>
      <c r="C614" s="89"/>
      <c r="D614" s="89"/>
      <c r="E614" s="89"/>
      <c r="L614" s="122" t="s">
        <v>586</v>
      </c>
      <c r="M614" s="89"/>
      <c r="N614" s="89"/>
      <c r="O614" s="89"/>
    </row>
    <row r="615" spans="2:15" ht="15.6" x14ac:dyDescent="0.3">
      <c r="B615" s="122" t="s">
        <v>549</v>
      </c>
      <c r="C615" s="89"/>
      <c r="D615" s="89"/>
      <c r="E615" s="89"/>
      <c r="L615" s="122" t="s">
        <v>549</v>
      </c>
      <c r="M615" s="89"/>
      <c r="N615" s="89"/>
      <c r="O615" s="89"/>
    </row>
    <row r="616" spans="2:15" x14ac:dyDescent="0.3">
      <c r="B616" s="183"/>
      <c r="C616" s="184"/>
      <c r="D616" s="184"/>
      <c r="E616" s="184"/>
      <c r="L616" s="139"/>
    </row>
    <row r="617" spans="2:15" x14ac:dyDescent="0.3">
      <c r="B617" s="183" t="s">
        <v>550</v>
      </c>
      <c r="C617" s="184"/>
      <c r="D617" s="184"/>
      <c r="E617" s="184"/>
      <c r="L617" s="139" t="s">
        <v>550</v>
      </c>
    </row>
    <row r="618" spans="2:15" ht="15" thickBot="1" x14ac:dyDescent="0.35">
      <c r="B618" s="181"/>
      <c r="C618" s="182"/>
      <c r="D618" s="182"/>
      <c r="E618" s="182"/>
      <c r="L618" s="140"/>
      <c r="M618" s="112"/>
      <c r="N618" s="112"/>
      <c r="O618" s="112"/>
    </row>
    <row r="619" spans="2:15" ht="27.6" thickBot="1" x14ac:dyDescent="0.35">
      <c r="B619" s="126" t="s">
        <v>5</v>
      </c>
      <c r="C619" s="127" t="s">
        <v>533</v>
      </c>
      <c r="D619" s="127" t="s">
        <v>534</v>
      </c>
      <c r="E619" s="128" t="s">
        <v>535</v>
      </c>
      <c r="L619" s="126" t="s">
        <v>5</v>
      </c>
      <c r="M619" s="127" t="s">
        <v>533</v>
      </c>
      <c r="N619" s="127" t="s">
        <v>534</v>
      </c>
      <c r="O619" s="128" t="s">
        <v>535</v>
      </c>
    </row>
    <row r="620" spans="2:15" ht="15" hidden="1" thickBot="1" x14ac:dyDescent="0.35">
      <c r="B620" s="129">
        <v>2006</v>
      </c>
      <c r="C620" s="130" t="s">
        <v>6</v>
      </c>
      <c r="D620" s="131">
        <v>101</v>
      </c>
      <c r="E620" s="132" t="s">
        <v>536</v>
      </c>
      <c r="L620" s="129">
        <v>2006</v>
      </c>
      <c r="M620" s="130" t="s">
        <v>6</v>
      </c>
      <c r="N620" s="131">
        <v>100.6</v>
      </c>
      <c r="O620" s="132" t="s">
        <v>536</v>
      </c>
    </row>
    <row r="621" spans="2:15" ht="15" hidden="1" thickBot="1" x14ac:dyDescent="0.35">
      <c r="B621" s="133">
        <v>2006</v>
      </c>
      <c r="C621" s="134" t="s">
        <v>7</v>
      </c>
      <c r="D621" s="135">
        <v>101.8</v>
      </c>
      <c r="E621" s="136" t="s">
        <v>536</v>
      </c>
      <c r="L621" s="133">
        <v>2006</v>
      </c>
      <c r="M621" s="134" t="s">
        <v>7</v>
      </c>
      <c r="N621" s="135">
        <v>101.7</v>
      </c>
      <c r="O621" s="136" t="s">
        <v>536</v>
      </c>
    </row>
    <row r="622" spans="2:15" ht="15" hidden="1" thickBot="1" x14ac:dyDescent="0.35">
      <c r="B622" s="129">
        <v>2006</v>
      </c>
      <c r="C622" s="130" t="s">
        <v>8</v>
      </c>
      <c r="D622" s="131">
        <v>102.7</v>
      </c>
      <c r="E622" s="132" t="s">
        <v>536</v>
      </c>
      <c r="L622" s="129">
        <v>2006</v>
      </c>
      <c r="M622" s="130" t="s">
        <v>8</v>
      </c>
      <c r="N622" s="131">
        <v>102.8</v>
      </c>
      <c r="O622" s="132" t="s">
        <v>536</v>
      </c>
    </row>
    <row r="623" spans="2:15" ht="15" hidden="1" thickBot="1" x14ac:dyDescent="0.35">
      <c r="B623" s="133">
        <v>2006</v>
      </c>
      <c r="C623" s="134" t="s">
        <v>9</v>
      </c>
      <c r="D623" s="135">
        <v>103.1</v>
      </c>
      <c r="E623" s="136" t="s">
        <v>536</v>
      </c>
      <c r="L623" s="133">
        <v>2006</v>
      </c>
      <c r="M623" s="134" t="s">
        <v>9</v>
      </c>
      <c r="N623" s="135">
        <v>103.2</v>
      </c>
      <c r="O623" s="136" t="s">
        <v>536</v>
      </c>
    </row>
    <row r="624" spans="2:15" ht="15" hidden="1" thickBot="1" x14ac:dyDescent="0.35">
      <c r="B624" s="129">
        <v>2007</v>
      </c>
      <c r="C624" s="130" t="s">
        <v>6</v>
      </c>
      <c r="D624" s="131">
        <v>105.2</v>
      </c>
      <c r="E624" s="132" t="s">
        <v>536</v>
      </c>
      <c r="L624" s="129">
        <v>2007</v>
      </c>
      <c r="M624" s="130" t="s">
        <v>6</v>
      </c>
      <c r="N624" s="131">
        <v>105.3</v>
      </c>
      <c r="O624" s="132" t="s">
        <v>536</v>
      </c>
    </row>
    <row r="625" spans="2:15" ht="15" hidden="1" thickBot="1" x14ac:dyDescent="0.35">
      <c r="B625" s="133">
        <v>2007</v>
      </c>
      <c r="C625" s="134" t="s">
        <v>7</v>
      </c>
      <c r="D625" s="135">
        <v>105.2</v>
      </c>
      <c r="E625" s="136" t="s">
        <v>536</v>
      </c>
      <c r="L625" s="133">
        <v>2007</v>
      </c>
      <c r="M625" s="134" t="s">
        <v>7</v>
      </c>
      <c r="N625" s="135">
        <v>105.5</v>
      </c>
      <c r="O625" s="136" t="s">
        <v>536</v>
      </c>
    </row>
    <row r="626" spans="2:15" ht="15" hidden="1" thickBot="1" x14ac:dyDescent="0.35">
      <c r="B626" s="129">
        <v>2007</v>
      </c>
      <c r="C626" s="130" t="s">
        <v>8</v>
      </c>
      <c r="D626" s="131">
        <v>106.6</v>
      </c>
      <c r="E626" s="132" t="s">
        <v>536</v>
      </c>
      <c r="L626" s="129">
        <v>2007</v>
      </c>
      <c r="M626" s="130" t="s">
        <v>8</v>
      </c>
      <c r="N626" s="131">
        <v>106.7</v>
      </c>
      <c r="O626" s="132" t="s">
        <v>536</v>
      </c>
    </row>
    <row r="627" spans="2:15" ht="15" hidden="1" thickBot="1" x14ac:dyDescent="0.35">
      <c r="B627" s="133">
        <v>2007</v>
      </c>
      <c r="C627" s="134" t="s">
        <v>9</v>
      </c>
      <c r="D627" s="135">
        <v>107.5</v>
      </c>
      <c r="E627" s="136" t="s">
        <v>536</v>
      </c>
      <c r="L627" s="133">
        <v>2007</v>
      </c>
      <c r="M627" s="134" t="s">
        <v>9</v>
      </c>
      <c r="N627" s="135">
        <v>107.8</v>
      </c>
      <c r="O627" s="136" t="s">
        <v>536</v>
      </c>
    </row>
    <row r="628" spans="2:15" ht="15" hidden="1" thickBot="1" x14ac:dyDescent="0.35">
      <c r="B628" s="129">
        <v>2008</v>
      </c>
      <c r="C628" s="130" t="s">
        <v>6</v>
      </c>
      <c r="D628" s="131">
        <v>108.4</v>
      </c>
      <c r="E628" s="132" t="s">
        <v>536</v>
      </c>
      <c r="L628" s="129">
        <v>2008</v>
      </c>
      <c r="M628" s="130" t="s">
        <v>6</v>
      </c>
      <c r="N628" s="131">
        <v>108.9</v>
      </c>
      <c r="O628" s="132" t="s">
        <v>536</v>
      </c>
    </row>
    <row r="629" spans="2:15" ht="15" hidden="1" thickBot="1" x14ac:dyDescent="0.35">
      <c r="B629" s="133">
        <v>2008</v>
      </c>
      <c r="C629" s="134" t="s">
        <v>7</v>
      </c>
      <c r="D629" s="135">
        <v>109.4</v>
      </c>
      <c r="E629" s="136" t="s">
        <v>536</v>
      </c>
      <c r="L629" s="133">
        <v>2008</v>
      </c>
      <c r="M629" s="134" t="s">
        <v>7</v>
      </c>
      <c r="N629" s="135">
        <v>109.9</v>
      </c>
      <c r="O629" s="136" t="s">
        <v>536</v>
      </c>
    </row>
    <row r="630" spans="2:15" ht="15" hidden="1" thickBot="1" x14ac:dyDescent="0.35">
      <c r="B630" s="129">
        <v>2008</v>
      </c>
      <c r="C630" s="130" t="s">
        <v>8</v>
      </c>
      <c r="D630" s="131">
        <v>110.3</v>
      </c>
      <c r="E630" s="132" t="s">
        <v>536</v>
      </c>
      <c r="L630" s="129">
        <v>2008</v>
      </c>
      <c r="M630" s="130" t="s">
        <v>8</v>
      </c>
      <c r="N630" s="131">
        <v>110.8</v>
      </c>
      <c r="O630" s="132" t="s">
        <v>536</v>
      </c>
    </row>
    <row r="631" spans="2:15" ht="15" hidden="1" thickBot="1" x14ac:dyDescent="0.35">
      <c r="B631" s="133">
        <v>2008</v>
      </c>
      <c r="C631" s="134" t="s">
        <v>9</v>
      </c>
      <c r="D631" s="135">
        <v>110.4</v>
      </c>
      <c r="E631" s="136" t="s">
        <v>536</v>
      </c>
      <c r="L631" s="133">
        <v>2008</v>
      </c>
      <c r="M631" s="134" t="s">
        <v>9</v>
      </c>
      <c r="N631" s="135">
        <v>111</v>
      </c>
      <c r="O631" s="136" t="s">
        <v>536</v>
      </c>
    </row>
    <row r="632" spans="2:15" ht="15" hidden="1" thickBot="1" x14ac:dyDescent="0.35">
      <c r="B632" s="129">
        <v>2009</v>
      </c>
      <c r="C632" s="130" t="s">
        <v>6</v>
      </c>
      <c r="D632" s="131">
        <v>110.5</v>
      </c>
      <c r="E632" s="132" t="s">
        <v>536</v>
      </c>
      <c r="L632" s="129">
        <v>2009</v>
      </c>
      <c r="M632" s="130" t="s">
        <v>6</v>
      </c>
      <c r="N632" s="131">
        <v>111.1</v>
      </c>
      <c r="O632" s="132" t="s">
        <v>536</v>
      </c>
    </row>
    <row r="633" spans="2:15" ht="15" hidden="1" thickBot="1" x14ac:dyDescent="0.35">
      <c r="B633" s="133">
        <v>2009</v>
      </c>
      <c r="C633" s="134" t="s">
        <v>7</v>
      </c>
      <c r="D633" s="135">
        <v>110.6</v>
      </c>
      <c r="E633" s="136" t="s">
        <v>536</v>
      </c>
      <c r="L633" s="133">
        <v>2009</v>
      </c>
      <c r="M633" s="134" t="s">
        <v>7</v>
      </c>
      <c r="N633" s="135">
        <v>111.4</v>
      </c>
      <c r="O633" s="136" t="s">
        <v>536</v>
      </c>
    </row>
    <row r="634" spans="2:15" ht="15" hidden="1" thickBot="1" x14ac:dyDescent="0.35">
      <c r="B634" s="129">
        <v>2009</v>
      </c>
      <c r="C634" s="130" t="s">
        <v>8</v>
      </c>
      <c r="D634" s="131">
        <v>110.9</v>
      </c>
      <c r="E634" s="132" t="s">
        <v>536</v>
      </c>
      <c r="L634" s="129">
        <v>2009</v>
      </c>
      <c r="M634" s="130" t="s">
        <v>8</v>
      </c>
      <c r="N634" s="131">
        <v>111.9</v>
      </c>
      <c r="O634" s="132" t="s">
        <v>536</v>
      </c>
    </row>
    <row r="635" spans="2:15" ht="15" hidden="1" thickBot="1" x14ac:dyDescent="0.35">
      <c r="B635" s="133">
        <v>2009</v>
      </c>
      <c r="C635" s="134" t="s">
        <v>9</v>
      </c>
      <c r="D635" s="135">
        <v>111</v>
      </c>
      <c r="E635" s="136" t="s">
        <v>536</v>
      </c>
      <c r="L635" s="133">
        <v>2009</v>
      </c>
      <c r="M635" s="134" t="s">
        <v>9</v>
      </c>
      <c r="N635" s="135">
        <v>111.9</v>
      </c>
      <c r="O635" s="136" t="s">
        <v>536</v>
      </c>
    </row>
    <row r="636" spans="2:15" ht="15" hidden="1" thickBot="1" x14ac:dyDescent="0.35">
      <c r="B636" s="129">
        <v>2010</v>
      </c>
      <c r="C636" s="130" t="s">
        <v>6</v>
      </c>
      <c r="D636" s="131">
        <v>111.3</v>
      </c>
      <c r="E636" s="132" t="s">
        <v>536</v>
      </c>
      <c r="L636" s="129">
        <v>2010</v>
      </c>
      <c r="M636" s="130" t="s">
        <v>6</v>
      </c>
      <c r="N636" s="131">
        <v>112.3</v>
      </c>
      <c r="O636" s="132" t="s">
        <v>536</v>
      </c>
    </row>
    <row r="637" spans="2:15" ht="15" hidden="1" thickBot="1" x14ac:dyDescent="0.35">
      <c r="B637" s="133">
        <v>2010</v>
      </c>
      <c r="C637" s="134" t="s">
        <v>7</v>
      </c>
      <c r="D637" s="135">
        <v>112.3</v>
      </c>
      <c r="E637" s="136" t="s">
        <v>536</v>
      </c>
      <c r="L637" s="133">
        <v>2010</v>
      </c>
      <c r="M637" s="134" t="s">
        <v>7</v>
      </c>
      <c r="N637" s="135">
        <v>113.2</v>
      </c>
      <c r="O637" s="136" t="s">
        <v>536</v>
      </c>
    </row>
    <row r="638" spans="2:15" ht="15" hidden="1" thickBot="1" x14ac:dyDescent="0.35">
      <c r="B638" s="129">
        <v>2010</v>
      </c>
      <c r="C638" s="130" t="s">
        <v>8</v>
      </c>
      <c r="D638" s="131">
        <v>113</v>
      </c>
      <c r="E638" s="132" t="s">
        <v>536</v>
      </c>
      <c r="L638" s="129">
        <v>2010</v>
      </c>
      <c r="M638" s="130" t="s">
        <v>8</v>
      </c>
      <c r="N638" s="131">
        <v>114.1</v>
      </c>
      <c r="O638" s="132" t="s">
        <v>536</v>
      </c>
    </row>
    <row r="639" spans="2:15" ht="15" hidden="1" thickBot="1" x14ac:dyDescent="0.35">
      <c r="B639" s="133">
        <v>2010</v>
      </c>
      <c r="C639" s="134" t="s">
        <v>9</v>
      </c>
      <c r="D639" s="135">
        <v>112.8</v>
      </c>
      <c r="E639" s="136" t="s">
        <v>536</v>
      </c>
      <c r="L639" s="133">
        <v>2010</v>
      </c>
      <c r="M639" s="134" t="s">
        <v>9</v>
      </c>
      <c r="N639" s="135">
        <v>113.7</v>
      </c>
      <c r="O639" s="136" t="s">
        <v>536</v>
      </c>
    </row>
    <row r="640" spans="2:15" ht="15" hidden="1" thickBot="1" x14ac:dyDescent="0.35">
      <c r="B640" s="129">
        <v>2011</v>
      </c>
      <c r="C640" s="130" t="s">
        <v>6</v>
      </c>
      <c r="D640" s="131">
        <v>113.4</v>
      </c>
      <c r="E640" s="132" t="s">
        <v>536</v>
      </c>
      <c r="L640" s="129">
        <v>2011</v>
      </c>
      <c r="M640" s="130" t="s">
        <v>6</v>
      </c>
      <c r="N640" s="131">
        <v>113.7</v>
      </c>
      <c r="O640" s="132" t="s">
        <v>536</v>
      </c>
    </row>
    <row r="641" spans="2:15" ht="15" hidden="1" thickBot="1" x14ac:dyDescent="0.35">
      <c r="B641" s="133">
        <v>2011</v>
      </c>
      <c r="C641" s="134" t="s">
        <v>7</v>
      </c>
      <c r="D641" s="135">
        <v>113.9</v>
      </c>
      <c r="E641" s="136" t="s">
        <v>536</v>
      </c>
      <c r="L641" s="133">
        <v>2011</v>
      </c>
      <c r="M641" s="134" t="s">
        <v>7</v>
      </c>
      <c r="N641" s="135">
        <v>114.1</v>
      </c>
      <c r="O641" s="136" t="s">
        <v>536</v>
      </c>
    </row>
    <row r="642" spans="2:15" ht="15" hidden="1" thickBot="1" x14ac:dyDescent="0.35">
      <c r="B642" s="129">
        <v>2011</v>
      </c>
      <c r="C642" s="130" t="s">
        <v>8</v>
      </c>
      <c r="D642" s="131">
        <v>114.8</v>
      </c>
      <c r="E642" s="132" t="s">
        <v>536</v>
      </c>
      <c r="L642" s="129">
        <v>2011</v>
      </c>
      <c r="M642" s="130" t="s">
        <v>8</v>
      </c>
      <c r="N642" s="131">
        <v>115</v>
      </c>
      <c r="O642" s="132" t="s">
        <v>536</v>
      </c>
    </row>
    <row r="643" spans="2:15" ht="15" hidden="1" thickBot="1" x14ac:dyDescent="0.35">
      <c r="B643" s="133">
        <v>2011</v>
      </c>
      <c r="C643" s="134" t="s">
        <v>9</v>
      </c>
      <c r="D643" s="135">
        <v>115.3</v>
      </c>
      <c r="E643" s="136" t="s">
        <v>536</v>
      </c>
      <c r="L643" s="133">
        <v>2011</v>
      </c>
      <c r="M643" s="134" t="s">
        <v>9</v>
      </c>
      <c r="N643" s="135">
        <v>115.2</v>
      </c>
      <c r="O643" s="136" t="s">
        <v>536</v>
      </c>
    </row>
    <row r="644" spans="2:15" ht="15" hidden="1" thickBot="1" x14ac:dyDescent="0.35">
      <c r="B644" s="129">
        <v>2012</v>
      </c>
      <c r="C644" s="130" t="s">
        <v>6</v>
      </c>
      <c r="D644" s="131">
        <v>115.4</v>
      </c>
      <c r="E644" s="132" t="s">
        <v>536</v>
      </c>
      <c r="L644" s="129">
        <v>2012</v>
      </c>
      <c r="M644" s="130" t="s">
        <v>6</v>
      </c>
      <c r="N644" s="131">
        <v>115.2</v>
      </c>
      <c r="O644" s="132" t="s">
        <v>536</v>
      </c>
    </row>
    <row r="645" spans="2:15" ht="15" hidden="1" thickBot="1" x14ac:dyDescent="0.35">
      <c r="B645" s="133">
        <v>2012</v>
      </c>
      <c r="C645" s="134" t="s">
        <v>7</v>
      </c>
      <c r="D645" s="135">
        <v>116</v>
      </c>
      <c r="E645" s="136" t="s">
        <v>536</v>
      </c>
      <c r="L645" s="133">
        <v>2012</v>
      </c>
      <c r="M645" s="134" t="s">
        <v>7</v>
      </c>
      <c r="N645" s="135">
        <v>115.7</v>
      </c>
      <c r="O645" s="136" t="s">
        <v>536</v>
      </c>
    </row>
    <row r="646" spans="2:15" ht="15" hidden="1" thickBot="1" x14ac:dyDescent="0.35">
      <c r="B646" s="129">
        <v>2012</v>
      </c>
      <c r="C646" s="130" t="s">
        <v>8</v>
      </c>
      <c r="D646" s="131">
        <v>116.5</v>
      </c>
      <c r="E646" s="132" t="s">
        <v>536</v>
      </c>
      <c r="L646" s="129">
        <v>2012</v>
      </c>
      <c r="M646" s="130" t="s">
        <v>8</v>
      </c>
      <c r="N646" s="131">
        <v>116.3</v>
      </c>
      <c r="O646" s="132" t="s">
        <v>536</v>
      </c>
    </row>
    <row r="647" spans="2:15" ht="15" hidden="1" thickBot="1" x14ac:dyDescent="0.35">
      <c r="B647" s="133">
        <v>2012</v>
      </c>
      <c r="C647" s="134" t="s">
        <v>9</v>
      </c>
      <c r="D647" s="135">
        <v>115.7</v>
      </c>
      <c r="E647" s="136" t="s">
        <v>536</v>
      </c>
      <c r="L647" s="133">
        <v>2012</v>
      </c>
      <c r="M647" s="134" t="s">
        <v>9</v>
      </c>
      <c r="N647" s="135">
        <v>115.2</v>
      </c>
      <c r="O647" s="136" t="s">
        <v>536</v>
      </c>
    </row>
    <row r="648" spans="2:15" ht="15" hidden="1" thickBot="1" x14ac:dyDescent="0.35">
      <c r="B648" s="129">
        <v>2013</v>
      </c>
      <c r="C648" s="130" t="s">
        <v>6</v>
      </c>
      <c r="D648" s="131">
        <v>116.6</v>
      </c>
      <c r="E648" s="132" t="s">
        <v>536</v>
      </c>
      <c r="L648" s="129">
        <v>2013</v>
      </c>
      <c r="M648" s="130" t="s">
        <v>6</v>
      </c>
      <c r="N648" s="131">
        <v>116</v>
      </c>
      <c r="O648" s="132" t="s">
        <v>536</v>
      </c>
    </row>
    <row r="649" spans="2:15" ht="15" hidden="1" thickBot="1" x14ac:dyDescent="0.35">
      <c r="B649" s="133">
        <v>2013</v>
      </c>
      <c r="C649" s="134" t="s">
        <v>7</v>
      </c>
      <c r="D649" s="135">
        <v>118.1</v>
      </c>
      <c r="E649" s="136" t="s">
        <v>536</v>
      </c>
      <c r="L649" s="133">
        <v>2013</v>
      </c>
      <c r="M649" s="134" t="s">
        <v>7</v>
      </c>
      <c r="N649" s="135">
        <v>117.8</v>
      </c>
      <c r="O649" s="136" t="s">
        <v>536</v>
      </c>
    </row>
    <row r="650" spans="2:15" ht="15" hidden="1" thickBot="1" x14ac:dyDescent="0.35">
      <c r="B650" s="129">
        <v>2013</v>
      </c>
      <c r="C650" s="130" t="s">
        <v>8</v>
      </c>
      <c r="D650" s="131">
        <v>118.7</v>
      </c>
      <c r="E650" s="132" t="s">
        <v>536</v>
      </c>
      <c r="L650" s="129">
        <v>2013</v>
      </c>
      <c r="M650" s="130" t="s">
        <v>8</v>
      </c>
      <c r="N650" s="131">
        <v>118.3</v>
      </c>
      <c r="O650" s="132" t="s">
        <v>536</v>
      </c>
    </row>
    <row r="651" spans="2:15" ht="15" hidden="1" thickBot="1" x14ac:dyDescent="0.35">
      <c r="B651" s="133">
        <v>2013</v>
      </c>
      <c r="C651" s="134" t="s">
        <v>9</v>
      </c>
      <c r="D651" s="135">
        <v>119.2</v>
      </c>
      <c r="E651" s="136" t="s">
        <v>536</v>
      </c>
      <c r="L651" s="133">
        <v>2013</v>
      </c>
      <c r="M651" s="134" t="s">
        <v>9</v>
      </c>
      <c r="N651" s="135">
        <v>118.8</v>
      </c>
      <c r="O651" s="136" t="s">
        <v>536</v>
      </c>
    </row>
    <row r="652" spans="2:15" ht="15" hidden="1" thickBot="1" x14ac:dyDescent="0.35">
      <c r="B652" s="129">
        <v>2014</v>
      </c>
      <c r="C652" s="130" t="s">
        <v>6</v>
      </c>
      <c r="D652" s="131">
        <v>119.5</v>
      </c>
      <c r="E652" s="132" t="s">
        <v>536</v>
      </c>
      <c r="L652" s="129">
        <v>2014</v>
      </c>
      <c r="M652" s="130" t="s">
        <v>6</v>
      </c>
      <c r="N652" s="131">
        <v>119</v>
      </c>
      <c r="O652" s="132" t="s">
        <v>536</v>
      </c>
    </row>
    <row r="653" spans="2:15" ht="15" hidden="1" thickBot="1" x14ac:dyDescent="0.35">
      <c r="B653" s="133">
        <v>2014</v>
      </c>
      <c r="C653" s="134" t="s">
        <v>7</v>
      </c>
      <c r="D653" s="135">
        <v>119.8</v>
      </c>
      <c r="E653" s="136" t="s">
        <v>536</v>
      </c>
      <c r="L653" s="133">
        <v>2014</v>
      </c>
      <c r="M653" s="134" t="s">
        <v>7</v>
      </c>
      <c r="N653" s="135">
        <v>120.5</v>
      </c>
      <c r="O653" s="136" t="s">
        <v>536</v>
      </c>
    </row>
    <row r="654" spans="2:15" ht="15" hidden="1" thickBot="1" x14ac:dyDescent="0.35">
      <c r="B654" s="129">
        <v>2014</v>
      </c>
      <c r="C654" s="130" t="s">
        <v>8</v>
      </c>
      <c r="D654" s="131">
        <v>120.1</v>
      </c>
      <c r="E654" s="132" t="s">
        <v>536</v>
      </c>
      <c r="L654" s="129">
        <v>2014</v>
      </c>
      <c r="M654" s="130" t="s">
        <v>8</v>
      </c>
      <c r="N654" s="131">
        <v>120.8</v>
      </c>
      <c r="O654" s="132" t="s">
        <v>536</v>
      </c>
    </row>
    <row r="655" spans="2:15" ht="15" hidden="1" thickBot="1" x14ac:dyDescent="0.35">
      <c r="B655" s="133">
        <v>2014</v>
      </c>
      <c r="C655" s="134" t="s">
        <v>9</v>
      </c>
      <c r="D655" s="135">
        <v>120.6</v>
      </c>
      <c r="E655" s="136" t="s">
        <v>536</v>
      </c>
      <c r="L655" s="133">
        <v>2014</v>
      </c>
      <c r="M655" s="134" t="s">
        <v>9</v>
      </c>
      <c r="N655" s="135">
        <v>121.5</v>
      </c>
      <c r="O655" s="136" t="s">
        <v>536</v>
      </c>
    </row>
    <row r="656" spans="2:15" ht="15" thickBot="1" x14ac:dyDescent="0.35">
      <c r="B656" s="129">
        <v>2015</v>
      </c>
      <c r="C656" s="130" t="s">
        <v>6</v>
      </c>
      <c r="D656" s="131">
        <v>121.9</v>
      </c>
      <c r="E656" s="132" t="s">
        <v>536</v>
      </c>
      <c r="L656" s="129">
        <v>2015</v>
      </c>
      <c r="M656" s="130" t="s">
        <v>6</v>
      </c>
      <c r="N656" s="131">
        <v>122.5</v>
      </c>
      <c r="O656" s="132" t="s">
        <v>536</v>
      </c>
    </row>
    <row r="657" spans="2:17" ht="15" thickBot="1" x14ac:dyDescent="0.35">
      <c r="B657" s="133">
        <v>2015</v>
      </c>
      <c r="C657" s="134" t="s">
        <v>7</v>
      </c>
      <c r="D657" s="135">
        <v>122.5</v>
      </c>
      <c r="E657" s="136" t="s">
        <v>536</v>
      </c>
      <c r="L657" s="133">
        <v>2015</v>
      </c>
      <c r="M657" s="134" t="s">
        <v>7</v>
      </c>
      <c r="N657" s="135">
        <v>123</v>
      </c>
      <c r="O657" s="136" t="s">
        <v>536</v>
      </c>
    </row>
    <row r="658" spans="2:17" ht="15" thickBot="1" x14ac:dyDescent="0.35">
      <c r="B658" s="129">
        <v>2015</v>
      </c>
      <c r="C658" s="130" t="s">
        <v>8</v>
      </c>
      <c r="D658" s="131">
        <v>123.4</v>
      </c>
      <c r="E658" s="132" t="s">
        <v>536</v>
      </c>
      <c r="L658" s="129">
        <v>2015</v>
      </c>
      <c r="M658" s="130" t="s">
        <v>8</v>
      </c>
      <c r="N658" s="131">
        <v>124.1</v>
      </c>
      <c r="O658" s="132" t="s">
        <v>536</v>
      </c>
    </row>
    <row r="659" spans="2:17" ht="15" thickBot="1" x14ac:dyDescent="0.35">
      <c r="B659" s="133">
        <v>2015</v>
      </c>
      <c r="C659" s="134" t="s">
        <v>9</v>
      </c>
      <c r="D659" s="135">
        <v>124</v>
      </c>
      <c r="E659" s="136" t="s">
        <v>536</v>
      </c>
      <c r="G659" s="125">
        <f>AVERAGE(D656:D659)</f>
        <v>122.95</v>
      </c>
      <c r="L659" s="133">
        <v>2015</v>
      </c>
      <c r="M659" s="134" t="s">
        <v>9</v>
      </c>
      <c r="N659" s="135">
        <v>124.9</v>
      </c>
      <c r="O659" s="136" t="s">
        <v>536</v>
      </c>
      <c r="Q659" s="147">
        <f>AVERAGE(N656:N659)</f>
        <v>123.625</v>
      </c>
    </row>
    <row r="660" spans="2:17" ht="15" thickBot="1" x14ac:dyDescent="0.35">
      <c r="B660" s="129">
        <v>2016</v>
      </c>
      <c r="C660" s="130" t="s">
        <v>6</v>
      </c>
      <c r="D660" s="131">
        <v>124.1</v>
      </c>
      <c r="E660" s="132" t="s">
        <v>536</v>
      </c>
      <c r="G660" s="125"/>
      <c r="L660" s="129">
        <v>2016</v>
      </c>
      <c r="M660" s="130" t="s">
        <v>6</v>
      </c>
      <c r="N660" s="131">
        <v>124.4</v>
      </c>
      <c r="O660" s="132" t="s">
        <v>536</v>
      </c>
      <c r="Q660" s="147"/>
    </row>
    <row r="661" spans="2:17" ht="15" thickBot="1" x14ac:dyDescent="0.35">
      <c r="B661" s="133">
        <v>2016</v>
      </c>
      <c r="C661" s="134" t="s">
        <v>7</v>
      </c>
      <c r="D661" s="135">
        <v>125.4</v>
      </c>
      <c r="E661" s="136" t="s">
        <v>536</v>
      </c>
      <c r="G661" s="125"/>
      <c r="L661" s="133">
        <v>2016</v>
      </c>
      <c r="M661" s="134" t="s">
        <v>7</v>
      </c>
      <c r="N661" s="135">
        <v>125.9</v>
      </c>
      <c r="O661" s="136" t="s">
        <v>536</v>
      </c>
      <c r="Q661" s="147"/>
    </row>
    <row r="662" spans="2:17" ht="15" thickBot="1" x14ac:dyDescent="0.35">
      <c r="B662" s="129">
        <v>2016</v>
      </c>
      <c r="C662" s="130" t="s">
        <v>8</v>
      </c>
      <c r="D662" s="131">
        <v>125.8</v>
      </c>
      <c r="E662" s="132" t="s">
        <v>536</v>
      </c>
      <c r="G662" s="125"/>
      <c r="L662" s="129">
        <v>2016</v>
      </c>
      <c r="M662" s="130" t="s">
        <v>8</v>
      </c>
      <c r="N662" s="131">
        <v>126.4</v>
      </c>
      <c r="O662" s="132" t="s">
        <v>536</v>
      </c>
      <c r="Q662" s="147"/>
    </row>
    <row r="663" spans="2:17" ht="15" thickBot="1" x14ac:dyDescent="0.35">
      <c r="B663" s="133">
        <v>2016</v>
      </c>
      <c r="C663" s="134" t="s">
        <v>9</v>
      </c>
      <c r="D663" s="135">
        <v>126.4</v>
      </c>
      <c r="E663" s="136" t="s">
        <v>536</v>
      </c>
      <c r="G663" s="125">
        <f>AVERAGE(D660:D663)</f>
        <v>125.42500000000001</v>
      </c>
      <c r="L663" s="133">
        <v>2016</v>
      </c>
      <c r="M663" s="134" t="s">
        <v>9</v>
      </c>
      <c r="N663" s="135">
        <v>127</v>
      </c>
      <c r="O663" s="136" t="s">
        <v>536</v>
      </c>
      <c r="Q663" s="147">
        <f>AVERAGE(N660:N663)</f>
        <v>125.92500000000001</v>
      </c>
    </row>
    <row r="664" spans="2:17" ht="15" thickBot="1" x14ac:dyDescent="0.35">
      <c r="B664" s="129">
        <v>2017</v>
      </c>
      <c r="C664" s="130" t="s">
        <v>6</v>
      </c>
      <c r="D664" s="131">
        <v>127.5</v>
      </c>
      <c r="E664" s="132" t="s">
        <v>536</v>
      </c>
      <c r="G664" s="125"/>
      <c r="L664" s="129">
        <v>2017</v>
      </c>
      <c r="M664" s="130" t="s">
        <v>6</v>
      </c>
      <c r="N664" s="131">
        <v>128</v>
      </c>
      <c r="O664" s="132" t="s">
        <v>536</v>
      </c>
      <c r="Q664" s="147"/>
    </row>
    <row r="665" spans="2:17" ht="15" thickBot="1" x14ac:dyDescent="0.35">
      <c r="B665" s="133">
        <v>2017</v>
      </c>
      <c r="C665" s="134" t="s">
        <v>7</v>
      </c>
      <c r="D665" s="135">
        <v>128.69999999999999</v>
      </c>
      <c r="E665" s="136" t="s">
        <v>536</v>
      </c>
      <c r="G665" s="125"/>
      <c r="L665" s="133">
        <v>2017</v>
      </c>
      <c r="M665" s="134" t="s">
        <v>7</v>
      </c>
      <c r="N665" s="135">
        <v>129.30000000000001</v>
      </c>
      <c r="O665" s="136" t="s">
        <v>536</v>
      </c>
      <c r="Q665" s="147"/>
    </row>
    <row r="666" spans="2:17" ht="15" thickBot="1" x14ac:dyDescent="0.35">
      <c r="B666" s="129">
        <v>2017</v>
      </c>
      <c r="C666" s="130" t="s">
        <v>8</v>
      </c>
      <c r="D666" s="131">
        <v>129.4</v>
      </c>
      <c r="E666" s="132" t="s">
        <v>536</v>
      </c>
      <c r="G666" s="125"/>
      <c r="L666" s="129">
        <v>2017</v>
      </c>
      <c r="M666" s="130" t="s">
        <v>8</v>
      </c>
      <c r="N666" s="131">
        <v>130</v>
      </c>
      <c r="O666" s="132" t="s">
        <v>536</v>
      </c>
      <c r="Q666" s="147"/>
    </row>
    <row r="667" spans="2:17" ht="15" thickBot="1" x14ac:dyDescent="0.35">
      <c r="B667" s="133">
        <v>2017</v>
      </c>
      <c r="C667" s="134" t="s">
        <v>9</v>
      </c>
      <c r="D667" s="135">
        <v>130</v>
      </c>
      <c r="E667" s="136" t="s">
        <v>536</v>
      </c>
      <c r="G667" s="125">
        <f>AVERAGE(D664:D667)</f>
        <v>128.9</v>
      </c>
      <c r="L667" s="133">
        <v>2017</v>
      </c>
      <c r="M667" s="134" t="s">
        <v>9</v>
      </c>
      <c r="N667" s="135">
        <v>130.80000000000001</v>
      </c>
      <c r="O667" s="136" t="s">
        <v>536</v>
      </c>
      <c r="Q667" s="147">
        <f>AVERAGE(N664:N667)</f>
        <v>129.52500000000001</v>
      </c>
    </row>
    <row r="668" spans="2:17" ht="15" thickBot="1" x14ac:dyDescent="0.35">
      <c r="B668" s="129">
        <v>2018</v>
      </c>
      <c r="C668" s="130" t="s">
        <v>6</v>
      </c>
      <c r="D668" s="131">
        <v>131.69999999999999</v>
      </c>
      <c r="E668" s="132" t="s">
        <v>536</v>
      </c>
      <c r="G668" s="125"/>
      <c r="L668" s="129">
        <v>2018</v>
      </c>
      <c r="M668" s="130" t="s">
        <v>6</v>
      </c>
      <c r="N668" s="131">
        <v>132.5</v>
      </c>
      <c r="O668" s="132" t="s">
        <v>536</v>
      </c>
      <c r="Q668" s="147"/>
    </row>
    <row r="669" spans="2:17" ht="15" thickBot="1" x14ac:dyDescent="0.35">
      <c r="B669" s="133">
        <v>2018</v>
      </c>
      <c r="C669" s="134" t="s">
        <v>7</v>
      </c>
      <c r="D669" s="135">
        <v>132.5</v>
      </c>
      <c r="E669" s="136" t="s">
        <v>536</v>
      </c>
      <c r="G669" s="125"/>
      <c r="L669" s="133">
        <v>2018</v>
      </c>
      <c r="M669" s="134" t="s">
        <v>7</v>
      </c>
      <c r="N669" s="135">
        <v>133.4</v>
      </c>
      <c r="O669" s="136" t="s">
        <v>536</v>
      </c>
      <c r="Q669" s="147"/>
    </row>
    <row r="670" spans="2:17" ht="15" thickBot="1" x14ac:dyDescent="0.35">
      <c r="B670" s="129">
        <v>2018</v>
      </c>
      <c r="C670" s="130" t="s">
        <v>8</v>
      </c>
      <c r="D670" s="131">
        <v>133.19999999999999</v>
      </c>
      <c r="E670" s="132" t="s">
        <v>536</v>
      </c>
      <c r="G670" s="125"/>
      <c r="L670" s="129">
        <v>2018</v>
      </c>
      <c r="M670" s="130" t="s">
        <v>8</v>
      </c>
      <c r="N670" s="131">
        <v>134.19999999999999</v>
      </c>
      <c r="O670" s="132" t="s">
        <v>536</v>
      </c>
      <c r="Q670" s="147"/>
    </row>
    <row r="671" spans="2:17" ht="15" thickBot="1" x14ac:dyDescent="0.35">
      <c r="B671" s="133">
        <v>2018</v>
      </c>
      <c r="C671" s="134" t="s">
        <v>9</v>
      </c>
      <c r="D671" s="135">
        <v>134.1</v>
      </c>
      <c r="E671" s="136" t="s">
        <v>536</v>
      </c>
      <c r="G671" s="125">
        <f>AVERAGE(D668:D671)</f>
        <v>132.875</v>
      </c>
      <c r="L671" s="133">
        <v>2018</v>
      </c>
      <c r="M671" s="134" t="s">
        <v>9</v>
      </c>
      <c r="N671" s="135">
        <v>135.19999999999999</v>
      </c>
      <c r="O671" s="136" t="s">
        <v>536</v>
      </c>
      <c r="Q671" s="147">
        <f>AVERAGE(N668:N671)</f>
        <v>133.82499999999999</v>
      </c>
    </row>
    <row r="672" spans="2:17" ht="15" thickBot="1" x14ac:dyDescent="0.35">
      <c r="B672" s="129">
        <v>2019</v>
      </c>
      <c r="C672" s="130" t="s">
        <v>6</v>
      </c>
      <c r="D672" s="131">
        <v>135.30000000000001</v>
      </c>
      <c r="E672" s="132" t="s">
        <v>536</v>
      </c>
      <c r="G672" s="125"/>
      <c r="L672" s="129">
        <v>2019</v>
      </c>
      <c r="M672" s="130" t="s">
        <v>6</v>
      </c>
      <c r="N672" s="131">
        <v>136.30000000000001</v>
      </c>
      <c r="O672" s="132" t="s">
        <v>536</v>
      </c>
      <c r="Q672" s="147"/>
    </row>
    <row r="673" spans="2:17" ht="15" thickBot="1" x14ac:dyDescent="0.35">
      <c r="B673" s="133">
        <v>2019</v>
      </c>
      <c r="C673" s="134" t="s">
        <v>7</v>
      </c>
      <c r="D673" s="135">
        <v>136.6</v>
      </c>
      <c r="E673" s="136" t="s">
        <v>536</v>
      </c>
      <c r="G673" s="125"/>
      <c r="L673" s="133">
        <v>2019</v>
      </c>
      <c r="M673" s="134" t="s">
        <v>7</v>
      </c>
      <c r="N673" s="135">
        <v>137.5</v>
      </c>
      <c r="O673" s="136" t="s">
        <v>536</v>
      </c>
      <c r="Q673" s="147"/>
    </row>
    <row r="674" spans="2:17" ht="15" thickBot="1" x14ac:dyDescent="0.35">
      <c r="B674" s="129">
        <v>2019</v>
      </c>
      <c r="C674" s="130" t="s">
        <v>8</v>
      </c>
      <c r="D674" s="131">
        <v>137.80000000000001</v>
      </c>
      <c r="E674" s="132" t="s">
        <v>536</v>
      </c>
      <c r="G674" s="125"/>
      <c r="L674" s="129">
        <v>2019</v>
      </c>
      <c r="M674" s="130" t="s">
        <v>8</v>
      </c>
      <c r="N674" s="131">
        <v>139</v>
      </c>
      <c r="O674" s="132" t="s">
        <v>536</v>
      </c>
      <c r="Q674" s="147"/>
    </row>
    <row r="675" spans="2:17" ht="15" thickBot="1" x14ac:dyDescent="0.35">
      <c r="B675" s="133">
        <v>2019</v>
      </c>
      <c r="C675" s="134" t="s">
        <v>9</v>
      </c>
      <c r="D675" s="135">
        <v>138</v>
      </c>
      <c r="E675" s="136" t="s">
        <v>536</v>
      </c>
      <c r="G675" s="125">
        <f>AVERAGE(D672:D675)</f>
        <v>136.92500000000001</v>
      </c>
      <c r="L675" s="133">
        <v>2019</v>
      </c>
      <c r="M675" s="134" t="s">
        <v>9</v>
      </c>
      <c r="N675" s="135">
        <v>139.1</v>
      </c>
      <c r="O675" s="136" t="s">
        <v>536</v>
      </c>
      <c r="Q675" s="147">
        <f>AVERAGE(N672:N675)</f>
        <v>137.97499999999999</v>
      </c>
    </row>
    <row r="676" spans="2:17" ht="15" thickBot="1" x14ac:dyDescent="0.35">
      <c r="B676" s="129">
        <v>2020</v>
      </c>
      <c r="C676" s="130" t="s">
        <v>6</v>
      </c>
      <c r="D676" s="131">
        <v>139.5</v>
      </c>
      <c r="E676" s="132" t="s">
        <v>536</v>
      </c>
      <c r="L676" s="129">
        <v>2020</v>
      </c>
      <c r="M676" s="130" t="s">
        <v>6</v>
      </c>
      <c r="N676" s="131">
        <v>140.80000000000001</v>
      </c>
      <c r="O676" s="132" t="s">
        <v>536</v>
      </c>
    </row>
    <row r="677" spans="2:17" ht="15" thickBot="1" x14ac:dyDescent="0.35">
      <c r="B677" s="133">
        <v>2020</v>
      </c>
      <c r="C677" s="134" t="s">
        <v>7</v>
      </c>
      <c r="D677" s="135">
        <v>140.5</v>
      </c>
      <c r="E677" s="136" t="s">
        <v>536</v>
      </c>
      <c r="L677" s="133">
        <v>2020</v>
      </c>
      <c r="M677" s="134" t="s">
        <v>7</v>
      </c>
      <c r="N677" s="135">
        <v>141.80000000000001</v>
      </c>
      <c r="O677" s="136" t="s">
        <v>536</v>
      </c>
    </row>
    <row r="678" spans="2:17" ht="15" thickBot="1" x14ac:dyDescent="0.35">
      <c r="B678" s="185" t="s">
        <v>26</v>
      </c>
      <c r="C678" s="186"/>
      <c r="D678" s="186"/>
      <c r="E678" s="187"/>
      <c r="L678" s="141" t="s">
        <v>537</v>
      </c>
      <c r="M678" s="142"/>
      <c r="N678" s="142"/>
      <c r="O678" s="143"/>
    </row>
    <row r="679" spans="2:17" ht="15" thickBot="1" x14ac:dyDescent="0.35">
      <c r="B679" s="178" t="s">
        <v>537</v>
      </c>
      <c r="C679" s="179"/>
      <c r="D679" s="179"/>
      <c r="E679" s="180"/>
    </row>
    <row r="684" spans="2:17" ht="15" customHeight="1" x14ac:dyDescent="0.3">
      <c r="L684" s="90"/>
      <c r="M684" s="89"/>
      <c r="N684" s="89"/>
      <c r="O684" s="89"/>
    </row>
    <row r="685" spans="2:17" x14ac:dyDescent="0.3">
      <c r="B685" s="90"/>
      <c r="C685" s="89"/>
      <c r="D685" s="89"/>
      <c r="E685" s="89"/>
    </row>
    <row r="686" spans="2:17" ht="15.6" x14ac:dyDescent="0.3">
      <c r="B686" s="122" t="s">
        <v>587</v>
      </c>
      <c r="C686" s="89"/>
      <c r="D686" s="89"/>
      <c r="E686" s="89"/>
      <c r="L686" s="122" t="s">
        <v>619</v>
      </c>
      <c r="M686" s="89"/>
      <c r="N686" s="89"/>
      <c r="O686" s="89"/>
    </row>
    <row r="687" spans="2:17" ht="15.6" x14ac:dyDescent="0.3">
      <c r="B687" s="123" t="s">
        <v>38</v>
      </c>
      <c r="C687" s="89"/>
      <c r="D687" s="89"/>
      <c r="E687" s="89"/>
      <c r="L687" s="123" t="s">
        <v>38</v>
      </c>
      <c r="M687" s="89"/>
      <c r="N687" s="89"/>
      <c r="O687" s="89"/>
    </row>
    <row r="688" spans="2:17" ht="15.6" x14ac:dyDescent="0.3">
      <c r="B688" s="122" t="s">
        <v>588</v>
      </c>
      <c r="C688" s="89"/>
      <c r="D688" s="89"/>
      <c r="E688" s="89"/>
      <c r="L688" s="122" t="s">
        <v>620</v>
      </c>
      <c r="M688" s="89"/>
      <c r="N688" s="89"/>
      <c r="O688" s="89"/>
    </row>
    <row r="689" spans="2:15" ht="15.6" x14ac:dyDescent="0.3">
      <c r="B689" s="122" t="s">
        <v>543</v>
      </c>
      <c r="C689" s="89"/>
      <c r="D689" s="89"/>
      <c r="E689" s="89"/>
      <c r="L689" s="122" t="s">
        <v>543</v>
      </c>
      <c r="M689" s="89"/>
      <c r="N689" s="89"/>
      <c r="O689" s="89"/>
    </row>
    <row r="690" spans="2:15" ht="15.6" x14ac:dyDescent="0.3">
      <c r="B690" s="122" t="s">
        <v>544</v>
      </c>
      <c r="C690" s="89"/>
      <c r="D690" s="89"/>
      <c r="E690" s="89"/>
      <c r="L690" s="122" t="s">
        <v>595</v>
      </c>
      <c r="M690" s="89"/>
      <c r="N690" s="89"/>
      <c r="O690" s="89"/>
    </row>
    <row r="691" spans="2:15" ht="15.6" x14ac:dyDescent="0.3">
      <c r="B691" s="122" t="s">
        <v>545</v>
      </c>
      <c r="C691" s="89"/>
      <c r="D691" s="89"/>
      <c r="E691" s="89"/>
      <c r="L691" s="122" t="s">
        <v>545</v>
      </c>
      <c r="M691" s="89"/>
      <c r="N691" s="89"/>
      <c r="O691" s="89"/>
    </row>
    <row r="692" spans="2:15" ht="15.6" x14ac:dyDescent="0.3">
      <c r="B692" s="122" t="s">
        <v>546</v>
      </c>
      <c r="C692" s="89"/>
      <c r="D692" s="89"/>
      <c r="E692" s="89"/>
      <c r="L692" s="122" t="s">
        <v>546</v>
      </c>
      <c r="M692" s="89"/>
      <c r="N692" s="89"/>
      <c r="O692" s="89"/>
    </row>
    <row r="693" spans="2:15" ht="15.6" x14ac:dyDescent="0.3">
      <c r="B693" s="122" t="s">
        <v>547</v>
      </c>
      <c r="C693" s="89"/>
      <c r="D693" s="89"/>
      <c r="E693" s="89"/>
      <c r="L693" s="122" t="s">
        <v>547</v>
      </c>
      <c r="M693" s="89"/>
      <c r="N693" s="89"/>
      <c r="O693" s="89"/>
    </row>
    <row r="694" spans="2:15" ht="15.6" x14ac:dyDescent="0.3">
      <c r="B694" s="122" t="s">
        <v>589</v>
      </c>
      <c r="C694" s="89"/>
      <c r="D694" s="89"/>
      <c r="E694" s="89"/>
      <c r="L694" s="122" t="s">
        <v>589</v>
      </c>
      <c r="M694" s="89"/>
      <c r="N694" s="89"/>
      <c r="O694" s="89"/>
    </row>
    <row r="695" spans="2:15" ht="15.6" x14ac:dyDescent="0.3">
      <c r="B695" s="122" t="s">
        <v>549</v>
      </c>
      <c r="C695" s="89"/>
      <c r="D695" s="89"/>
      <c r="E695" s="89"/>
      <c r="L695" s="122" t="s">
        <v>549</v>
      </c>
      <c r="M695" s="89"/>
      <c r="N695" s="89"/>
      <c r="O695" s="89"/>
    </row>
    <row r="696" spans="2:15" x14ac:dyDescent="0.3">
      <c r="B696" s="183"/>
      <c r="C696" s="184"/>
      <c r="D696" s="184"/>
      <c r="E696" s="184"/>
      <c r="L696" s="139"/>
    </row>
    <row r="697" spans="2:15" x14ac:dyDescent="0.3">
      <c r="B697" s="183" t="s">
        <v>550</v>
      </c>
      <c r="C697" s="184"/>
      <c r="D697" s="184"/>
      <c r="E697" s="184"/>
      <c r="L697" s="139" t="s">
        <v>550</v>
      </c>
    </row>
    <row r="698" spans="2:15" ht="15" thickBot="1" x14ac:dyDescent="0.35">
      <c r="B698" s="181"/>
      <c r="C698" s="182"/>
      <c r="D698" s="182"/>
      <c r="E698" s="182"/>
      <c r="L698" s="140"/>
      <c r="M698" s="112"/>
      <c r="N698" s="112"/>
      <c r="O698" s="112"/>
    </row>
    <row r="699" spans="2:15" ht="27.6" thickBot="1" x14ac:dyDescent="0.35">
      <c r="B699" s="126" t="s">
        <v>5</v>
      </c>
      <c r="C699" s="127" t="s">
        <v>533</v>
      </c>
      <c r="D699" s="127" t="s">
        <v>534</v>
      </c>
      <c r="E699" s="128" t="s">
        <v>535</v>
      </c>
      <c r="L699" s="126" t="s">
        <v>5</v>
      </c>
      <c r="M699" s="127" t="s">
        <v>533</v>
      </c>
      <c r="N699" s="127" t="s">
        <v>534</v>
      </c>
      <c r="O699" s="128" t="s">
        <v>535</v>
      </c>
    </row>
    <row r="700" spans="2:15" ht="15" hidden="1" thickBot="1" x14ac:dyDescent="0.35">
      <c r="B700" s="129">
        <v>2006</v>
      </c>
      <c r="C700" s="130" t="s">
        <v>6</v>
      </c>
      <c r="D700" s="131">
        <v>100.5</v>
      </c>
      <c r="E700" s="132" t="s">
        <v>536</v>
      </c>
      <c r="L700" s="129">
        <v>2006</v>
      </c>
      <c r="M700" s="130" t="s">
        <v>6</v>
      </c>
      <c r="N700" s="131">
        <v>100.8</v>
      </c>
      <c r="O700" s="132" t="s">
        <v>536</v>
      </c>
    </row>
    <row r="701" spans="2:15" ht="15" hidden="1" thickBot="1" x14ac:dyDescent="0.35">
      <c r="B701" s="133">
        <v>2006</v>
      </c>
      <c r="C701" s="134" t="s">
        <v>7</v>
      </c>
      <c r="D701" s="135">
        <v>101.8</v>
      </c>
      <c r="E701" s="136" t="s">
        <v>536</v>
      </c>
      <c r="L701" s="133">
        <v>2006</v>
      </c>
      <c r="M701" s="134" t="s">
        <v>7</v>
      </c>
      <c r="N701" s="135">
        <v>102.2</v>
      </c>
      <c r="O701" s="136" t="s">
        <v>536</v>
      </c>
    </row>
    <row r="702" spans="2:15" ht="15" hidden="1" thickBot="1" x14ac:dyDescent="0.35">
      <c r="B702" s="129">
        <v>2006</v>
      </c>
      <c r="C702" s="130" t="s">
        <v>8</v>
      </c>
      <c r="D702" s="131">
        <v>102.5</v>
      </c>
      <c r="E702" s="132" t="s">
        <v>536</v>
      </c>
      <c r="L702" s="129">
        <v>2006</v>
      </c>
      <c r="M702" s="130" t="s">
        <v>8</v>
      </c>
      <c r="N702" s="131">
        <v>102.7</v>
      </c>
      <c r="O702" s="132" t="s">
        <v>536</v>
      </c>
    </row>
    <row r="703" spans="2:15" ht="15" hidden="1" thickBot="1" x14ac:dyDescent="0.35">
      <c r="B703" s="133">
        <v>2006</v>
      </c>
      <c r="C703" s="134" t="s">
        <v>9</v>
      </c>
      <c r="D703" s="135">
        <v>103</v>
      </c>
      <c r="E703" s="136" t="s">
        <v>536</v>
      </c>
      <c r="L703" s="133">
        <v>2006</v>
      </c>
      <c r="M703" s="134" t="s">
        <v>9</v>
      </c>
      <c r="N703" s="135">
        <v>103.3</v>
      </c>
      <c r="O703" s="136" t="s">
        <v>536</v>
      </c>
    </row>
    <row r="704" spans="2:15" ht="15" hidden="1" thickBot="1" x14ac:dyDescent="0.35">
      <c r="B704" s="129">
        <v>2007</v>
      </c>
      <c r="C704" s="130" t="s">
        <v>6</v>
      </c>
      <c r="D704" s="131">
        <v>103.9</v>
      </c>
      <c r="E704" s="132" t="s">
        <v>536</v>
      </c>
      <c r="L704" s="129">
        <v>2007</v>
      </c>
      <c r="M704" s="130" t="s">
        <v>6</v>
      </c>
      <c r="N704" s="131">
        <v>104.6</v>
      </c>
      <c r="O704" s="132" t="s">
        <v>536</v>
      </c>
    </row>
    <row r="705" spans="2:15" ht="15" hidden="1" thickBot="1" x14ac:dyDescent="0.35">
      <c r="B705" s="133">
        <v>2007</v>
      </c>
      <c r="C705" s="134" t="s">
        <v>7</v>
      </c>
      <c r="D705" s="135">
        <v>104.8</v>
      </c>
      <c r="E705" s="136" t="s">
        <v>536</v>
      </c>
      <c r="L705" s="133">
        <v>2007</v>
      </c>
      <c r="M705" s="134" t="s">
        <v>7</v>
      </c>
      <c r="N705" s="135">
        <v>105.3</v>
      </c>
      <c r="O705" s="136" t="s">
        <v>536</v>
      </c>
    </row>
    <row r="706" spans="2:15" ht="15" hidden="1" thickBot="1" x14ac:dyDescent="0.35">
      <c r="B706" s="129">
        <v>2007</v>
      </c>
      <c r="C706" s="130" t="s">
        <v>8</v>
      </c>
      <c r="D706" s="131">
        <v>105.4</v>
      </c>
      <c r="E706" s="132" t="s">
        <v>536</v>
      </c>
      <c r="L706" s="129">
        <v>2007</v>
      </c>
      <c r="M706" s="130" t="s">
        <v>8</v>
      </c>
      <c r="N706" s="131">
        <v>106</v>
      </c>
      <c r="O706" s="132" t="s">
        <v>536</v>
      </c>
    </row>
    <row r="707" spans="2:15" ht="15" hidden="1" thickBot="1" x14ac:dyDescent="0.35">
      <c r="B707" s="133">
        <v>2007</v>
      </c>
      <c r="C707" s="134" t="s">
        <v>9</v>
      </c>
      <c r="D707" s="135">
        <v>106.1</v>
      </c>
      <c r="E707" s="136" t="s">
        <v>536</v>
      </c>
      <c r="L707" s="133">
        <v>2007</v>
      </c>
      <c r="M707" s="134" t="s">
        <v>9</v>
      </c>
      <c r="N707" s="135">
        <v>106.8</v>
      </c>
      <c r="O707" s="136" t="s">
        <v>536</v>
      </c>
    </row>
    <row r="708" spans="2:15" ht="15" hidden="1" thickBot="1" x14ac:dyDescent="0.35">
      <c r="B708" s="129">
        <v>2008</v>
      </c>
      <c r="C708" s="130" t="s">
        <v>6</v>
      </c>
      <c r="D708" s="131">
        <v>107.6</v>
      </c>
      <c r="E708" s="132" t="s">
        <v>536</v>
      </c>
      <c r="L708" s="129">
        <v>2008</v>
      </c>
      <c r="M708" s="130" t="s">
        <v>6</v>
      </c>
      <c r="N708" s="131">
        <v>108.1</v>
      </c>
      <c r="O708" s="132" t="s">
        <v>536</v>
      </c>
    </row>
    <row r="709" spans="2:15" ht="15" hidden="1" thickBot="1" x14ac:dyDescent="0.35">
      <c r="B709" s="133">
        <v>2008</v>
      </c>
      <c r="C709" s="134" t="s">
        <v>7</v>
      </c>
      <c r="D709" s="135">
        <v>108.1</v>
      </c>
      <c r="E709" s="136" t="s">
        <v>536</v>
      </c>
      <c r="L709" s="133">
        <v>2008</v>
      </c>
      <c r="M709" s="134" t="s">
        <v>7</v>
      </c>
      <c r="N709" s="135">
        <v>108.6</v>
      </c>
      <c r="O709" s="136" t="s">
        <v>536</v>
      </c>
    </row>
    <row r="710" spans="2:15" ht="15" hidden="1" thickBot="1" x14ac:dyDescent="0.35">
      <c r="B710" s="129">
        <v>2008</v>
      </c>
      <c r="C710" s="130" t="s">
        <v>8</v>
      </c>
      <c r="D710" s="131">
        <v>108.9</v>
      </c>
      <c r="E710" s="132" t="s">
        <v>536</v>
      </c>
      <c r="L710" s="129">
        <v>2008</v>
      </c>
      <c r="M710" s="130" t="s">
        <v>8</v>
      </c>
      <c r="N710" s="131">
        <v>109.6</v>
      </c>
      <c r="O710" s="132" t="s">
        <v>536</v>
      </c>
    </row>
    <row r="711" spans="2:15" ht="15" hidden="1" thickBot="1" x14ac:dyDescent="0.35">
      <c r="B711" s="133">
        <v>2008</v>
      </c>
      <c r="C711" s="134" t="s">
        <v>9</v>
      </c>
      <c r="D711" s="135">
        <v>109.1</v>
      </c>
      <c r="E711" s="136" t="s">
        <v>536</v>
      </c>
      <c r="L711" s="133">
        <v>2008</v>
      </c>
      <c r="M711" s="134" t="s">
        <v>9</v>
      </c>
      <c r="N711" s="135">
        <v>109.8</v>
      </c>
      <c r="O711" s="136" t="s">
        <v>536</v>
      </c>
    </row>
    <row r="712" spans="2:15" ht="15" hidden="1" thickBot="1" x14ac:dyDescent="0.35">
      <c r="B712" s="129">
        <v>2009</v>
      </c>
      <c r="C712" s="130" t="s">
        <v>6</v>
      </c>
      <c r="D712" s="131">
        <v>109.7</v>
      </c>
      <c r="E712" s="132" t="s">
        <v>536</v>
      </c>
      <c r="L712" s="129">
        <v>2009</v>
      </c>
      <c r="M712" s="130" t="s">
        <v>6</v>
      </c>
      <c r="N712" s="131">
        <v>110.3</v>
      </c>
      <c r="O712" s="132" t="s">
        <v>536</v>
      </c>
    </row>
    <row r="713" spans="2:15" ht="15" hidden="1" thickBot="1" x14ac:dyDescent="0.35">
      <c r="B713" s="133">
        <v>2009</v>
      </c>
      <c r="C713" s="134" t="s">
        <v>7</v>
      </c>
      <c r="D713" s="135">
        <v>109.9</v>
      </c>
      <c r="E713" s="136" t="s">
        <v>536</v>
      </c>
      <c r="L713" s="133">
        <v>2009</v>
      </c>
      <c r="M713" s="134" t="s">
        <v>7</v>
      </c>
      <c r="N713" s="135">
        <v>110.6</v>
      </c>
      <c r="O713" s="136" t="s">
        <v>536</v>
      </c>
    </row>
    <row r="714" spans="2:15" ht="15" hidden="1" thickBot="1" x14ac:dyDescent="0.35">
      <c r="B714" s="129">
        <v>2009</v>
      </c>
      <c r="C714" s="130" t="s">
        <v>8</v>
      </c>
      <c r="D714" s="131">
        <v>110.1</v>
      </c>
      <c r="E714" s="132" t="s">
        <v>536</v>
      </c>
      <c r="L714" s="129">
        <v>2009</v>
      </c>
      <c r="M714" s="130" t="s">
        <v>8</v>
      </c>
      <c r="N714" s="131">
        <v>110.9</v>
      </c>
      <c r="O714" s="132" t="s">
        <v>536</v>
      </c>
    </row>
    <row r="715" spans="2:15" ht="15" hidden="1" thickBot="1" x14ac:dyDescent="0.35">
      <c r="B715" s="133">
        <v>2009</v>
      </c>
      <c r="C715" s="134" t="s">
        <v>9</v>
      </c>
      <c r="D715" s="135">
        <v>110.5</v>
      </c>
      <c r="E715" s="136" t="s">
        <v>536</v>
      </c>
      <c r="L715" s="133">
        <v>2009</v>
      </c>
      <c r="M715" s="134" t="s">
        <v>9</v>
      </c>
      <c r="N715" s="135">
        <v>111.5</v>
      </c>
      <c r="O715" s="136" t="s">
        <v>536</v>
      </c>
    </row>
    <row r="716" spans="2:15" ht="15" hidden="1" thickBot="1" x14ac:dyDescent="0.35">
      <c r="B716" s="129">
        <v>2010</v>
      </c>
      <c r="C716" s="130" t="s">
        <v>6</v>
      </c>
      <c r="D716" s="131">
        <v>111.4</v>
      </c>
      <c r="E716" s="132" t="s">
        <v>536</v>
      </c>
      <c r="L716" s="129">
        <v>2010</v>
      </c>
      <c r="M716" s="130" t="s">
        <v>6</v>
      </c>
      <c r="N716" s="131">
        <v>112</v>
      </c>
      <c r="O716" s="132" t="s">
        <v>536</v>
      </c>
    </row>
    <row r="717" spans="2:15" ht="15" hidden="1" thickBot="1" x14ac:dyDescent="0.35">
      <c r="B717" s="133">
        <v>2010</v>
      </c>
      <c r="C717" s="134" t="s">
        <v>7</v>
      </c>
      <c r="D717" s="135">
        <v>111.5</v>
      </c>
      <c r="E717" s="136" t="s">
        <v>536</v>
      </c>
      <c r="L717" s="133">
        <v>2010</v>
      </c>
      <c r="M717" s="134" t="s">
        <v>7</v>
      </c>
      <c r="N717" s="135">
        <v>112.1</v>
      </c>
      <c r="O717" s="136" t="s">
        <v>536</v>
      </c>
    </row>
    <row r="718" spans="2:15" ht="15" hidden="1" thickBot="1" x14ac:dyDescent="0.35">
      <c r="B718" s="129">
        <v>2010</v>
      </c>
      <c r="C718" s="130" t="s">
        <v>8</v>
      </c>
      <c r="D718" s="131">
        <v>112</v>
      </c>
      <c r="E718" s="132" t="s">
        <v>536</v>
      </c>
      <c r="L718" s="129">
        <v>2010</v>
      </c>
      <c r="M718" s="130" t="s">
        <v>8</v>
      </c>
      <c r="N718" s="131">
        <v>112.4</v>
      </c>
      <c r="O718" s="132" t="s">
        <v>536</v>
      </c>
    </row>
    <row r="719" spans="2:15" ht="15" hidden="1" thickBot="1" x14ac:dyDescent="0.35">
      <c r="B719" s="133">
        <v>2010</v>
      </c>
      <c r="C719" s="134" t="s">
        <v>9</v>
      </c>
      <c r="D719" s="135">
        <v>112.4</v>
      </c>
      <c r="E719" s="136" t="s">
        <v>536</v>
      </c>
      <c r="L719" s="133">
        <v>2010</v>
      </c>
      <c r="M719" s="134" t="s">
        <v>9</v>
      </c>
      <c r="N719" s="135">
        <v>112.8</v>
      </c>
      <c r="O719" s="136" t="s">
        <v>536</v>
      </c>
    </row>
    <row r="720" spans="2:15" ht="15" hidden="1" thickBot="1" x14ac:dyDescent="0.35">
      <c r="B720" s="129">
        <v>2011</v>
      </c>
      <c r="C720" s="130" t="s">
        <v>6</v>
      </c>
      <c r="D720" s="131">
        <v>113.6</v>
      </c>
      <c r="E720" s="132" t="s">
        <v>536</v>
      </c>
      <c r="L720" s="129">
        <v>2011</v>
      </c>
      <c r="M720" s="130" t="s">
        <v>6</v>
      </c>
      <c r="N720" s="131">
        <v>113.6</v>
      </c>
      <c r="O720" s="132" t="s">
        <v>536</v>
      </c>
    </row>
    <row r="721" spans="2:15" ht="15" hidden="1" thickBot="1" x14ac:dyDescent="0.35">
      <c r="B721" s="133">
        <v>2011</v>
      </c>
      <c r="C721" s="134" t="s">
        <v>7</v>
      </c>
      <c r="D721" s="135">
        <v>114.5</v>
      </c>
      <c r="E721" s="136" t="s">
        <v>536</v>
      </c>
      <c r="L721" s="133">
        <v>2011</v>
      </c>
      <c r="M721" s="134" t="s">
        <v>7</v>
      </c>
      <c r="N721" s="135">
        <v>114.1</v>
      </c>
      <c r="O721" s="136" t="s">
        <v>536</v>
      </c>
    </row>
    <row r="722" spans="2:15" ht="15" hidden="1" thickBot="1" x14ac:dyDescent="0.35">
      <c r="B722" s="129">
        <v>2011</v>
      </c>
      <c r="C722" s="130" t="s">
        <v>8</v>
      </c>
      <c r="D722" s="131">
        <v>114.6</v>
      </c>
      <c r="E722" s="132" t="s">
        <v>536</v>
      </c>
      <c r="L722" s="129">
        <v>2011</v>
      </c>
      <c r="M722" s="130" t="s">
        <v>8</v>
      </c>
      <c r="N722" s="131">
        <v>114.4</v>
      </c>
      <c r="O722" s="132" t="s">
        <v>536</v>
      </c>
    </row>
    <row r="723" spans="2:15" ht="15" hidden="1" thickBot="1" x14ac:dyDescent="0.35">
      <c r="B723" s="133">
        <v>2011</v>
      </c>
      <c r="C723" s="134" t="s">
        <v>9</v>
      </c>
      <c r="D723" s="135">
        <v>115.1</v>
      </c>
      <c r="E723" s="136" t="s">
        <v>536</v>
      </c>
      <c r="L723" s="133">
        <v>2011</v>
      </c>
      <c r="M723" s="134" t="s">
        <v>9</v>
      </c>
      <c r="N723" s="135">
        <v>114.9</v>
      </c>
      <c r="O723" s="136" t="s">
        <v>536</v>
      </c>
    </row>
    <row r="724" spans="2:15" ht="15" hidden="1" thickBot="1" x14ac:dyDescent="0.35">
      <c r="B724" s="129">
        <v>2012</v>
      </c>
      <c r="C724" s="130" t="s">
        <v>6</v>
      </c>
      <c r="D724" s="131">
        <v>115.9</v>
      </c>
      <c r="E724" s="132" t="s">
        <v>536</v>
      </c>
      <c r="L724" s="129">
        <v>2012</v>
      </c>
      <c r="M724" s="130" t="s">
        <v>6</v>
      </c>
      <c r="N724" s="131">
        <v>115.5</v>
      </c>
      <c r="O724" s="132" t="s">
        <v>536</v>
      </c>
    </row>
    <row r="725" spans="2:15" ht="15" hidden="1" thickBot="1" x14ac:dyDescent="0.35">
      <c r="B725" s="133">
        <v>2012</v>
      </c>
      <c r="C725" s="134" t="s">
        <v>7</v>
      </c>
      <c r="D725" s="135">
        <v>116.5</v>
      </c>
      <c r="E725" s="136" t="s">
        <v>536</v>
      </c>
      <c r="L725" s="133">
        <v>2012</v>
      </c>
      <c r="M725" s="134" t="s">
        <v>7</v>
      </c>
      <c r="N725" s="135">
        <v>116.3</v>
      </c>
      <c r="O725" s="136" t="s">
        <v>536</v>
      </c>
    </row>
    <row r="726" spans="2:15" ht="15" hidden="1" thickBot="1" x14ac:dyDescent="0.35">
      <c r="B726" s="129">
        <v>2012</v>
      </c>
      <c r="C726" s="130" t="s">
        <v>8</v>
      </c>
      <c r="D726" s="131">
        <v>117</v>
      </c>
      <c r="E726" s="132" t="s">
        <v>536</v>
      </c>
      <c r="L726" s="129">
        <v>2012</v>
      </c>
      <c r="M726" s="130" t="s">
        <v>8</v>
      </c>
      <c r="N726" s="131">
        <v>116.7</v>
      </c>
      <c r="O726" s="132" t="s">
        <v>536</v>
      </c>
    </row>
    <row r="727" spans="2:15" ht="15" hidden="1" thickBot="1" x14ac:dyDescent="0.35">
      <c r="B727" s="133">
        <v>2012</v>
      </c>
      <c r="C727" s="134" t="s">
        <v>9</v>
      </c>
      <c r="D727" s="135">
        <v>117.4</v>
      </c>
      <c r="E727" s="136" t="s">
        <v>536</v>
      </c>
      <c r="L727" s="133">
        <v>2012</v>
      </c>
      <c r="M727" s="134" t="s">
        <v>9</v>
      </c>
      <c r="N727" s="135">
        <v>117</v>
      </c>
      <c r="O727" s="136" t="s">
        <v>536</v>
      </c>
    </row>
    <row r="728" spans="2:15" ht="15" hidden="1" thickBot="1" x14ac:dyDescent="0.35">
      <c r="B728" s="129">
        <v>2013</v>
      </c>
      <c r="C728" s="130" t="s">
        <v>6</v>
      </c>
      <c r="D728" s="131">
        <v>118.1</v>
      </c>
      <c r="E728" s="132" t="s">
        <v>536</v>
      </c>
      <c r="L728" s="129">
        <v>2013</v>
      </c>
      <c r="M728" s="130" t="s">
        <v>6</v>
      </c>
      <c r="N728" s="131">
        <v>117.6</v>
      </c>
      <c r="O728" s="132" t="s">
        <v>536</v>
      </c>
    </row>
    <row r="729" spans="2:15" ht="15" hidden="1" thickBot="1" x14ac:dyDescent="0.35">
      <c r="B729" s="133">
        <v>2013</v>
      </c>
      <c r="C729" s="134" t="s">
        <v>7</v>
      </c>
      <c r="D729" s="135">
        <v>118.7</v>
      </c>
      <c r="E729" s="136" t="s">
        <v>536</v>
      </c>
      <c r="L729" s="133">
        <v>2013</v>
      </c>
      <c r="M729" s="134" t="s">
        <v>7</v>
      </c>
      <c r="N729" s="135">
        <v>118.3</v>
      </c>
      <c r="O729" s="136" t="s">
        <v>536</v>
      </c>
    </row>
    <row r="730" spans="2:15" ht="15" hidden="1" thickBot="1" x14ac:dyDescent="0.35">
      <c r="B730" s="129">
        <v>2013</v>
      </c>
      <c r="C730" s="130" t="s">
        <v>8</v>
      </c>
      <c r="D730" s="131">
        <v>119.5</v>
      </c>
      <c r="E730" s="132" t="s">
        <v>536</v>
      </c>
      <c r="L730" s="129">
        <v>2013</v>
      </c>
      <c r="M730" s="130" t="s">
        <v>8</v>
      </c>
      <c r="N730" s="131">
        <v>119.1</v>
      </c>
      <c r="O730" s="132" t="s">
        <v>536</v>
      </c>
    </row>
    <row r="731" spans="2:15" ht="15" hidden="1" thickBot="1" x14ac:dyDescent="0.35">
      <c r="B731" s="133">
        <v>2013</v>
      </c>
      <c r="C731" s="134" t="s">
        <v>9</v>
      </c>
      <c r="D731" s="135">
        <v>119.9</v>
      </c>
      <c r="E731" s="136" t="s">
        <v>536</v>
      </c>
      <c r="L731" s="133">
        <v>2013</v>
      </c>
      <c r="M731" s="134" t="s">
        <v>9</v>
      </c>
      <c r="N731" s="135">
        <v>119.5</v>
      </c>
      <c r="O731" s="136" t="s">
        <v>536</v>
      </c>
    </row>
    <row r="732" spans="2:15" ht="15" hidden="1" thickBot="1" x14ac:dyDescent="0.35">
      <c r="B732" s="129">
        <v>2014</v>
      </c>
      <c r="C732" s="130" t="s">
        <v>6</v>
      </c>
      <c r="D732" s="131">
        <v>120.5</v>
      </c>
      <c r="E732" s="132" t="s">
        <v>536</v>
      </c>
      <c r="L732" s="129">
        <v>2014</v>
      </c>
      <c r="M732" s="130" t="s">
        <v>6</v>
      </c>
      <c r="N732" s="131">
        <v>119.8</v>
      </c>
      <c r="O732" s="132" t="s">
        <v>536</v>
      </c>
    </row>
    <row r="733" spans="2:15" ht="15" hidden="1" thickBot="1" x14ac:dyDescent="0.35">
      <c r="B733" s="133">
        <v>2014</v>
      </c>
      <c r="C733" s="134" t="s">
        <v>7</v>
      </c>
      <c r="D733" s="135">
        <v>121.4</v>
      </c>
      <c r="E733" s="136" t="s">
        <v>536</v>
      </c>
      <c r="L733" s="133">
        <v>2014</v>
      </c>
      <c r="M733" s="134" t="s">
        <v>7</v>
      </c>
      <c r="N733" s="135">
        <v>120.5</v>
      </c>
      <c r="O733" s="136" t="s">
        <v>536</v>
      </c>
    </row>
    <row r="734" spans="2:15" ht="15" hidden="1" thickBot="1" x14ac:dyDescent="0.35">
      <c r="B734" s="129">
        <v>2014</v>
      </c>
      <c r="C734" s="130" t="s">
        <v>8</v>
      </c>
      <c r="D734" s="131">
        <v>122.7</v>
      </c>
      <c r="E734" s="132" t="s">
        <v>536</v>
      </c>
      <c r="L734" s="129">
        <v>2014</v>
      </c>
      <c r="M734" s="130" t="s">
        <v>8</v>
      </c>
      <c r="N734" s="131">
        <v>121.8</v>
      </c>
      <c r="O734" s="132" t="s">
        <v>536</v>
      </c>
    </row>
    <row r="735" spans="2:15" ht="15" hidden="1" thickBot="1" x14ac:dyDescent="0.35">
      <c r="B735" s="133">
        <v>2014</v>
      </c>
      <c r="C735" s="134" t="s">
        <v>9</v>
      </c>
      <c r="D735" s="135">
        <v>123.3</v>
      </c>
      <c r="E735" s="136" t="s">
        <v>536</v>
      </c>
      <c r="L735" s="133">
        <v>2014</v>
      </c>
      <c r="M735" s="134" t="s">
        <v>9</v>
      </c>
      <c r="N735" s="135">
        <v>122.5</v>
      </c>
      <c r="O735" s="136" t="s">
        <v>536</v>
      </c>
    </row>
    <row r="736" spans="2:15" ht="15" thickBot="1" x14ac:dyDescent="0.35">
      <c r="B736" s="129">
        <v>2015</v>
      </c>
      <c r="C736" s="130" t="s">
        <v>6</v>
      </c>
      <c r="D736" s="131">
        <v>123.7</v>
      </c>
      <c r="E736" s="132" t="s">
        <v>536</v>
      </c>
      <c r="L736" s="129">
        <v>2015</v>
      </c>
      <c r="M736" s="130" t="s">
        <v>6</v>
      </c>
      <c r="N736" s="131">
        <v>122.7</v>
      </c>
      <c r="O736" s="132" t="s">
        <v>536</v>
      </c>
    </row>
    <row r="737" spans="2:17" ht="15" thickBot="1" x14ac:dyDescent="0.35">
      <c r="B737" s="133">
        <v>2015</v>
      </c>
      <c r="C737" s="134" t="s">
        <v>7</v>
      </c>
      <c r="D737" s="135">
        <v>124.4</v>
      </c>
      <c r="E737" s="136" t="s">
        <v>536</v>
      </c>
      <c r="L737" s="133">
        <v>2015</v>
      </c>
      <c r="M737" s="134" t="s">
        <v>7</v>
      </c>
      <c r="N737" s="135">
        <v>123.7</v>
      </c>
      <c r="O737" s="136" t="s">
        <v>536</v>
      </c>
    </row>
    <row r="738" spans="2:17" ht="15" thickBot="1" x14ac:dyDescent="0.35">
      <c r="B738" s="129">
        <v>2015</v>
      </c>
      <c r="C738" s="130" t="s">
        <v>8</v>
      </c>
      <c r="D738" s="131">
        <v>125.2</v>
      </c>
      <c r="E738" s="132" t="s">
        <v>536</v>
      </c>
      <c r="L738" s="129">
        <v>2015</v>
      </c>
      <c r="M738" s="130" t="s">
        <v>8</v>
      </c>
      <c r="N738" s="131">
        <v>124.6</v>
      </c>
      <c r="O738" s="132" t="s">
        <v>536</v>
      </c>
    </row>
    <row r="739" spans="2:17" ht="15" thickBot="1" x14ac:dyDescent="0.35">
      <c r="B739" s="133">
        <v>2015</v>
      </c>
      <c r="C739" s="134" t="s">
        <v>9</v>
      </c>
      <c r="D739" s="135">
        <v>125.9</v>
      </c>
      <c r="E739" s="136" t="s">
        <v>536</v>
      </c>
      <c r="G739" s="125">
        <f>AVERAGE(D736:D739)</f>
        <v>124.80000000000001</v>
      </c>
      <c r="L739" s="133">
        <v>2015</v>
      </c>
      <c r="M739" s="134" t="s">
        <v>9</v>
      </c>
      <c r="N739" s="135">
        <v>125.4</v>
      </c>
      <c r="O739" s="136" t="s">
        <v>536</v>
      </c>
      <c r="Q739" s="147">
        <f>AVERAGE(N736:N739)</f>
        <v>124.1</v>
      </c>
    </row>
    <row r="740" spans="2:17" ht="15" thickBot="1" x14ac:dyDescent="0.35">
      <c r="B740" s="129">
        <v>2016</v>
      </c>
      <c r="C740" s="130" t="s">
        <v>6</v>
      </c>
      <c r="D740" s="131">
        <v>127.1</v>
      </c>
      <c r="E740" s="132" t="s">
        <v>536</v>
      </c>
      <c r="G740" s="125"/>
      <c r="L740" s="129">
        <v>2016</v>
      </c>
      <c r="M740" s="130" t="s">
        <v>6</v>
      </c>
      <c r="N740" s="131">
        <v>126.5</v>
      </c>
      <c r="O740" s="132" t="s">
        <v>536</v>
      </c>
      <c r="Q740" s="147"/>
    </row>
    <row r="741" spans="2:17" ht="15" thickBot="1" x14ac:dyDescent="0.35">
      <c r="B741" s="133">
        <v>2016</v>
      </c>
      <c r="C741" s="134" t="s">
        <v>7</v>
      </c>
      <c r="D741" s="135">
        <v>128</v>
      </c>
      <c r="E741" s="136" t="s">
        <v>536</v>
      </c>
      <c r="G741" s="125"/>
      <c r="L741" s="133">
        <v>2016</v>
      </c>
      <c r="M741" s="134" t="s">
        <v>7</v>
      </c>
      <c r="N741" s="135">
        <v>127.5</v>
      </c>
      <c r="O741" s="136" t="s">
        <v>536</v>
      </c>
      <c r="Q741" s="147"/>
    </row>
    <row r="742" spans="2:17" ht="15" thickBot="1" x14ac:dyDescent="0.35">
      <c r="B742" s="129">
        <v>2016</v>
      </c>
      <c r="C742" s="130" t="s">
        <v>8</v>
      </c>
      <c r="D742" s="131">
        <v>128.80000000000001</v>
      </c>
      <c r="E742" s="132" t="s">
        <v>536</v>
      </c>
      <c r="G742" s="125"/>
      <c r="L742" s="129">
        <v>2016</v>
      </c>
      <c r="M742" s="130" t="s">
        <v>8</v>
      </c>
      <c r="N742" s="131">
        <v>128.6</v>
      </c>
      <c r="O742" s="132" t="s">
        <v>536</v>
      </c>
      <c r="Q742" s="147"/>
    </row>
    <row r="743" spans="2:17" ht="15" thickBot="1" x14ac:dyDescent="0.35">
      <c r="B743" s="133">
        <v>2016</v>
      </c>
      <c r="C743" s="134" t="s">
        <v>9</v>
      </c>
      <c r="D743" s="135">
        <v>129.6</v>
      </c>
      <c r="E743" s="136" t="s">
        <v>536</v>
      </c>
      <c r="G743" s="125">
        <f>AVERAGE(D740:D743)</f>
        <v>128.375</v>
      </c>
      <c r="L743" s="133">
        <v>2016</v>
      </c>
      <c r="M743" s="134" t="s">
        <v>9</v>
      </c>
      <c r="N743" s="135">
        <v>129.5</v>
      </c>
      <c r="O743" s="136" t="s">
        <v>536</v>
      </c>
      <c r="Q743" s="147">
        <f>AVERAGE(N740:N743)</f>
        <v>128.02500000000001</v>
      </c>
    </row>
    <row r="744" spans="2:17" ht="15" thickBot="1" x14ac:dyDescent="0.35">
      <c r="B744" s="129">
        <v>2017</v>
      </c>
      <c r="C744" s="130" t="s">
        <v>6</v>
      </c>
      <c r="D744" s="131">
        <v>130.9</v>
      </c>
      <c r="E744" s="132" t="s">
        <v>536</v>
      </c>
      <c r="G744" s="125"/>
      <c r="L744" s="129">
        <v>2017</v>
      </c>
      <c r="M744" s="130" t="s">
        <v>6</v>
      </c>
      <c r="N744" s="131">
        <v>130.69999999999999</v>
      </c>
      <c r="O744" s="132" t="s">
        <v>536</v>
      </c>
      <c r="Q744" s="147"/>
    </row>
    <row r="745" spans="2:17" ht="15" thickBot="1" x14ac:dyDescent="0.35">
      <c r="B745" s="133">
        <v>2017</v>
      </c>
      <c r="C745" s="134" t="s">
        <v>7</v>
      </c>
      <c r="D745" s="135">
        <v>132</v>
      </c>
      <c r="E745" s="136" t="s">
        <v>536</v>
      </c>
      <c r="G745" s="125"/>
      <c r="L745" s="133">
        <v>2017</v>
      </c>
      <c r="M745" s="134" t="s">
        <v>7</v>
      </c>
      <c r="N745" s="135">
        <v>131.69999999999999</v>
      </c>
      <c r="O745" s="136" t="s">
        <v>536</v>
      </c>
      <c r="Q745" s="147"/>
    </row>
    <row r="746" spans="2:17" ht="15" thickBot="1" x14ac:dyDescent="0.35">
      <c r="B746" s="129">
        <v>2017</v>
      </c>
      <c r="C746" s="130" t="s">
        <v>8</v>
      </c>
      <c r="D746" s="131">
        <v>133.6</v>
      </c>
      <c r="E746" s="132" t="s">
        <v>536</v>
      </c>
      <c r="G746" s="125"/>
      <c r="L746" s="129">
        <v>2017</v>
      </c>
      <c r="M746" s="130" t="s">
        <v>8</v>
      </c>
      <c r="N746" s="131">
        <v>133.19999999999999</v>
      </c>
      <c r="O746" s="132" t="s">
        <v>536</v>
      </c>
      <c r="Q746" s="147"/>
    </row>
    <row r="747" spans="2:17" ht="15" thickBot="1" x14ac:dyDescent="0.35">
      <c r="B747" s="133">
        <v>2017</v>
      </c>
      <c r="C747" s="134" t="s">
        <v>9</v>
      </c>
      <c r="D747" s="135">
        <v>134.19999999999999</v>
      </c>
      <c r="E747" s="136" t="s">
        <v>536</v>
      </c>
      <c r="G747" s="125">
        <f>AVERAGE(D744:D747)</f>
        <v>132.67500000000001</v>
      </c>
      <c r="L747" s="133">
        <v>2017</v>
      </c>
      <c r="M747" s="134" t="s">
        <v>9</v>
      </c>
      <c r="N747" s="135">
        <v>133.80000000000001</v>
      </c>
      <c r="O747" s="136" t="s">
        <v>536</v>
      </c>
      <c r="Q747" s="147">
        <f>AVERAGE(N744:N747)</f>
        <v>132.35</v>
      </c>
    </row>
    <row r="748" spans="2:17" ht="15" thickBot="1" x14ac:dyDescent="0.35">
      <c r="B748" s="129">
        <v>2018</v>
      </c>
      <c r="C748" s="130" t="s">
        <v>6</v>
      </c>
      <c r="D748" s="131">
        <v>135.9</v>
      </c>
      <c r="E748" s="132" t="s">
        <v>536</v>
      </c>
      <c r="G748" s="125"/>
      <c r="L748" s="129">
        <v>2018</v>
      </c>
      <c r="M748" s="130" t="s">
        <v>6</v>
      </c>
      <c r="N748" s="131">
        <v>135.5</v>
      </c>
      <c r="O748" s="132" t="s">
        <v>536</v>
      </c>
      <c r="Q748" s="147"/>
    </row>
    <row r="749" spans="2:17" ht="15" thickBot="1" x14ac:dyDescent="0.35">
      <c r="B749" s="133">
        <v>2018</v>
      </c>
      <c r="C749" s="134" t="s">
        <v>7</v>
      </c>
      <c r="D749" s="135">
        <v>137.1</v>
      </c>
      <c r="E749" s="136" t="s">
        <v>536</v>
      </c>
      <c r="G749" s="125"/>
      <c r="L749" s="133">
        <v>2018</v>
      </c>
      <c r="M749" s="134" t="s">
        <v>7</v>
      </c>
      <c r="N749" s="135">
        <v>136.80000000000001</v>
      </c>
      <c r="O749" s="136" t="s">
        <v>536</v>
      </c>
      <c r="Q749" s="147"/>
    </row>
    <row r="750" spans="2:17" ht="15" thickBot="1" x14ac:dyDescent="0.35">
      <c r="B750" s="129">
        <v>2018</v>
      </c>
      <c r="C750" s="130" t="s">
        <v>8</v>
      </c>
      <c r="D750" s="131">
        <v>138</v>
      </c>
      <c r="E750" s="132" t="s">
        <v>536</v>
      </c>
      <c r="G750" s="125"/>
      <c r="L750" s="129">
        <v>2018</v>
      </c>
      <c r="M750" s="130" t="s">
        <v>8</v>
      </c>
      <c r="N750" s="131">
        <v>138.4</v>
      </c>
      <c r="O750" s="132" t="s">
        <v>536</v>
      </c>
      <c r="Q750" s="147"/>
    </row>
    <row r="751" spans="2:17" ht="15" thickBot="1" x14ac:dyDescent="0.35">
      <c r="B751" s="133">
        <v>2018</v>
      </c>
      <c r="C751" s="134" t="s">
        <v>9</v>
      </c>
      <c r="D751" s="135">
        <v>138.5</v>
      </c>
      <c r="E751" s="136" t="s">
        <v>536</v>
      </c>
      <c r="G751" s="125">
        <f>AVERAGE(D748:D751)</f>
        <v>137.375</v>
      </c>
      <c r="L751" s="133">
        <v>2018</v>
      </c>
      <c r="M751" s="134" t="s">
        <v>9</v>
      </c>
      <c r="N751" s="135">
        <v>138.9</v>
      </c>
      <c r="O751" s="136" t="s">
        <v>536</v>
      </c>
      <c r="Q751" s="147">
        <f>AVERAGE(N748:N751)</f>
        <v>137.4</v>
      </c>
    </row>
    <row r="752" spans="2:17" ht="15" thickBot="1" x14ac:dyDescent="0.35">
      <c r="B752" s="129">
        <v>2019</v>
      </c>
      <c r="C752" s="130" t="s">
        <v>6</v>
      </c>
      <c r="D752" s="131">
        <v>139.9</v>
      </c>
      <c r="E752" s="132" t="s">
        <v>536</v>
      </c>
      <c r="G752" s="125"/>
      <c r="L752" s="129">
        <v>2019</v>
      </c>
      <c r="M752" s="130" t="s">
        <v>6</v>
      </c>
      <c r="N752" s="131">
        <v>140.69999999999999</v>
      </c>
      <c r="O752" s="132" t="s">
        <v>536</v>
      </c>
      <c r="Q752" s="147"/>
    </row>
    <row r="753" spans="2:17" ht="15" thickBot="1" x14ac:dyDescent="0.35">
      <c r="B753" s="133">
        <v>2019</v>
      </c>
      <c r="C753" s="134" t="s">
        <v>7</v>
      </c>
      <c r="D753" s="135">
        <v>140.69999999999999</v>
      </c>
      <c r="E753" s="136" t="s">
        <v>536</v>
      </c>
      <c r="G753" s="125"/>
      <c r="L753" s="133">
        <v>2019</v>
      </c>
      <c r="M753" s="134" t="s">
        <v>7</v>
      </c>
      <c r="N753" s="135">
        <v>141.4</v>
      </c>
      <c r="O753" s="136" t="s">
        <v>536</v>
      </c>
      <c r="Q753" s="147"/>
    </row>
    <row r="754" spans="2:17" ht="15" thickBot="1" x14ac:dyDescent="0.35">
      <c r="B754" s="129">
        <v>2019</v>
      </c>
      <c r="C754" s="130" t="s">
        <v>8</v>
      </c>
      <c r="D754" s="131">
        <v>141.6</v>
      </c>
      <c r="E754" s="132" t="s">
        <v>536</v>
      </c>
      <c r="G754" s="125"/>
      <c r="L754" s="129">
        <v>2019</v>
      </c>
      <c r="M754" s="130" t="s">
        <v>8</v>
      </c>
      <c r="N754" s="131">
        <v>142.5</v>
      </c>
      <c r="O754" s="132" t="s">
        <v>536</v>
      </c>
      <c r="Q754" s="147"/>
    </row>
    <row r="755" spans="2:17" ht="15" thickBot="1" x14ac:dyDescent="0.35">
      <c r="B755" s="133">
        <v>2019</v>
      </c>
      <c r="C755" s="134" t="s">
        <v>9</v>
      </c>
      <c r="D755" s="135">
        <v>142.19999999999999</v>
      </c>
      <c r="E755" s="136" t="s">
        <v>536</v>
      </c>
      <c r="G755" s="125">
        <f>AVERAGE(D752:D755)</f>
        <v>141.10000000000002</v>
      </c>
      <c r="L755" s="133">
        <v>2019</v>
      </c>
      <c r="M755" s="134" t="s">
        <v>9</v>
      </c>
      <c r="N755" s="135">
        <v>143.19999999999999</v>
      </c>
      <c r="O755" s="136" t="s">
        <v>536</v>
      </c>
      <c r="Q755" s="147">
        <f>AVERAGE(N752:N755)</f>
        <v>141.94999999999999</v>
      </c>
    </row>
    <row r="756" spans="2:17" ht="15" thickBot="1" x14ac:dyDescent="0.35">
      <c r="B756" s="129">
        <v>2020</v>
      </c>
      <c r="C756" s="130" t="s">
        <v>6</v>
      </c>
      <c r="D756" s="131">
        <v>144.30000000000001</v>
      </c>
      <c r="E756" s="132" t="s">
        <v>536</v>
      </c>
      <c r="L756" s="129">
        <v>2020</v>
      </c>
      <c r="M756" s="130" t="s">
        <v>6</v>
      </c>
      <c r="N756" s="131">
        <v>145.80000000000001</v>
      </c>
      <c r="O756" s="132" t="s">
        <v>536</v>
      </c>
    </row>
    <row r="757" spans="2:17" ht="15" thickBot="1" x14ac:dyDescent="0.35">
      <c r="B757" s="133">
        <v>2020</v>
      </c>
      <c r="C757" s="134" t="s">
        <v>7</v>
      </c>
      <c r="D757" s="135">
        <v>144.30000000000001</v>
      </c>
      <c r="E757" s="136" t="s">
        <v>536</v>
      </c>
      <c r="L757" s="133">
        <v>2020</v>
      </c>
      <c r="M757" s="134" t="s">
        <v>7</v>
      </c>
      <c r="N757" s="135">
        <v>145.5</v>
      </c>
      <c r="O757" s="136" t="s">
        <v>536</v>
      </c>
    </row>
    <row r="758" spans="2:17" ht="15" thickBot="1" x14ac:dyDescent="0.35">
      <c r="B758" s="185" t="s">
        <v>26</v>
      </c>
      <c r="C758" s="186"/>
      <c r="D758" s="186"/>
      <c r="E758" s="187"/>
      <c r="L758" s="141" t="s">
        <v>537</v>
      </c>
      <c r="M758" s="142"/>
      <c r="N758" s="142"/>
      <c r="O758" s="143"/>
    </row>
    <row r="759" spans="2:17" ht="15" thickBot="1" x14ac:dyDescent="0.35">
      <c r="B759" s="178" t="s">
        <v>537</v>
      </c>
      <c r="C759" s="179"/>
      <c r="D759" s="179"/>
      <c r="E759" s="180"/>
    </row>
    <row r="763" spans="2:17" ht="15" customHeight="1" x14ac:dyDescent="0.3">
      <c r="L763" s="90"/>
      <c r="M763" s="89"/>
      <c r="N763" s="89"/>
      <c r="O763" s="89"/>
    </row>
    <row r="766" spans="2:17" hidden="1" x14ac:dyDescent="0.3"/>
    <row r="767" spans="2:17" hidden="1" x14ac:dyDescent="0.3"/>
    <row r="768" spans="2:17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spans="2:15" hidden="1" x14ac:dyDescent="0.3"/>
    <row r="1986" spans="2:15" hidden="1" x14ac:dyDescent="0.3"/>
    <row r="1987" spans="2:15" hidden="1" x14ac:dyDescent="0.3"/>
    <row r="1988" spans="2:15" hidden="1" x14ac:dyDescent="0.3"/>
    <row r="1991" spans="2:15" x14ac:dyDescent="0.3">
      <c r="B1991" s="90"/>
      <c r="C1991" s="89"/>
      <c r="D1991" s="89"/>
      <c r="E1991" s="89"/>
    </row>
    <row r="1992" spans="2:15" ht="15.6" x14ac:dyDescent="0.3">
      <c r="B1992" s="122" t="s">
        <v>554</v>
      </c>
      <c r="C1992" s="89"/>
      <c r="D1992" s="89"/>
      <c r="E1992" s="89"/>
      <c r="L1992" s="122" t="s">
        <v>598</v>
      </c>
      <c r="M1992" s="89"/>
      <c r="N1992" s="89"/>
      <c r="O1992" s="89"/>
    </row>
    <row r="1993" spans="2:15" ht="15.6" x14ac:dyDescent="0.3">
      <c r="B1993" s="123" t="s">
        <v>38</v>
      </c>
      <c r="C1993" s="89"/>
      <c r="D1993" s="89"/>
      <c r="E1993" s="89"/>
      <c r="L1993" s="123" t="s">
        <v>38</v>
      </c>
      <c r="M1993" s="89"/>
      <c r="N1993" s="89"/>
      <c r="O1993" s="89"/>
    </row>
    <row r="1994" spans="2:15" ht="15.6" x14ac:dyDescent="0.3">
      <c r="B1994" s="122" t="s">
        <v>555</v>
      </c>
      <c r="C1994" s="89"/>
      <c r="D1994" s="89"/>
      <c r="E1994" s="89"/>
      <c r="L1994" s="122" t="s">
        <v>599</v>
      </c>
      <c r="M1994" s="89"/>
      <c r="N1994" s="89"/>
      <c r="O1994" s="89"/>
    </row>
    <row r="1995" spans="2:15" ht="15.6" x14ac:dyDescent="0.3">
      <c r="B1995" s="122" t="s">
        <v>543</v>
      </c>
      <c r="C1995" s="89"/>
      <c r="D1995" s="89"/>
      <c r="E1995" s="89"/>
      <c r="L1995" s="122" t="s">
        <v>543</v>
      </c>
      <c r="M1995" s="89"/>
      <c r="N1995" s="89"/>
      <c r="O1995" s="89"/>
    </row>
    <row r="1996" spans="2:15" ht="15.6" x14ac:dyDescent="0.3">
      <c r="B1996" s="122" t="s">
        <v>544</v>
      </c>
      <c r="C1996" s="89"/>
      <c r="D1996" s="89"/>
      <c r="E1996" s="89"/>
      <c r="L1996" s="122" t="s">
        <v>595</v>
      </c>
      <c r="M1996" s="89"/>
      <c r="N1996" s="89"/>
      <c r="O1996" s="89"/>
    </row>
    <row r="1997" spans="2:15" ht="15.6" x14ac:dyDescent="0.3">
      <c r="B1997" s="122" t="s">
        <v>545</v>
      </c>
      <c r="C1997" s="89"/>
      <c r="D1997" s="89"/>
      <c r="E1997" s="89"/>
      <c r="L1997" s="122" t="s">
        <v>545</v>
      </c>
      <c r="M1997" s="89"/>
      <c r="N1997" s="89"/>
      <c r="O1997" s="89"/>
    </row>
    <row r="1998" spans="2:15" ht="15.6" x14ac:dyDescent="0.3">
      <c r="B1998" s="122" t="s">
        <v>546</v>
      </c>
      <c r="C1998" s="89"/>
      <c r="D1998" s="89"/>
      <c r="E1998" s="89"/>
      <c r="L1998" s="122" t="s">
        <v>546</v>
      </c>
      <c r="M1998" s="89"/>
      <c r="N1998" s="89"/>
      <c r="O1998" s="89"/>
    </row>
    <row r="1999" spans="2:15" ht="15.6" x14ac:dyDescent="0.3">
      <c r="B1999" s="122" t="s">
        <v>547</v>
      </c>
      <c r="C1999" s="89"/>
      <c r="D1999" s="89"/>
      <c r="E1999" s="89"/>
      <c r="L1999" s="122" t="s">
        <v>547</v>
      </c>
      <c r="M1999" s="89"/>
      <c r="N1999" s="89"/>
      <c r="O1999" s="89"/>
    </row>
    <row r="2000" spans="2:15" ht="15.6" x14ac:dyDescent="0.3">
      <c r="B2000" s="122" t="s">
        <v>556</v>
      </c>
      <c r="C2000" s="89"/>
      <c r="D2000" s="89"/>
      <c r="E2000" s="89"/>
      <c r="L2000" s="122" t="s">
        <v>556</v>
      </c>
      <c r="M2000" s="89"/>
      <c r="N2000" s="89"/>
      <c r="O2000" s="89"/>
    </row>
    <row r="2001" spans="2:15" ht="15" customHeight="1" x14ac:dyDescent="0.3">
      <c r="B2001" s="122" t="s">
        <v>549</v>
      </c>
      <c r="C2001" s="89"/>
      <c r="D2001" s="89"/>
      <c r="E2001" s="89"/>
      <c r="L2001" s="122" t="s">
        <v>549</v>
      </c>
      <c r="M2001" s="89"/>
      <c r="N2001" s="89"/>
      <c r="O2001" s="89"/>
    </row>
    <row r="2002" spans="2:15" x14ac:dyDescent="0.3">
      <c r="B2002" s="183"/>
      <c r="C2002" s="184"/>
      <c r="D2002" s="184"/>
      <c r="E2002" s="184"/>
      <c r="L2002" s="139"/>
    </row>
    <row r="2003" spans="2:15" x14ac:dyDescent="0.3">
      <c r="B2003" s="183" t="s">
        <v>550</v>
      </c>
      <c r="C2003" s="184"/>
      <c r="D2003" s="184"/>
      <c r="E2003" s="184"/>
      <c r="L2003" s="139" t="s">
        <v>550</v>
      </c>
    </row>
    <row r="2004" spans="2:15" ht="15" thickBot="1" x14ac:dyDescent="0.35">
      <c r="B2004" s="181"/>
      <c r="C2004" s="182"/>
      <c r="D2004" s="182"/>
      <c r="E2004" s="182"/>
      <c r="L2004" s="140"/>
      <c r="M2004" s="112"/>
      <c r="N2004" s="112"/>
      <c r="O2004" s="112"/>
    </row>
    <row r="2005" spans="2:15" ht="27.6" thickBot="1" x14ac:dyDescent="0.35">
      <c r="B2005" s="126" t="s">
        <v>5</v>
      </c>
      <c r="C2005" s="127" t="s">
        <v>533</v>
      </c>
      <c r="D2005" s="127" t="s">
        <v>534</v>
      </c>
      <c r="E2005" s="128" t="s">
        <v>535</v>
      </c>
      <c r="L2005" s="126" t="s">
        <v>5</v>
      </c>
      <c r="M2005" s="127" t="s">
        <v>533</v>
      </c>
      <c r="N2005" s="127" t="s">
        <v>534</v>
      </c>
      <c r="O2005" s="128" t="s">
        <v>535</v>
      </c>
    </row>
    <row r="2006" spans="2:15" ht="15" hidden="1" thickBot="1" x14ac:dyDescent="0.35">
      <c r="B2006" s="129">
        <v>2006</v>
      </c>
      <c r="C2006" s="130" t="s">
        <v>6</v>
      </c>
      <c r="D2006" s="131">
        <v>100.7</v>
      </c>
      <c r="E2006" s="132" t="s">
        <v>536</v>
      </c>
      <c r="L2006" s="129">
        <v>2006</v>
      </c>
      <c r="M2006" s="130" t="s">
        <v>6</v>
      </c>
      <c r="N2006" s="131">
        <v>100.7</v>
      </c>
      <c r="O2006" s="132" t="s">
        <v>536</v>
      </c>
    </row>
    <row r="2007" spans="2:15" ht="15" hidden="1" thickBot="1" x14ac:dyDescent="0.35">
      <c r="B2007" s="133">
        <v>2006</v>
      </c>
      <c r="C2007" s="134" t="s">
        <v>7</v>
      </c>
      <c r="D2007" s="135">
        <v>101.4</v>
      </c>
      <c r="E2007" s="136" t="s">
        <v>536</v>
      </c>
      <c r="L2007" s="133">
        <v>2006</v>
      </c>
      <c r="M2007" s="134" t="s">
        <v>7</v>
      </c>
      <c r="N2007" s="135">
        <v>101.5</v>
      </c>
      <c r="O2007" s="136" t="s">
        <v>536</v>
      </c>
    </row>
    <row r="2008" spans="2:15" ht="15" hidden="1" thickBot="1" x14ac:dyDescent="0.35">
      <c r="B2008" s="129">
        <v>2006</v>
      </c>
      <c r="C2008" s="130" t="s">
        <v>8</v>
      </c>
      <c r="D2008" s="131">
        <v>102.1</v>
      </c>
      <c r="E2008" s="132" t="s">
        <v>536</v>
      </c>
      <c r="L2008" s="129">
        <v>2006</v>
      </c>
      <c r="M2008" s="130" t="s">
        <v>8</v>
      </c>
      <c r="N2008" s="131">
        <v>102.3</v>
      </c>
      <c r="O2008" s="132" t="s">
        <v>536</v>
      </c>
    </row>
    <row r="2009" spans="2:15" ht="15" hidden="1" thickBot="1" x14ac:dyDescent="0.35">
      <c r="B2009" s="133">
        <v>2006</v>
      </c>
      <c r="C2009" s="134" t="s">
        <v>9</v>
      </c>
      <c r="D2009" s="135">
        <v>103.1</v>
      </c>
      <c r="E2009" s="136" t="s">
        <v>536</v>
      </c>
      <c r="L2009" s="133">
        <v>2006</v>
      </c>
      <c r="M2009" s="134" t="s">
        <v>9</v>
      </c>
      <c r="N2009" s="135">
        <v>103.1</v>
      </c>
      <c r="O2009" s="136" t="s">
        <v>536</v>
      </c>
    </row>
    <row r="2010" spans="2:15" ht="15" hidden="1" thickBot="1" x14ac:dyDescent="0.35">
      <c r="B2010" s="129">
        <v>2007</v>
      </c>
      <c r="C2010" s="130" t="s">
        <v>6</v>
      </c>
      <c r="D2010" s="131">
        <v>103.6</v>
      </c>
      <c r="E2010" s="132" t="s">
        <v>536</v>
      </c>
      <c r="L2010" s="129">
        <v>2007</v>
      </c>
      <c r="M2010" s="130" t="s">
        <v>6</v>
      </c>
      <c r="N2010" s="131">
        <v>103.6</v>
      </c>
      <c r="O2010" s="132" t="s">
        <v>536</v>
      </c>
    </row>
    <row r="2011" spans="2:15" ht="15" hidden="1" thickBot="1" x14ac:dyDescent="0.35">
      <c r="B2011" s="133">
        <v>2007</v>
      </c>
      <c r="C2011" s="134" t="s">
        <v>7</v>
      </c>
      <c r="D2011" s="135">
        <v>104.8</v>
      </c>
      <c r="E2011" s="136" t="s">
        <v>536</v>
      </c>
      <c r="L2011" s="133">
        <v>2007</v>
      </c>
      <c r="M2011" s="134" t="s">
        <v>7</v>
      </c>
      <c r="N2011" s="135">
        <v>104.8</v>
      </c>
      <c r="O2011" s="136" t="s">
        <v>536</v>
      </c>
    </row>
    <row r="2012" spans="2:15" ht="15" hidden="1" thickBot="1" x14ac:dyDescent="0.35">
      <c r="B2012" s="129">
        <v>2007</v>
      </c>
      <c r="C2012" s="130" t="s">
        <v>8</v>
      </c>
      <c r="D2012" s="131">
        <v>105.4</v>
      </c>
      <c r="E2012" s="132" t="s">
        <v>536</v>
      </c>
      <c r="L2012" s="129">
        <v>2007</v>
      </c>
      <c r="M2012" s="130" t="s">
        <v>8</v>
      </c>
      <c r="N2012" s="131">
        <v>105.7</v>
      </c>
      <c r="O2012" s="132" t="s">
        <v>536</v>
      </c>
    </row>
    <row r="2013" spans="2:15" ht="15" hidden="1" thickBot="1" x14ac:dyDescent="0.35">
      <c r="B2013" s="133">
        <v>2007</v>
      </c>
      <c r="C2013" s="134" t="s">
        <v>9</v>
      </c>
      <c r="D2013" s="135">
        <v>106.1</v>
      </c>
      <c r="E2013" s="136" t="s">
        <v>536</v>
      </c>
      <c r="L2013" s="133">
        <v>2007</v>
      </c>
      <c r="M2013" s="134" t="s">
        <v>9</v>
      </c>
      <c r="N2013" s="135">
        <v>106.3</v>
      </c>
      <c r="O2013" s="136" t="s">
        <v>536</v>
      </c>
    </row>
    <row r="2014" spans="2:15" ht="15" hidden="1" thickBot="1" x14ac:dyDescent="0.35">
      <c r="B2014" s="129">
        <v>2008</v>
      </c>
      <c r="C2014" s="130" t="s">
        <v>6</v>
      </c>
      <c r="D2014" s="131">
        <v>106.7</v>
      </c>
      <c r="E2014" s="132" t="s">
        <v>536</v>
      </c>
      <c r="L2014" s="129">
        <v>2008</v>
      </c>
      <c r="M2014" s="130" t="s">
        <v>6</v>
      </c>
      <c r="N2014" s="131">
        <v>107.1</v>
      </c>
      <c r="O2014" s="132" t="s">
        <v>536</v>
      </c>
    </row>
    <row r="2015" spans="2:15" ht="15" hidden="1" thickBot="1" x14ac:dyDescent="0.35">
      <c r="B2015" s="133">
        <v>2008</v>
      </c>
      <c r="C2015" s="134" t="s">
        <v>7</v>
      </c>
      <c r="D2015" s="135">
        <v>107.1</v>
      </c>
      <c r="E2015" s="136" t="s">
        <v>536</v>
      </c>
      <c r="L2015" s="133">
        <v>2008</v>
      </c>
      <c r="M2015" s="134" t="s">
        <v>7</v>
      </c>
      <c r="N2015" s="135">
        <v>107.6</v>
      </c>
      <c r="O2015" s="136" t="s">
        <v>536</v>
      </c>
    </row>
    <row r="2016" spans="2:15" ht="15" hidden="1" thickBot="1" x14ac:dyDescent="0.35">
      <c r="B2016" s="129">
        <v>2008</v>
      </c>
      <c r="C2016" s="130" t="s">
        <v>8</v>
      </c>
      <c r="D2016" s="131">
        <v>107.8</v>
      </c>
      <c r="E2016" s="132" t="s">
        <v>536</v>
      </c>
      <c r="L2016" s="129">
        <v>2008</v>
      </c>
      <c r="M2016" s="130" t="s">
        <v>8</v>
      </c>
      <c r="N2016" s="131">
        <v>108.3</v>
      </c>
      <c r="O2016" s="132" t="s">
        <v>536</v>
      </c>
    </row>
    <row r="2017" spans="2:15" ht="15" hidden="1" thickBot="1" x14ac:dyDescent="0.35">
      <c r="B2017" s="133">
        <v>2008</v>
      </c>
      <c r="C2017" s="134" t="s">
        <v>9</v>
      </c>
      <c r="D2017" s="135">
        <v>109.5</v>
      </c>
      <c r="E2017" s="136" t="s">
        <v>536</v>
      </c>
      <c r="L2017" s="133">
        <v>2008</v>
      </c>
      <c r="M2017" s="134" t="s">
        <v>9</v>
      </c>
      <c r="N2017" s="135">
        <v>110.3</v>
      </c>
      <c r="O2017" s="136" t="s">
        <v>536</v>
      </c>
    </row>
    <row r="2018" spans="2:15" ht="15" hidden="1" thickBot="1" x14ac:dyDescent="0.35">
      <c r="B2018" s="129">
        <v>2009</v>
      </c>
      <c r="C2018" s="130" t="s">
        <v>6</v>
      </c>
      <c r="D2018" s="131">
        <v>109.9</v>
      </c>
      <c r="E2018" s="132" t="s">
        <v>536</v>
      </c>
      <c r="L2018" s="129">
        <v>2009</v>
      </c>
      <c r="M2018" s="130" t="s">
        <v>6</v>
      </c>
      <c r="N2018" s="131">
        <v>110.5</v>
      </c>
      <c r="O2018" s="132" t="s">
        <v>536</v>
      </c>
    </row>
    <row r="2019" spans="2:15" ht="15" hidden="1" thickBot="1" x14ac:dyDescent="0.35">
      <c r="B2019" s="133">
        <v>2009</v>
      </c>
      <c r="C2019" s="134" t="s">
        <v>7</v>
      </c>
      <c r="D2019" s="135">
        <v>110.2</v>
      </c>
      <c r="E2019" s="136" t="s">
        <v>536</v>
      </c>
      <c r="L2019" s="133">
        <v>2009</v>
      </c>
      <c r="M2019" s="134" t="s">
        <v>7</v>
      </c>
      <c r="N2019" s="135">
        <v>110.6</v>
      </c>
      <c r="O2019" s="136" t="s">
        <v>536</v>
      </c>
    </row>
    <row r="2020" spans="2:15" ht="15" hidden="1" thickBot="1" x14ac:dyDescent="0.35">
      <c r="B2020" s="129">
        <v>2009</v>
      </c>
      <c r="C2020" s="130" t="s">
        <v>8</v>
      </c>
      <c r="D2020" s="131">
        <v>111.2</v>
      </c>
      <c r="E2020" s="132" t="s">
        <v>536</v>
      </c>
      <c r="L2020" s="129">
        <v>2009</v>
      </c>
      <c r="M2020" s="130" t="s">
        <v>8</v>
      </c>
      <c r="N2020" s="131">
        <v>111.7</v>
      </c>
      <c r="O2020" s="132" t="s">
        <v>536</v>
      </c>
    </row>
    <row r="2021" spans="2:15" ht="15" hidden="1" thickBot="1" x14ac:dyDescent="0.35">
      <c r="B2021" s="133">
        <v>2009</v>
      </c>
      <c r="C2021" s="134" t="s">
        <v>9</v>
      </c>
      <c r="D2021" s="135">
        <v>111.5</v>
      </c>
      <c r="E2021" s="136" t="s">
        <v>536</v>
      </c>
      <c r="L2021" s="133">
        <v>2009</v>
      </c>
      <c r="M2021" s="134" t="s">
        <v>9</v>
      </c>
      <c r="N2021" s="135">
        <v>112.1</v>
      </c>
      <c r="O2021" s="136" t="s">
        <v>536</v>
      </c>
    </row>
    <row r="2022" spans="2:15" ht="15" hidden="1" thickBot="1" x14ac:dyDescent="0.35">
      <c r="B2022" s="129">
        <v>2010</v>
      </c>
      <c r="C2022" s="130" t="s">
        <v>6</v>
      </c>
      <c r="D2022" s="131">
        <v>112.3</v>
      </c>
      <c r="E2022" s="132" t="s">
        <v>536</v>
      </c>
      <c r="L2022" s="129">
        <v>2010</v>
      </c>
      <c r="M2022" s="130" t="s">
        <v>6</v>
      </c>
      <c r="N2022" s="131">
        <v>112.6</v>
      </c>
      <c r="O2022" s="132" t="s">
        <v>536</v>
      </c>
    </row>
    <row r="2023" spans="2:15" ht="15" hidden="1" thickBot="1" x14ac:dyDescent="0.35">
      <c r="B2023" s="133">
        <v>2010</v>
      </c>
      <c r="C2023" s="134" t="s">
        <v>7</v>
      </c>
      <c r="D2023" s="135">
        <v>113.1</v>
      </c>
      <c r="E2023" s="136" t="s">
        <v>536</v>
      </c>
      <c r="L2023" s="133">
        <v>2010</v>
      </c>
      <c r="M2023" s="134" t="s">
        <v>7</v>
      </c>
      <c r="N2023" s="135">
        <v>113.4</v>
      </c>
      <c r="O2023" s="136" t="s">
        <v>536</v>
      </c>
    </row>
    <row r="2024" spans="2:15" ht="15" hidden="1" thickBot="1" x14ac:dyDescent="0.35">
      <c r="B2024" s="129">
        <v>2010</v>
      </c>
      <c r="C2024" s="130" t="s">
        <v>8</v>
      </c>
      <c r="D2024" s="131">
        <v>113.4</v>
      </c>
      <c r="E2024" s="132" t="s">
        <v>536</v>
      </c>
      <c r="L2024" s="129">
        <v>2010</v>
      </c>
      <c r="M2024" s="130" t="s">
        <v>8</v>
      </c>
      <c r="N2024" s="131">
        <v>113.5</v>
      </c>
      <c r="O2024" s="132" t="s">
        <v>536</v>
      </c>
    </row>
    <row r="2025" spans="2:15" ht="15" hidden="1" thickBot="1" x14ac:dyDescent="0.35">
      <c r="B2025" s="133">
        <v>2010</v>
      </c>
      <c r="C2025" s="134" t="s">
        <v>9</v>
      </c>
      <c r="D2025" s="135">
        <v>114.1</v>
      </c>
      <c r="E2025" s="136" t="s">
        <v>536</v>
      </c>
      <c r="L2025" s="133">
        <v>2010</v>
      </c>
      <c r="M2025" s="134" t="s">
        <v>9</v>
      </c>
      <c r="N2025" s="135">
        <v>114.3</v>
      </c>
      <c r="O2025" s="136" t="s">
        <v>536</v>
      </c>
    </row>
    <row r="2026" spans="2:15" ht="15" hidden="1" thickBot="1" x14ac:dyDescent="0.35">
      <c r="B2026" s="129">
        <v>2011</v>
      </c>
      <c r="C2026" s="130" t="s">
        <v>6</v>
      </c>
      <c r="D2026" s="131">
        <v>114.8</v>
      </c>
      <c r="E2026" s="132" t="s">
        <v>536</v>
      </c>
      <c r="L2026" s="129">
        <v>2011</v>
      </c>
      <c r="M2026" s="130" t="s">
        <v>6</v>
      </c>
      <c r="N2026" s="131">
        <v>114.5</v>
      </c>
      <c r="O2026" s="132" t="s">
        <v>536</v>
      </c>
    </row>
    <row r="2027" spans="2:15" ht="15" hidden="1" thickBot="1" x14ac:dyDescent="0.35">
      <c r="B2027" s="133">
        <v>2011</v>
      </c>
      <c r="C2027" s="134" t="s">
        <v>7</v>
      </c>
      <c r="D2027" s="135">
        <v>116</v>
      </c>
      <c r="E2027" s="136" t="s">
        <v>536</v>
      </c>
      <c r="L2027" s="133">
        <v>2011</v>
      </c>
      <c r="M2027" s="134" t="s">
        <v>7</v>
      </c>
      <c r="N2027" s="135">
        <v>115.9</v>
      </c>
      <c r="O2027" s="136" t="s">
        <v>536</v>
      </c>
    </row>
    <row r="2028" spans="2:15" ht="15" hidden="1" thickBot="1" x14ac:dyDescent="0.35">
      <c r="B2028" s="129">
        <v>2011</v>
      </c>
      <c r="C2028" s="130" t="s">
        <v>8</v>
      </c>
      <c r="D2028" s="131">
        <v>116.2</v>
      </c>
      <c r="E2028" s="132" t="s">
        <v>536</v>
      </c>
      <c r="L2028" s="129">
        <v>2011</v>
      </c>
      <c r="M2028" s="130" t="s">
        <v>8</v>
      </c>
      <c r="N2028" s="131">
        <v>116</v>
      </c>
      <c r="O2028" s="132" t="s">
        <v>536</v>
      </c>
    </row>
    <row r="2029" spans="2:15" ht="15" hidden="1" thickBot="1" x14ac:dyDescent="0.35">
      <c r="B2029" s="133">
        <v>2011</v>
      </c>
      <c r="C2029" s="134" t="s">
        <v>9</v>
      </c>
      <c r="D2029" s="135">
        <v>116.3</v>
      </c>
      <c r="E2029" s="136" t="s">
        <v>536</v>
      </c>
      <c r="L2029" s="133">
        <v>2011</v>
      </c>
      <c r="M2029" s="134" t="s">
        <v>9</v>
      </c>
      <c r="N2029" s="135">
        <v>116</v>
      </c>
      <c r="O2029" s="136" t="s">
        <v>536</v>
      </c>
    </row>
    <row r="2030" spans="2:15" ht="15" hidden="1" thickBot="1" x14ac:dyDescent="0.35">
      <c r="B2030" s="129">
        <v>2012</v>
      </c>
      <c r="C2030" s="130" t="s">
        <v>6</v>
      </c>
      <c r="D2030" s="131">
        <v>116.9</v>
      </c>
      <c r="E2030" s="132" t="s">
        <v>536</v>
      </c>
      <c r="L2030" s="129">
        <v>2012</v>
      </c>
      <c r="M2030" s="130" t="s">
        <v>6</v>
      </c>
      <c r="N2030" s="131">
        <v>116.6</v>
      </c>
      <c r="O2030" s="132" t="s">
        <v>536</v>
      </c>
    </row>
    <row r="2031" spans="2:15" ht="15" hidden="1" thickBot="1" x14ac:dyDescent="0.35">
      <c r="B2031" s="133">
        <v>2012</v>
      </c>
      <c r="C2031" s="134" t="s">
        <v>7</v>
      </c>
      <c r="D2031" s="135">
        <v>117.4</v>
      </c>
      <c r="E2031" s="136" t="s">
        <v>536</v>
      </c>
      <c r="L2031" s="133">
        <v>2012</v>
      </c>
      <c r="M2031" s="134" t="s">
        <v>7</v>
      </c>
      <c r="N2031" s="135">
        <v>117.2</v>
      </c>
      <c r="O2031" s="136" t="s">
        <v>536</v>
      </c>
    </row>
    <row r="2032" spans="2:15" ht="15" hidden="1" thickBot="1" x14ac:dyDescent="0.35">
      <c r="B2032" s="129">
        <v>2012</v>
      </c>
      <c r="C2032" s="130" t="s">
        <v>8</v>
      </c>
      <c r="D2032" s="131">
        <v>118</v>
      </c>
      <c r="E2032" s="132" t="s">
        <v>536</v>
      </c>
      <c r="L2032" s="129">
        <v>2012</v>
      </c>
      <c r="M2032" s="130" t="s">
        <v>8</v>
      </c>
      <c r="N2032" s="131">
        <v>117.8</v>
      </c>
      <c r="O2032" s="132" t="s">
        <v>536</v>
      </c>
    </row>
    <row r="2033" spans="2:17" ht="15" hidden="1" thickBot="1" x14ac:dyDescent="0.35">
      <c r="B2033" s="133">
        <v>2012</v>
      </c>
      <c r="C2033" s="134" t="s">
        <v>9</v>
      </c>
      <c r="D2033" s="135">
        <v>118.5</v>
      </c>
      <c r="E2033" s="136" t="s">
        <v>536</v>
      </c>
      <c r="L2033" s="133">
        <v>2012</v>
      </c>
      <c r="M2033" s="134" t="s">
        <v>9</v>
      </c>
      <c r="N2033" s="135">
        <v>118.2</v>
      </c>
      <c r="O2033" s="136" t="s">
        <v>536</v>
      </c>
    </row>
    <row r="2034" spans="2:17" ht="15" hidden="1" thickBot="1" x14ac:dyDescent="0.35">
      <c r="B2034" s="129">
        <v>2013</v>
      </c>
      <c r="C2034" s="130" t="s">
        <v>6</v>
      </c>
      <c r="D2034" s="131">
        <v>118.9</v>
      </c>
      <c r="E2034" s="132" t="s">
        <v>536</v>
      </c>
      <c r="L2034" s="129">
        <v>2013</v>
      </c>
      <c r="M2034" s="130" t="s">
        <v>6</v>
      </c>
      <c r="N2034" s="131">
        <v>118.6</v>
      </c>
      <c r="O2034" s="132" t="s">
        <v>536</v>
      </c>
    </row>
    <row r="2035" spans="2:17" ht="15" hidden="1" thickBot="1" x14ac:dyDescent="0.35">
      <c r="B2035" s="133">
        <v>2013</v>
      </c>
      <c r="C2035" s="134" t="s">
        <v>7</v>
      </c>
      <c r="D2035" s="135">
        <v>120</v>
      </c>
      <c r="E2035" s="136" t="s">
        <v>536</v>
      </c>
      <c r="L2035" s="133">
        <v>2013</v>
      </c>
      <c r="M2035" s="134" t="s">
        <v>7</v>
      </c>
      <c r="N2035" s="135">
        <v>119.8</v>
      </c>
      <c r="O2035" s="136" t="s">
        <v>536</v>
      </c>
    </row>
    <row r="2036" spans="2:17" ht="15" hidden="1" thickBot="1" x14ac:dyDescent="0.35">
      <c r="B2036" s="129">
        <v>2013</v>
      </c>
      <c r="C2036" s="130" t="s">
        <v>8</v>
      </c>
      <c r="D2036" s="131">
        <v>120.5</v>
      </c>
      <c r="E2036" s="132" t="s">
        <v>536</v>
      </c>
      <c r="L2036" s="129">
        <v>2013</v>
      </c>
      <c r="M2036" s="130" t="s">
        <v>8</v>
      </c>
      <c r="N2036" s="131">
        <v>120.5</v>
      </c>
      <c r="O2036" s="132" t="s">
        <v>536</v>
      </c>
    </row>
    <row r="2037" spans="2:17" ht="15" hidden="1" thickBot="1" x14ac:dyDescent="0.35">
      <c r="B2037" s="133">
        <v>2013</v>
      </c>
      <c r="C2037" s="134" t="s">
        <v>9</v>
      </c>
      <c r="D2037" s="135">
        <v>121.6</v>
      </c>
      <c r="E2037" s="136" t="s">
        <v>536</v>
      </c>
      <c r="L2037" s="133">
        <v>2013</v>
      </c>
      <c r="M2037" s="134" t="s">
        <v>9</v>
      </c>
      <c r="N2037" s="135">
        <v>121.8</v>
      </c>
      <c r="O2037" s="136" t="s">
        <v>536</v>
      </c>
    </row>
    <row r="2038" spans="2:17" ht="15" thickBot="1" x14ac:dyDescent="0.35">
      <c r="B2038" s="129">
        <v>2014</v>
      </c>
      <c r="C2038" s="130" t="s">
        <v>6</v>
      </c>
      <c r="D2038" s="131">
        <v>121.5</v>
      </c>
      <c r="E2038" s="132" t="s">
        <v>536</v>
      </c>
      <c r="L2038" s="129">
        <v>2014</v>
      </c>
      <c r="M2038" s="130" t="s">
        <v>6</v>
      </c>
      <c r="N2038" s="131">
        <v>121.4</v>
      </c>
      <c r="O2038" s="132" t="s">
        <v>536</v>
      </c>
    </row>
    <row r="2039" spans="2:17" ht="15" thickBot="1" x14ac:dyDescent="0.35">
      <c r="B2039" s="133">
        <v>2014</v>
      </c>
      <c r="C2039" s="134" t="s">
        <v>7</v>
      </c>
      <c r="D2039" s="135">
        <v>123.4</v>
      </c>
      <c r="E2039" s="136" t="s">
        <v>536</v>
      </c>
      <c r="L2039" s="133">
        <v>2014</v>
      </c>
      <c r="M2039" s="134" t="s">
        <v>7</v>
      </c>
      <c r="N2039" s="135">
        <v>123.5</v>
      </c>
      <c r="O2039" s="136" t="s">
        <v>536</v>
      </c>
    </row>
    <row r="2040" spans="2:17" ht="15" thickBot="1" x14ac:dyDescent="0.35">
      <c r="B2040" s="129">
        <v>2014</v>
      </c>
      <c r="C2040" s="130" t="s">
        <v>8</v>
      </c>
      <c r="D2040" s="131">
        <v>125.2</v>
      </c>
      <c r="E2040" s="132" t="s">
        <v>536</v>
      </c>
      <c r="L2040" s="129">
        <v>2014</v>
      </c>
      <c r="M2040" s="130" t="s">
        <v>8</v>
      </c>
      <c r="N2040" s="131">
        <v>126</v>
      </c>
      <c r="O2040" s="132" t="s">
        <v>536</v>
      </c>
    </row>
    <row r="2041" spans="2:17" ht="15" thickBot="1" x14ac:dyDescent="0.35">
      <c r="B2041" s="133">
        <v>2014</v>
      </c>
      <c r="C2041" s="134" t="s">
        <v>9</v>
      </c>
      <c r="D2041" s="135">
        <v>124.8</v>
      </c>
      <c r="E2041" s="136" t="s">
        <v>536</v>
      </c>
      <c r="L2041" s="133">
        <v>2014</v>
      </c>
      <c r="M2041" s="134" t="s">
        <v>9</v>
      </c>
      <c r="N2041" s="135">
        <v>125.3</v>
      </c>
      <c r="O2041" s="136" t="s">
        <v>536</v>
      </c>
    </row>
    <row r="2042" spans="2:17" ht="15" thickBot="1" x14ac:dyDescent="0.35">
      <c r="B2042" s="129">
        <v>2015</v>
      </c>
      <c r="C2042" s="130" t="s">
        <v>6</v>
      </c>
      <c r="D2042" s="131">
        <v>130.6</v>
      </c>
      <c r="E2042" s="132" t="s">
        <v>536</v>
      </c>
      <c r="L2042" s="129">
        <v>2015</v>
      </c>
      <c r="M2042" s="130" t="s">
        <v>6</v>
      </c>
      <c r="N2042" s="131">
        <v>133.1</v>
      </c>
      <c r="O2042" s="132" t="s">
        <v>536</v>
      </c>
    </row>
    <row r="2043" spans="2:17" ht="15" thickBot="1" x14ac:dyDescent="0.35">
      <c r="B2043" s="133">
        <v>2015</v>
      </c>
      <c r="C2043" s="134" t="s">
        <v>7</v>
      </c>
      <c r="D2043" s="135">
        <v>125.3</v>
      </c>
      <c r="E2043" s="136" t="s">
        <v>536</v>
      </c>
      <c r="L2043" s="133">
        <v>2015</v>
      </c>
      <c r="M2043" s="134" t="s">
        <v>7</v>
      </c>
      <c r="N2043" s="135">
        <v>125.5</v>
      </c>
      <c r="O2043" s="136" t="s">
        <v>536</v>
      </c>
    </row>
    <row r="2044" spans="2:17" ht="15" thickBot="1" x14ac:dyDescent="0.35">
      <c r="B2044" s="129">
        <v>2015</v>
      </c>
      <c r="C2044" s="130" t="s">
        <v>8</v>
      </c>
      <c r="D2044" s="131">
        <v>127.6</v>
      </c>
      <c r="E2044" s="132" t="s">
        <v>536</v>
      </c>
      <c r="L2044" s="129">
        <v>2015</v>
      </c>
      <c r="M2044" s="130" t="s">
        <v>8</v>
      </c>
      <c r="N2044" s="131">
        <v>128.5</v>
      </c>
      <c r="O2044" s="132" t="s">
        <v>536</v>
      </c>
    </row>
    <row r="2045" spans="2:17" ht="15" thickBot="1" x14ac:dyDescent="0.35">
      <c r="B2045" s="133">
        <v>2015</v>
      </c>
      <c r="C2045" s="134" t="s">
        <v>9</v>
      </c>
      <c r="D2045" s="135">
        <v>127.7</v>
      </c>
      <c r="E2045" s="136" t="s">
        <v>536</v>
      </c>
      <c r="G2045" s="125">
        <f>AVERAGE(D2042:D2045)</f>
        <v>127.8</v>
      </c>
      <c r="L2045" s="133">
        <v>2015</v>
      </c>
      <c r="M2045" s="134" t="s">
        <v>9</v>
      </c>
      <c r="N2045" s="135">
        <v>128.4</v>
      </c>
      <c r="O2045" s="136" t="s">
        <v>536</v>
      </c>
      <c r="Q2045" s="147">
        <f>AVERAGE(N2042:N2045)</f>
        <v>128.875</v>
      </c>
    </row>
    <row r="2046" spans="2:17" ht="15" thickBot="1" x14ac:dyDescent="0.35">
      <c r="B2046" s="129">
        <v>2016</v>
      </c>
      <c r="C2046" s="130" t="s">
        <v>6</v>
      </c>
      <c r="D2046" s="131">
        <v>131.19999999999999</v>
      </c>
      <c r="E2046" s="132" t="s">
        <v>536</v>
      </c>
      <c r="G2046" s="125"/>
      <c r="L2046" s="129">
        <v>2016</v>
      </c>
      <c r="M2046" s="130" t="s">
        <v>6</v>
      </c>
      <c r="N2046" s="131">
        <v>132.9</v>
      </c>
      <c r="O2046" s="132" t="s">
        <v>536</v>
      </c>
      <c r="Q2046" s="147"/>
    </row>
    <row r="2047" spans="2:17" ht="15" thickBot="1" x14ac:dyDescent="0.35">
      <c r="B2047" s="133">
        <v>2016</v>
      </c>
      <c r="C2047" s="134" t="s">
        <v>7</v>
      </c>
      <c r="D2047" s="135">
        <v>131.30000000000001</v>
      </c>
      <c r="E2047" s="136" t="s">
        <v>536</v>
      </c>
      <c r="G2047" s="125"/>
      <c r="L2047" s="133">
        <v>2016</v>
      </c>
      <c r="M2047" s="134" t="s">
        <v>7</v>
      </c>
      <c r="N2047" s="135">
        <v>132.80000000000001</v>
      </c>
      <c r="O2047" s="136" t="s">
        <v>536</v>
      </c>
      <c r="Q2047" s="147"/>
    </row>
    <row r="2048" spans="2:17" ht="15" thickBot="1" x14ac:dyDescent="0.35">
      <c r="B2048" s="129">
        <v>2016</v>
      </c>
      <c r="C2048" s="130" t="s">
        <v>8</v>
      </c>
      <c r="D2048" s="131">
        <v>130.19999999999999</v>
      </c>
      <c r="E2048" s="132" t="s">
        <v>536</v>
      </c>
      <c r="G2048" s="125"/>
      <c r="L2048" s="129">
        <v>2016</v>
      </c>
      <c r="M2048" s="130" t="s">
        <v>8</v>
      </c>
      <c r="N2048" s="131">
        <v>131.1</v>
      </c>
      <c r="O2048" s="132" t="s">
        <v>536</v>
      </c>
      <c r="Q2048" s="147"/>
    </row>
    <row r="2049" spans="2:17" ht="15" thickBot="1" x14ac:dyDescent="0.35">
      <c r="B2049" s="133">
        <v>2016</v>
      </c>
      <c r="C2049" s="134" t="s">
        <v>9</v>
      </c>
      <c r="D2049" s="135">
        <v>131.1</v>
      </c>
      <c r="E2049" s="136" t="s">
        <v>536</v>
      </c>
      <c r="G2049" s="125">
        <f>AVERAGE(D2046:D2049)</f>
        <v>130.94999999999999</v>
      </c>
      <c r="L2049" s="133">
        <v>2016</v>
      </c>
      <c r="M2049" s="134" t="s">
        <v>9</v>
      </c>
      <c r="N2049" s="135">
        <v>132.1</v>
      </c>
      <c r="O2049" s="136" t="s">
        <v>536</v>
      </c>
      <c r="Q2049" s="147">
        <f>AVERAGE(N2046:N2049)</f>
        <v>132.22500000000002</v>
      </c>
    </row>
    <row r="2050" spans="2:17" ht="15" thickBot="1" x14ac:dyDescent="0.35">
      <c r="B2050" s="129">
        <v>2017</v>
      </c>
      <c r="C2050" s="130" t="s">
        <v>6</v>
      </c>
      <c r="D2050" s="131">
        <v>132.69999999999999</v>
      </c>
      <c r="E2050" s="132" t="s">
        <v>536</v>
      </c>
      <c r="G2050" s="125"/>
      <c r="L2050" s="129">
        <v>2017</v>
      </c>
      <c r="M2050" s="130" t="s">
        <v>6</v>
      </c>
      <c r="N2050" s="131">
        <v>134.1</v>
      </c>
      <c r="O2050" s="132" t="s">
        <v>536</v>
      </c>
      <c r="Q2050" s="147"/>
    </row>
    <row r="2051" spans="2:17" ht="15" thickBot="1" x14ac:dyDescent="0.35">
      <c r="B2051" s="133">
        <v>2017</v>
      </c>
      <c r="C2051" s="134" t="s">
        <v>7</v>
      </c>
      <c r="D2051" s="135">
        <v>133.80000000000001</v>
      </c>
      <c r="E2051" s="136" t="s">
        <v>536</v>
      </c>
      <c r="G2051" s="125"/>
      <c r="L2051" s="133">
        <v>2017</v>
      </c>
      <c r="M2051" s="134" t="s">
        <v>7</v>
      </c>
      <c r="N2051" s="135">
        <v>135.19999999999999</v>
      </c>
      <c r="O2051" s="136" t="s">
        <v>536</v>
      </c>
      <c r="Q2051" s="147"/>
    </row>
    <row r="2052" spans="2:17" ht="15" thickBot="1" x14ac:dyDescent="0.35">
      <c r="B2052" s="129">
        <v>2017</v>
      </c>
      <c r="C2052" s="130" t="s">
        <v>8</v>
      </c>
      <c r="D2052" s="131">
        <v>134.9</v>
      </c>
      <c r="E2052" s="132" t="s">
        <v>536</v>
      </c>
      <c r="G2052" s="125"/>
      <c r="L2052" s="129">
        <v>2017</v>
      </c>
      <c r="M2052" s="130" t="s">
        <v>8</v>
      </c>
      <c r="N2052" s="131">
        <v>136.4</v>
      </c>
      <c r="O2052" s="132" t="s">
        <v>536</v>
      </c>
      <c r="Q2052" s="147"/>
    </row>
    <row r="2053" spans="2:17" ht="15" thickBot="1" x14ac:dyDescent="0.35">
      <c r="B2053" s="133">
        <v>2017</v>
      </c>
      <c r="C2053" s="134" t="s">
        <v>9</v>
      </c>
      <c r="D2053" s="135">
        <v>135.30000000000001</v>
      </c>
      <c r="E2053" s="136" t="s">
        <v>536</v>
      </c>
      <c r="G2053" s="125">
        <f>AVERAGE(D2050:D2053)</f>
        <v>134.17500000000001</v>
      </c>
      <c r="L2053" s="133">
        <v>2017</v>
      </c>
      <c r="M2053" s="134" t="s">
        <v>9</v>
      </c>
      <c r="N2053" s="135">
        <v>136.80000000000001</v>
      </c>
      <c r="O2053" s="136" t="s">
        <v>536</v>
      </c>
      <c r="Q2053" s="147">
        <f>AVERAGE(N2050:N2053)</f>
        <v>135.625</v>
      </c>
    </row>
    <row r="2054" spans="2:17" ht="15" thickBot="1" x14ac:dyDescent="0.35">
      <c r="B2054" s="129">
        <v>2018</v>
      </c>
      <c r="C2054" s="130" t="s">
        <v>6</v>
      </c>
      <c r="D2054" s="131">
        <v>136.5</v>
      </c>
      <c r="E2054" s="132" t="s">
        <v>536</v>
      </c>
      <c r="G2054" s="125"/>
      <c r="L2054" s="129">
        <v>2018</v>
      </c>
      <c r="M2054" s="130" t="s">
        <v>6</v>
      </c>
      <c r="N2054" s="131">
        <v>138</v>
      </c>
      <c r="O2054" s="132" t="s">
        <v>536</v>
      </c>
      <c r="Q2054" s="147"/>
    </row>
    <row r="2055" spans="2:17" ht="15" thickBot="1" x14ac:dyDescent="0.35">
      <c r="B2055" s="133">
        <v>2018</v>
      </c>
      <c r="C2055" s="134" t="s">
        <v>7</v>
      </c>
      <c r="D2055" s="135">
        <v>136.6</v>
      </c>
      <c r="E2055" s="136" t="s">
        <v>536</v>
      </c>
      <c r="G2055" s="125"/>
      <c r="L2055" s="133">
        <v>2018</v>
      </c>
      <c r="M2055" s="134" t="s">
        <v>7</v>
      </c>
      <c r="N2055" s="135">
        <v>137.4</v>
      </c>
      <c r="O2055" s="136" t="s">
        <v>536</v>
      </c>
      <c r="Q2055" s="147"/>
    </row>
    <row r="2056" spans="2:17" ht="15" thickBot="1" x14ac:dyDescent="0.35">
      <c r="B2056" s="129">
        <v>2018</v>
      </c>
      <c r="C2056" s="130" t="s">
        <v>8</v>
      </c>
      <c r="D2056" s="131">
        <v>139.69999999999999</v>
      </c>
      <c r="E2056" s="132" t="s">
        <v>536</v>
      </c>
      <c r="G2056" s="125"/>
      <c r="L2056" s="129">
        <v>2018</v>
      </c>
      <c r="M2056" s="130" t="s">
        <v>8</v>
      </c>
      <c r="N2056" s="131">
        <v>141.30000000000001</v>
      </c>
      <c r="O2056" s="132" t="s">
        <v>536</v>
      </c>
      <c r="Q2056" s="147"/>
    </row>
    <row r="2057" spans="2:17" ht="15" thickBot="1" x14ac:dyDescent="0.35">
      <c r="B2057" s="133">
        <v>2018</v>
      </c>
      <c r="C2057" s="134" t="s">
        <v>9</v>
      </c>
      <c r="D2057" s="135">
        <v>139.9</v>
      </c>
      <c r="E2057" s="136" t="s">
        <v>536</v>
      </c>
      <c r="G2057" s="125">
        <f>AVERAGE(D2054:D2057)</f>
        <v>138.17500000000001</v>
      </c>
      <c r="L2057" s="133">
        <v>2018</v>
      </c>
      <c r="M2057" s="134" t="s">
        <v>9</v>
      </c>
      <c r="N2057" s="135">
        <v>141.5</v>
      </c>
      <c r="O2057" s="136" t="s">
        <v>536</v>
      </c>
      <c r="Q2057" s="147">
        <f>AVERAGE(N2054:N2057)</f>
        <v>139.55000000000001</v>
      </c>
    </row>
    <row r="2058" spans="2:17" ht="15" thickBot="1" x14ac:dyDescent="0.35">
      <c r="B2058" s="129">
        <v>2019</v>
      </c>
      <c r="C2058" s="130" t="s">
        <v>6</v>
      </c>
      <c r="D2058" s="131">
        <v>141.1</v>
      </c>
      <c r="E2058" s="132" t="s">
        <v>536</v>
      </c>
      <c r="G2058" s="125"/>
      <c r="L2058" s="129">
        <v>2019</v>
      </c>
      <c r="M2058" s="130" t="s">
        <v>6</v>
      </c>
      <c r="N2058" s="131">
        <v>142.80000000000001</v>
      </c>
      <c r="O2058" s="132" t="s">
        <v>536</v>
      </c>
      <c r="Q2058" s="147"/>
    </row>
    <row r="2059" spans="2:17" ht="15" thickBot="1" x14ac:dyDescent="0.35">
      <c r="B2059" s="133">
        <v>2019</v>
      </c>
      <c r="C2059" s="134" t="s">
        <v>7</v>
      </c>
      <c r="D2059" s="135">
        <v>142</v>
      </c>
      <c r="E2059" s="136" t="s">
        <v>536</v>
      </c>
      <c r="G2059" s="125"/>
      <c r="L2059" s="133">
        <v>2019</v>
      </c>
      <c r="M2059" s="134" t="s">
        <v>7</v>
      </c>
      <c r="N2059" s="135">
        <v>143.69999999999999</v>
      </c>
      <c r="O2059" s="136" t="s">
        <v>536</v>
      </c>
      <c r="Q2059" s="147"/>
    </row>
    <row r="2060" spans="2:17" ht="15" thickBot="1" x14ac:dyDescent="0.35">
      <c r="B2060" s="129">
        <v>2019</v>
      </c>
      <c r="C2060" s="130" t="s">
        <v>8</v>
      </c>
      <c r="D2060" s="131">
        <v>143.4</v>
      </c>
      <c r="E2060" s="132" t="s">
        <v>536</v>
      </c>
      <c r="G2060" s="125"/>
      <c r="L2060" s="129">
        <v>2019</v>
      </c>
      <c r="M2060" s="130" t="s">
        <v>8</v>
      </c>
      <c r="N2060" s="131">
        <v>145.4</v>
      </c>
      <c r="O2060" s="132" t="s">
        <v>536</v>
      </c>
      <c r="Q2060" s="147"/>
    </row>
    <row r="2061" spans="2:17" ht="15" thickBot="1" x14ac:dyDescent="0.35">
      <c r="B2061" s="133">
        <v>2019</v>
      </c>
      <c r="C2061" s="134" t="s">
        <v>9</v>
      </c>
      <c r="D2061" s="135">
        <v>144</v>
      </c>
      <c r="E2061" s="136" t="s">
        <v>536</v>
      </c>
      <c r="G2061" s="125">
        <f>AVERAGE(D2058:D2061)</f>
        <v>142.625</v>
      </c>
      <c r="L2061" s="133">
        <v>2019</v>
      </c>
      <c r="M2061" s="134" t="s">
        <v>9</v>
      </c>
      <c r="N2061" s="135">
        <v>146.1</v>
      </c>
      <c r="O2061" s="136" t="s">
        <v>536</v>
      </c>
      <c r="Q2061" s="147">
        <f>AVERAGE(N2058:N2061)</f>
        <v>144.5</v>
      </c>
    </row>
    <row r="2062" spans="2:17" ht="15" thickBot="1" x14ac:dyDescent="0.35">
      <c r="B2062" s="129">
        <v>2020</v>
      </c>
      <c r="C2062" s="130" t="s">
        <v>6</v>
      </c>
      <c r="D2062" s="131">
        <v>144.9</v>
      </c>
      <c r="E2062" s="132" t="s">
        <v>536</v>
      </c>
      <c r="L2062" s="129">
        <v>2020</v>
      </c>
      <c r="M2062" s="130" t="s">
        <v>6</v>
      </c>
      <c r="N2062" s="131">
        <v>147.1</v>
      </c>
      <c r="O2062" s="132" t="s">
        <v>536</v>
      </c>
    </row>
    <row r="2063" spans="2:17" ht="15" thickBot="1" x14ac:dyDescent="0.35">
      <c r="B2063" s="133">
        <v>2020</v>
      </c>
      <c r="C2063" s="134" t="s">
        <v>7</v>
      </c>
      <c r="D2063" s="135">
        <v>145.69999999999999</v>
      </c>
      <c r="E2063" s="136" t="s">
        <v>536</v>
      </c>
      <c r="L2063" s="133">
        <v>2020</v>
      </c>
      <c r="M2063" s="134" t="s">
        <v>7</v>
      </c>
      <c r="N2063" s="135">
        <v>147.80000000000001</v>
      </c>
      <c r="O2063" s="136" t="s">
        <v>536</v>
      </c>
    </row>
    <row r="2064" spans="2:17" ht="15" thickBot="1" x14ac:dyDescent="0.35">
      <c r="B2064" s="185" t="s">
        <v>26</v>
      </c>
      <c r="C2064" s="186"/>
      <c r="D2064" s="186"/>
      <c r="E2064" s="187"/>
      <c r="L2064" s="141" t="s">
        <v>537</v>
      </c>
      <c r="M2064" s="142"/>
      <c r="N2064" s="142"/>
      <c r="O2064" s="143"/>
    </row>
    <row r="2065" spans="2:15" ht="15" thickBot="1" x14ac:dyDescent="0.35">
      <c r="B2065" s="178" t="s">
        <v>537</v>
      </c>
      <c r="C2065" s="179"/>
      <c r="D2065" s="179"/>
      <c r="E2065" s="180"/>
    </row>
    <row r="2070" spans="2:15" x14ac:dyDescent="0.3">
      <c r="L2070" s="90"/>
      <c r="M2070" s="89"/>
      <c r="N2070" s="89"/>
      <c r="O2070" s="89"/>
    </row>
    <row r="2071" spans="2:15" x14ac:dyDescent="0.3">
      <c r="B2071" s="90"/>
      <c r="C2071" s="89"/>
      <c r="D2071" s="89"/>
      <c r="E2071" s="89"/>
    </row>
    <row r="2072" spans="2:15" ht="15.6" x14ac:dyDescent="0.3">
      <c r="B2072" s="122" t="s">
        <v>557</v>
      </c>
      <c r="C2072" s="89"/>
      <c r="D2072" s="89"/>
      <c r="E2072" s="89"/>
      <c r="L2072" s="122" t="s">
        <v>600</v>
      </c>
      <c r="M2072" s="89"/>
      <c r="N2072" s="89"/>
      <c r="O2072" s="89"/>
    </row>
    <row r="2073" spans="2:15" ht="15.6" x14ac:dyDescent="0.3">
      <c r="B2073" s="123" t="s">
        <v>38</v>
      </c>
      <c r="C2073" s="89"/>
      <c r="D2073" s="89"/>
      <c r="E2073" s="89"/>
      <c r="L2073" s="123" t="s">
        <v>38</v>
      </c>
      <c r="M2073" s="89"/>
      <c r="N2073" s="89"/>
      <c r="O2073" s="89"/>
    </row>
    <row r="2074" spans="2:15" ht="15.6" x14ac:dyDescent="0.3">
      <c r="B2074" s="122" t="s">
        <v>558</v>
      </c>
      <c r="C2074" s="89"/>
      <c r="D2074" s="89"/>
      <c r="E2074" s="89"/>
      <c r="L2074" s="122" t="s">
        <v>601</v>
      </c>
      <c r="M2074" s="89"/>
      <c r="N2074" s="89"/>
      <c r="O2074" s="89"/>
    </row>
    <row r="2075" spans="2:15" ht="15.6" x14ac:dyDescent="0.3">
      <c r="B2075" s="122" t="s">
        <v>543</v>
      </c>
      <c r="C2075" s="89"/>
      <c r="D2075" s="89"/>
      <c r="E2075" s="89"/>
      <c r="L2075" s="122" t="s">
        <v>543</v>
      </c>
      <c r="M2075" s="89"/>
      <c r="N2075" s="89"/>
      <c r="O2075" s="89"/>
    </row>
    <row r="2076" spans="2:15" ht="15.6" x14ac:dyDescent="0.3">
      <c r="B2076" s="122" t="s">
        <v>544</v>
      </c>
      <c r="C2076" s="89"/>
      <c r="D2076" s="89"/>
      <c r="E2076" s="89"/>
      <c r="L2076" s="122" t="s">
        <v>595</v>
      </c>
      <c r="M2076" s="89"/>
      <c r="N2076" s="89"/>
      <c r="O2076" s="89"/>
    </row>
    <row r="2077" spans="2:15" ht="15.6" x14ac:dyDescent="0.3">
      <c r="B2077" s="122" t="s">
        <v>545</v>
      </c>
      <c r="C2077" s="89"/>
      <c r="D2077" s="89"/>
      <c r="E2077" s="89"/>
      <c r="L2077" s="122" t="s">
        <v>545</v>
      </c>
      <c r="M2077" s="89"/>
      <c r="N2077" s="89"/>
      <c r="O2077" s="89"/>
    </row>
    <row r="2078" spans="2:15" ht="15.6" x14ac:dyDescent="0.3">
      <c r="B2078" s="122" t="s">
        <v>546</v>
      </c>
      <c r="C2078" s="89"/>
      <c r="D2078" s="89"/>
      <c r="E2078" s="89"/>
      <c r="L2078" s="122" t="s">
        <v>546</v>
      </c>
      <c r="M2078" s="89"/>
      <c r="N2078" s="89"/>
      <c r="O2078" s="89"/>
    </row>
    <row r="2079" spans="2:15" ht="15.6" x14ac:dyDescent="0.3">
      <c r="B2079" s="122" t="s">
        <v>547</v>
      </c>
      <c r="C2079" s="89"/>
      <c r="D2079" s="89"/>
      <c r="E2079" s="89"/>
      <c r="L2079" s="122" t="s">
        <v>547</v>
      </c>
      <c r="M2079" s="89"/>
      <c r="N2079" s="89"/>
      <c r="O2079" s="89"/>
    </row>
    <row r="2080" spans="2:15" ht="15" customHeight="1" x14ac:dyDescent="0.3">
      <c r="B2080" s="122" t="s">
        <v>559</v>
      </c>
      <c r="C2080" s="89"/>
      <c r="D2080" s="89"/>
      <c r="E2080" s="89"/>
      <c r="L2080" s="122" t="s">
        <v>559</v>
      </c>
      <c r="M2080" s="89"/>
      <c r="N2080" s="89"/>
      <c r="O2080" s="89"/>
    </row>
    <row r="2081" spans="2:15" ht="15.6" x14ac:dyDescent="0.3">
      <c r="B2081" s="122" t="s">
        <v>549</v>
      </c>
      <c r="C2081" s="89"/>
      <c r="D2081" s="89"/>
      <c r="E2081" s="89"/>
      <c r="L2081" s="122" t="s">
        <v>549</v>
      </c>
      <c r="M2081" s="89"/>
      <c r="N2081" s="89"/>
      <c r="O2081" s="89"/>
    </row>
    <row r="2082" spans="2:15" x14ac:dyDescent="0.3">
      <c r="B2082" s="183"/>
      <c r="C2082" s="184"/>
      <c r="D2082" s="184"/>
      <c r="E2082" s="184"/>
      <c r="L2082" s="139"/>
    </row>
    <row r="2083" spans="2:15" x14ac:dyDescent="0.3">
      <c r="B2083" s="183" t="s">
        <v>550</v>
      </c>
      <c r="C2083" s="184"/>
      <c r="D2083" s="184"/>
      <c r="E2083" s="184"/>
      <c r="L2083" s="139" t="s">
        <v>550</v>
      </c>
    </row>
    <row r="2084" spans="2:15" ht="15" thickBot="1" x14ac:dyDescent="0.35">
      <c r="B2084" s="181"/>
      <c r="C2084" s="182"/>
      <c r="D2084" s="182"/>
      <c r="E2084" s="182"/>
      <c r="L2084" s="140"/>
      <c r="M2084" s="112"/>
      <c r="N2084" s="112"/>
      <c r="O2084" s="112"/>
    </row>
    <row r="2085" spans="2:15" ht="27.6" thickBot="1" x14ac:dyDescent="0.35">
      <c r="B2085" s="126" t="s">
        <v>5</v>
      </c>
      <c r="C2085" s="127" t="s">
        <v>533</v>
      </c>
      <c r="D2085" s="127" t="s">
        <v>534</v>
      </c>
      <c r="E2085" s="128" t="s">
        <v>535</v>
      </c>
      <c r="L2085" s="126" t="s">
        <v>5</v>
      </c>
      <c r="M2085" s="127" t="s">
        <v>533</v>
      </c>
      <c r="N2085" s="127" t="s">
        <v>534</v>
      </c>
      <c r="O2085" s="128" t="s">
        <v>535</v>
      </c>
    </row>
    <row r="2086" spans="2:15" ht="15" hidden="1" thickBot="1" x14ac:dyDescent="0.35">
      <c r="B2086" s="129">
        <v>2006</v>
      </c>
      <c r="C2086" s="130" t="s">
        <v>6</v>
      </c>
      <c r="D2086" s="131">
        <v>100.9</v>
      </c>
      <c r="E2086" s="132" t="s">
        <v>536</v>
      </c>
      <c r="L2086" s="129">
        <v>2006</v>
      </c>
      <c r="M2086" s="130" t="s">
        <v>6</v>
      </c>
      <c r="N2086" s="131">
        <v>100.8</v>
      </c>
      <c r="O2086" s="132" t="s">
        <v>536</v>
      </c>
    </row>
    <row r="2087" spans="2:15" ht="15" hidden="1" thickBot="1" x14ac:dyDescent="0.35">
      <c r="B2087" s="133">
        <v>2006</v>
      </c>
      <c r="C2087" s="134" t="s">
        <v>7</v>
      </c>
      <c r="D2087" s="135">
        <v>101.9</v>
      </c>
      <c r="E2087" s="136" t="s">
        <v>536</v>
      </c>
      <c r="L2087" s="133">
        <v>2006</v>
      </c>
      <c r="M2087" s="134" t="s">
        <v>7</v>
      </c>
      <c r="N2087" s="135">
        <v>101.7</v>
      </c>
      <c r="O2087" s="136" t="s">
        <v>536</v>
      </c>
    </row>
    <row r="2088" spans="2:15" ht="15" hidden="1" thickBot="1" x14ac:dyDescent="0.35">
      <c r="B2088" s="129">
        <v>2006</v>
      </c>
      <c r="C2088" s="130" t="s">
        <v>8</v>
      </c>
      <c r="D2088" s="131">
        <v>102.6</v>
      </c>
      <c r="E2088" s="132" t="s">
        <v>536</v>
      </c>
      <c r="L2088" s="129">
        <v>2006</v>
      </c>
      <c r="M2088" s="130" t="s">
        <v>8</v>
      </c>
      <c r="N2088" s="131">
        <v>102.5</v>
      </c>
      <c r="O2088" s="132" t="s">
        <v>536</v>
      </c>
    </row>
    <row r="2089" spans="2:15" ht="15" hidden="1" thickBot="1" x14ac:dyDescent="0.35">
      <c r="B2089" s="133">
        <v>2006</v>
      </c>
      <c r="C2089" s="134" t="s">
        <v>9</v>
      </c>
      <c r="D2089" s="135">
        <v>103.3</v>
      </c>
      <c r="E2089" s="136" t="s">
        <v>536</v>
      </c>
      <c r="L2089" s="133">
        <v>2006</v>
      </c>
      <c r="M2089" s="134" t="s">
        <v>9</v>
      </c>
      <c r="N2089" s="135">
        <v>103.1</v>
      </c>
      <c r="O2089" s="136" t="s">
        <v>536</v>
      </c>
    </row>
    <row r="2090" spans="2:15" ht="15" hidden="1" thickBot="1" x14ac:dyDescent="0.35">
      <c r="B2090" s="129">
        <v>2007</v>
      </c>
      <c r="C2090" s="130" t="s">
        <v>6</v>
      </c>
      <c r="D2090" s="131">
        <v>104.2</v>
      </c>
      <c r="E2090" s="132" t="s">
        <v>536</v>
      </c>
      <c r="L2090" s="129">
        <v>2007</v>
      </c>
      <c r="M2090" s="130" t="s">
        <v>6</v>
      </c>
      <c r="N2090" s="131">
        <v>104.2</v>
      </c>
      <c r="O2090" s="132" t="s">
        <v>536</v>
      </c>
    </row>
    <row r="2091" spans="2:15" ht="15" hidden="1" thickBot="1" x14ac:dyDescent="0.35">
      <c r="B2091" s="133">
        <v>2007</v>
      </c>
      <c r="C2091" s="134" t="s">
        <v>7</v>
      </c>
      <c r="D2091" s="135">
        <v>105.3</v>
      </c>
      <c r="E2091" s="136" t="s">
        <v>536</v>
      </c>
      <c r="L2091" s="133">
        <v>2007</v>
      </c>
      <c r="M2091" s="134" t="s">
        <v>7</v>
      </c>
      <c r="N2091" s="135">
        <v>105.1</v>
      </c>
      <c r="O2091" s="136" t="s">
        <v>536</v>
      </c>
    </row>
    <row r="2092" spans="2:15" ht="15" hidden="1" thickBot="1" x14ac:dyDescent="0.35">
      <c r="B2092" s="129">
        <v>2007</v>
      </c>
      <c r="C2092" s="130" t="s">
        <v>8</v>
      </c>
      <c r="D2092" s="131">
        <v>106.5</v>
      </c>
      <c r="E2092" s="132" t="s">
        <v>536</v>
      </c>
      <c r="L2092" s="129">
        <v>2007</v>
      </c>
      <c r="M2092" s="130" t="s">
        <v>8</v>
      </c>
      <c r="N2092" s="131">
        <v>106.4</v>
      </c>
      <c r="O2092" s="132" t="s">
        <v>536</v>
      </c>
    </row>
    <row r="2093" spans="2:15" ht="15" hidden="1" thickBot="1" x14ac:dyDescent="0.35">
      <c r="B2093" s="133">
        <v>2007</v>
      </c>
      <c r="C2093" s="134" t="s">
        <v>9</v>
      </c>
      <c r="D2093" s="135">
        <v>107.1</v>
      </c>
      <c r="E2093" s="136" t="s">
        <v>536</v>
      </c>
      <c r="L2093" s="133">
        <v>2007</v>
      </c>
      <c r="M2093" s="134" t="s">
        <v>9</v>
      </c>
      <c r="N2093" s="135">
        <v>106.7</v>
      </c>
      <c r="O2093" s="136" t="s">
        <v>536</v>
      </c>
    </row>
    <row r="2094" spans="2:15" ht="15" hidden="1" thickBot="1" x14ac:dyDescent="0.35">
      <c r="B2094" s="129">
        <v>2008</v>
      </c>
      <c r="C2094" s="130" t="s">
        <v>6</v>
      </c>
      <c r="D2094" s="131">
        <v>107.8</v>
      </c>
      <c r="E2094" s="132" t="s">
        <v>536</v>
      </c>
      <c r="L2094" s="129">
        <v>2008</v>
      </c>
      <c r="M2094" s="130" t="s">
        <v>6</v>
      </c>
      <c r="N2094" s="131">
        <v>107.6</v>
      </c>
      <c r="O2094" s="132" t="s">
        <v>536</v>
      </c>
    </row>
    <row r="2095" spans="2:15" ht="15" hidden="1" thickBot="1" x14ac:dyDescent="0.35">
      <c r="B2095" s="133">
        <v>2008</v>
      </c>
      <c r="C2095" s="134" t="s">
        <v>7</v>
      </c>
      <c r="D2095" s="135">
        <v>108.6</v>
      </c>
      <c r="E2095" s="136" t="s">
        <v>536</v>
      </c>
      <c r="L2095" s="133">
        <v>2008</v>
      </c>
      <c r="M2095" s="134" t="s">
        <v>7</v>
      </c>
      <c r="N2095" s="135">
        <v>108.4</v>
      </c>
      <c r="O2095" s="136" t="s">
        <v>536</v>
      </c>
    </row>
    <row r="2096" spans="2:15" ht="15" hidden="1" thickBot="1" x14ac:dyDescent="0.35">
      <c r="B2096" s="129">
        <v>2008</v>
      </c>
      <c r="C2096" s="130" t="s">
        <v>8</v>
      </c>
      <c r="D2096" s="131">
        <v>109.1</v>
      </c>
      <c r="E2096" s="132" t="s">
        <v>536</v>
      </c>
      <c r="L2096" s="129">
        <v>2008</v>
      </c>
      <c r="M2096" s="130" t="s">
        <v>8</v>
      </c>
      <c r="N2096" s="131">
        <v>109</v>
      </c>
      <c r="O2096" s="132" t="s">
        <v>536</v>
      </c>
    </row>
    <row r="2097" spans="2:15" ht="15" hidden="1" thickBot="1" x14ac:dyDescent="0.35">
      <c r="B2097" s="133">
        <v>2008</v>
      </c>
      <c r="C2097" s="134" t="s">
        <v>9</v>
      </c>
      <c r="D2097" s="135">
        <v>109.5</v>
      </c>
      <c r="E2097" s="136" t="s">
        <v>536</v>
      </c>
      <c r="L2097" s="133">
        <v>2008</v>
      </c>
      <c r="M2097" s="134" t="s">
        <v>9</v>
      </c>
      <c r="N2097" s="135">
        <v>109.4</v>
      </c>
      <c r="O2097" s="136" t="s">
        <v>536</v>
      </c>
    </row>
    <row r="2098" spans="2:15" ht="15" hidden="1" thickBot="1" x14ac:dyDescent="0.35">
      <c r="B2098" s="129">
        <v>2009</v>
      </c>
      <c r="C2098" s="130" t="s">
        <v>6</v>
      </c>
      <c r="D2098" s="131">
        <v>109.8</v>
      </c>
      <c r="E2098" s="132" t="s">
        <v>536</v>
      </c>
      <c r="L2098" s="129">
        <v>2009</v>
      </c>
      <c r="M2098" s="130" t="s">
        <v>6</v>
      </c>
      <c r="N2098" s="131">
        <v>109.7</v>
      </c>
      <c r="O2098" s="132" t="s">
        <v>536</v>
      </c>
    </row>
    <row r="2099" spans="2:15" ht="15" hidden="1" thickBot="1" x14ac:dyDescent="0.35">
      <c r="B2099" s="133">
        <v>2009</v>
      </c>
      <c r="C2099" s="134" t="s">
        <v>7</v>
      </c>
      <c r="D2099" s="135">
        <v>110.2</v>
      </c>
      <c r="E2099" s="136" t="s">
        <v>536</v>
      </c>
      <c r="L2099" s="133">
        <v>2009</v>
      </c>
      <c r="M2099" s="134" t="s">
        <v>7</v>
      </c>
      <c r="N2099" s="135">
        <v>110.1</v>
      </c>
      <c r="O2099" s="136" t="s">
        <v>536</v>
      </c>
    </row>
    <row r="2100" spans="2:15" ht="15" hidden="1" thickBot="1" x14ac:dyDescent="0.35">
      <c r="B2100" s="129">
        <v>2009</v>
      </c>
      <c r="C2100" s="130" t="s">
        <v>8</v>
      </c>
      <c r="D2100" s="131">
        <v>110.6</v>
      </c>
      <c r="E2100" s="132" t="s">
        <v>536</v>
      </c>
      <c r="L2100" s="129">
        <v>2009</v>
      </c>
      <c r="M2100" s="130" t="s">
        <v>8</v>
      </c>
      <c r="N2100" s="131">
        <v>110.4</v>
      </c>
      <c r="O2100" s="132" t="s">
        <v>536</v>
      </c>
    </row>
    <row r="2101" spans="2:15" ht="15" hidden="1" thickBot="1" x14ac:dyDescent="0.35">
      <c r="B2101" s="133">
        <v>2009</v>
      </c>
      <c r="C2101" s="134" t="s">
        <v>9</v>
      </c>
      <c r="D2101" s="135">
        <v>110.8</v>
      </c>
      <c r="E2101" s="136" t="s">
        <v>536</v>
      </c>
      <c r="L2101" s="133">
        <v>2009</v>
      </c>
      <c r="M2101" s="134" t="s">
        <v>9</v>
      </c>
      <c r="N2101" s="135">
        <v>110.7</v>
      </c>
      <c r="O2101" s="136" t="s">
        <v>536</v>
      </c>
    </row>
    <row r="2102" spans="2:15" ht="15" hidden="1" thickBot="1" x14ac:dyDescent="0.35">
      <c r="B2102" s="129">
        <v>2010</v>
      </c>
      <c r="C2102" s="130" t="s">
        <v>6</v>
      </c>
      <c r="D2102" s="131">
        <v>111.6</v>
      </c>
      <c r="E2102" s="132" t="s">
        <v>536</v>
      </c>
      <c r="L2102" s="129">
        <v>2010</v>
      </c>
      <c r="M2102" s="130" t="s">
        <v>6</v>
      </c>
      <c r="N2102" s="131">
        <v>111.3</v>
      </c>
      <c r="O2102" s="132" t="s">
        <v>536</v>
      </c>
    </row>
    <row r="2103" spans="2:15" ht="15" hidden="1" thickBot="1" x14ac:dyDescent="0.35">
      <c r="B2103" s="133">
        <v>2010</v>
      </c>
      <c r="C2103" s="134" t="s">
        <v>7</v>
      </c>
      <c r="D2103" s="135">
        <v>112.5</v>
      </c>
      <c r="E2103" s="136" t="s">
        <v>536</v>
      </c>
      <c r="L2103" s="133">
        <v>2010</v>
      </c>
      <c r="M2103" s="134" t="s">
        <v>7</v>
      </c>
      <c r="N2103" s="135">
        <v>112.3</v>
      </c>
      <c r="O2103" s="136" t="s">
        <v>536</v>
      </c>
    </row>
    <row r="2104" spans="2:15" ht="15" hidden="1" thickBot="1" x14ac:dyDescent="0.35">
      <c r="B2104" s="129">
        <v>2010</v>
      </c>
      <c r="C2104" s="130" t="s">
        <v>8</v>
      </c>
      <c r="D2104" s="131">
        <v>113</v>
      </c>
      <c r="E2104" s="132" t="s">
        <v>536</v>
      </c>
      <c r="L2104" s="129">
        <v>2010</v>
      </c>
      <c r="M2104" s="130" t="s">
        <v>8</v>
      </c>
      <c r="N2104" s="131">
        <v>112.7</v>
      </c>
      <c r="O2104" s="132" t="s">
        <v>536</v>
      </c>
    </row>
    <row r="2105" spans="2:15" ht="15" hidden="1" thickBot="1" x14ac:dyDescent="0.35">
      <c r="B2105" s="133">
        <v>2010</v>
      </c>
      <c r="C2105" s="134" t="s">
        <v>9</v>
      </c>
      <c r="D2105" s="135">
        <v>113.4</v>
      </c>
      <c r="E2105" s="136" t="s">
        <v>536</v>
      </c>
      <c r="L2105" s="133">
        <v>2010</v>
      </c>
      <c r="M2105" s="134" t="s">
        <v>9</v>
      </c>
      <c r="N2105" s="135">
        <v>113.1</v>
      </c>
      <c r="O2105" s="136" t="s">
        <v>536</v>
      </c>
    </row>
    <row r="2106" spans="2:15" ht="15" hidden="1" thickBot="1" x14ac:dyDescent="0.35">
      <c r="B2106" s="129">
        <v>2011</v>
      </c>
      <c r="C2106" s="130" t="s">
        <v>6</v>
      </c>
      <c r="D2106" s="131">
        <v>114.3</v>
      </c>
      <c r="E2106" s="132" t="s">
        <v>536</v>
      </c>
      <c r="L2106" s="129">
        <v>2011</v>
      </c>
      <c r="M2106" s="130" t="s">
        <v>6</v>
      </c>
      <c r="N2106" s="131">
        <v>113.4</v>
      </c>
      <c r="O2106" s="132" t="s">
        <v>536</v>
      </c>
    </row>
    <row r="2107" spans="2:15" ht="15" hidden="1" thickBot="1" x14ac:dyDescent="0.35">
      <c r="B2107" s="133">
        <v>2011</v>
      </c>
      <c r="C2107" s="134" t="s">
        <v>7</v>
      </c>
      <c r="D2107" s="135">
        <v>115.1</v>
      </c>
      <c r="E2107" s="136" t="s">
        <v>536</v>
      </c>
      <c r="L2107" s="133">
        <v>2011</v>
      </c>
      <c r="M2107" s="134" t="s">
        <v>7</v>
      </c>
      <c r="N2107" s="135">
        <v>114</v>
      </c>
      <c r="O2107" s="136" t="s">
        <v>536</v>
      </c>
    </row>
    <row r="2108" spans="2:15" ht="15" hidden="1" thickBot="1" x14ac:dyDescent="0.35">
      <c r="B2108" s="129">
        <v>2011</v>
      </c>
      <c r="C2108" s="130" t="s">
        <v>8</v>
      </c>
      <c r="D2108" s="131">
        <v>115.5</v>
      </c>
      <c r="E2108" s="132" t="s">
        <v>536</v>
      </c>
      <c r="L2108" s="129">
        <v>2011</v>
      </c>
      <c r="M2108" s="130" t="s">
        <v>8</v>
      </c>
      <c r="N2108" s="131">
        <v>114.5</v>
      </c>
      <c r="O2108" s="132" t="s">
        <v>536</v>
      </c>
    </row>
    <row r="2109" spans="2:15" ht="15" hidden="1" thickBot="1" x14ac:dyDescent="0.35">
      <c r="B2109" s="133">
        <v>2011</v>
      </c>
      <c r="C2109" s="134" t="s">
        <v>9</v>
      </c>
      <c r="D2109" s="135">
        <v>116</v>
      </c>
      <c r="E2109" s="136" t="s">
        <v>536</v>
      </c>
      <c r="L2109" s="133">
        <v>2011</v>
      </c>
      <c r="M2109" s="134" t="s">
        <v>9</v>
      </c>
      <c r="N2109" s="135">
        <v>115</v>
      </c>
      <c r="O2109" s="136" t="s">
        <v>536</v>
      </c>
    </row>
    <row r="2110" spans="2:15" ht="15" hidden="1" thickBot="1" x14ac:dyDescent="0.35">
      <c r="B2110" s="129">
        <v>2012</v>
      </c>
      <c r="C2110" s="130" t="s">
        <v>6</v>
      </c>
      <c r="D2110" s="131">
        <v>116.4</v>
      </c>
      <c r="E2110" s="132" t="s">
        <v>536</v>
      </c>
      <c r="L2110" s="129">
        <v>2012</v>
      </c>
      <c r="M2110" s="130" t="s">
        <v>6</v>
      </c>
      <c r="N2110" s="131">
        <v>115.4</v>
      </c>
      <c r="O2110" s="132" t="s">
        <v>536</v>
      </c>
    </row>
    <row r="2111" spans="2:15" ht="15" hidden="1" thickBot="1" x14ac:dyDescent="0.35">
      <c r="B2111" s="133">
        <v>2012</v>
      </c>
      <c r="C2111" s="134" t="s">
        <v>7</v>
      </c>
      <c r="D2111" s="135">
        <v>117</v>
      </c>
      <c r="E2111" s="136" t="s">
        <v>536</v>
      </c>
      <c r="L2111" s="133">
        <v>2012</v>
      </c>
      <c r="M2111" s="134" t="s">
        <v>7</v>
      </c>
      <c r="N2111" s="135">
        <v>116.1</v>
      </c>
      <c r="O2111" s="136" t="s">
        <v>536</v>
      </c>
    </row>
    <row r="2112" spans="2:15" ht="15" hidden="1" thickBot="1" x14ac:dyDescent="0.35">
      <c r="B2112" s="129">
        <v>2012</v>
      </c>
      <c r="C2112" s="130" t="s">
        <v>8</v>
      </c>
      <c r="D2112" s="131">
        <v>117.4</v>
      </c>
      <c r="E2112" s="132" t="s">
        <v>536</v>
      </c>
      <c r="L2112" s="129">
        <v>2012</v>
      </c>
      <c r="M2112" s="130" t="s">
        <v>8</v>
      </c>
      <c r="N2112" s="131">
        <v>116.4</v>
      </c>
      <c r="O2112" s="132" t="s">
        <v>536</v>
      </c>
    </row>
    <row r="2113" spans="2:17" ht="15" hidden="1" thickBot="1" x14ac:dyDescent="0.35">
      <c r="B2113" s="133">
        <v>2012</v>
      </c>
      <c r="C2113" s="134" t="s">
        <v>9</v>
      </c>
      <c r="D2113" s="135">
        <v>117.6</v>
      </c>
      <c r="E2113" s="136" t="s">
        <v>536</v>
      </c>
      <c r="L2113" s="133">
        <v>2012</v>
      </c>
      <c r="M2113" s="134" t="s">
        <v>9</v>
      </c>
      <c r="N2113" s="135">
        <v>116.5</v>
      </c>
      <c r="O2113" s="136" t="s">
        <v>536</v>
      </c>
    </row>
    <row r="2114" spans="2:17" ht="15" hidden="1" thickBot="1" x14ac:dyDescent="0.35">
      <c r="B2114" s="129">
        <v>2013</v>
      </c>
      <c r="C2114" s="130" t="s">
        <v>6</v>
      </c>
      <c r="D2114" s="131">
        <v>118.6</v>
      </c>
      <c r="E2114" s="132" t="s">
        <v>536</v>
      </c>
      <c r="L2114" s="129">
        <v>2013</v>
      </c>
      <c r="M2114" s="130" t="s">
        <v>6</v>
      </c>
      <c r="N2114" s="131">
        <v>117.3</v>
      </c>
      <c r="O2114" s="132" t="s">
        <v>536</v>
      </c>
    </row>
    <row r="2115" spans="2:17" ht="15" hidden="1" thickBot="1" x14ac:dyDescent="0.35">
      <c r="B2115" s="133">
        <v>2013</v>
      </c>
      <c r="C2115" s="134" t="s">
        <v>7</v>
      </c>
      <c r="D2115" s="135">
        <v>119.2</v>
      </c>
      <c r="E2115" s="136" t="s">
        <v>536</v>
      </c>
      <c r="L2115" s="133">
        <v>2013</v>
      </c>
      <c r="M2115" s="134" t="s">
        <v>7</v>
      </c>
      <c r="N2115" s="135">
        <v>117.9</v>
      </c>
      <c r="O2115" s="136" t="s">
        <v>536</v>
      </c>
    </row>
    <row r="2116" spans="2:17" ht="15" hidden="1" thickBot="1" x14ac:dyDescent="0.35">
      <c r="B2116" s="129">
        <v>2013</v>
      </c>
      <c r="C2116" s="130" t="s">
        <v>8</v>
      </c>
      <c r="D2116" s="131">
        <v>119.5</v>
      </c>
      <c r="E2116" s="132" t="s">
        <v>536</v>
      </c>
      <c r="L2116" s="129">
        <v>2013</v>
      </c>
      <c r="M2116" s="130" t="s">
        <v>8</v>
      </c>
      <c r="N2116" s="131">
        <v>118</v>
      </c>
      <c r="O2116" s="132" t="s">
        <v>536</v>
      </c>
    </row>
    <row r="2117" spans="2:17" ht="15" hidden="1" thickBot="1" x14ac:dyDescent="0.35">
      <c r="B2117" s="133">
        <v>2013</v>
      </c>
      <c r="C2117" s="134" t="s">
        <v>9</v>
      </c>
      <c r="D2117" s="135">
        <v>119.6</v>
      </c>
      <c r="E2117" s="136" t="s">
        <v>536</v>
      </c>
      <c r="L2117" s="133">
        <v>2013</v>
      </c>
      <c r="M2117" s="134" t="s">
        <v>9</v>
      </c>
      <c r="N2117" s="135">
        <v>118.1</v>
      </c>
      <c r="O2117" s="136" t="s">
        <v>536</v>
      </c>
    </row>
    <row r="2118" spans="2:17" ht="15" hidden="1" thickBot="1" x14ac:dyDescent="0.35">
      <c r="B2118" s="129">
        <v>2014</v>
      </c>
      <c r="C2118" s="130" t="s">
        <v>6</v>
      </c>
      <c r="D2118" s="131">
        <v>120.1</v>
      </c>
      <c r="E2118" s="132" t="s">
        <v>536</v>
      </c>
      <c r="L2118" s="129">
        <v>2014</v>
      </c>
      <c r="M2118" s="130" t="s">
        <v>6</v>
      </c>
      <c r="N2118" s="131">
        <v>118.6</v>
      </c>
      <c r="O2118" s="132" t="s">
        <v>536</v>
      </c>
    </row>
    <row r="2119" spans="2:17" ht="15" hidden="1" thickBot="1" x14ac:dyDescent="0.35">
      <c r="B2119" s="133">
        <v>2014</v>
      </c>
      <c r="C2119" s="134" t="s">
        <v>7</v>
      </c>
      <c r="D2119" s="135">
        <v>121.2</v>
      </c>
      <c r="E2119" s="136" t="s">
        <v>536</v>
      </c>
      <c r="L2119" s="133">
        <v>2014</v>
      </c>
      <c r="M2119" s="134" t="s">
        <v>7</v>
      </c>
      <c r="N2119" s="135">
        <v>119.4</v>
      </c>
      <c r="O2119" s="136" t="s">
        <v>536</v>
      </c>
    </row>
    <row r="2120" spans="2:17" ht="15" hidden="1" thickBot="1" x14ac:dyDescent="0.35">
      <c r="B2120" s="129">
        <v>2014</v>
      </c>
      <c r="C2120" s="130" t="s">
        <v>8</v>
      </c>
      <c r="D2120" s="131">
        <v>121.8</v>
      </c>
      <c r="E2120" s="132" t="s">
        <v>536</v>
      </c>
      <c r="L2120" s="129">
        <v>2014</v>
      </c>
      <c r="M2120" s="130" t="s">
        <v>8</v>
      </c>
      <c r="N2120" s="131">
        <v>120.1</v>
      </c>
      <c r="O2120" s="132" t="s">
        <v>536</v>
      </c>
    </row>
    <row r="2121" spans="2:17" ht="15" hidden="1" thickBot="1" x14ac:dyDescent="0.35">
      <c r="B2121" s="133">
        <v>2014</v>
      </c>
      <c r="C2121" s="134" t="s">
        <v>9</v>
      </c>
      <c r="D2121" s="135">
        <v>122.6</v>
      </c>
      <c r="E2121" s="136" t="s">
        <v>536</v>
      </c>
      <c r="L2121" s="133">
        <v>2014</v>
      </c>
      <c r="M2121" s="134" t="s">
        <v>9</v>
      </c>
      <c r="N2121" s="135">
        <v>120.9</v>
      </c>
      <c r="O2121" s="136" t="s">
        <v>536</v>
      </c>
    </row>
    <row r="2122" spans="2:17" ht="15" thickBot="1" x14ac:dyDescent="0.35">
      <c r="B2122" s="129">
        <v>2015</v>
      </c>
      <c r="C2122" s="130" t="s">
        <v>6</v>
      </c>
      <c r="D2122" s="131">
        <v>123.4</v>
      </c>
      <c r="E2122" s="132" t="s">
        <v>536</v>
      </c>
      <c r="L2122" s="129">
        <v>2015</v>
      </c>
      <c r="M2122" s="130" t="s">
        <v>6</v>
      </c>
      <c r="N2122" s="131">
        <v>121.6</v>
      </c>
      <c r="O2122" s="132" t="s">
        <v>536</v>
      </c>
    </row>
    <row r="2123" spans="2:17" ht="15" thickBot="1" x14ac:dyDescent="0.35">
      <c r="B2123" s="133">
        <v>2015</v>
      </c>
      <c r="C2123" s="134" t="s">
        <v>7</v>
      </c>
      <c r="D2123" s="135">
        <v>123.9</v>
      </c>
      <c r="E2123" s="136" t="s">
        <v>536</v>
      </c>
      <c r="L2123" s="133">
        <v>2015</v>
      </c>
      <c r="M2123" s="134" t="s">
        <v>7</v>
      </c>
      <c r="N2123" s="135">
        <v>122.3</v>
      </c>
      <c r="O2123" s="136" t="s">
        <v>536</v>
      </c>
    </row>
    <row r="2124" spans="2:17" ht="15" thickBot="1" x14ac:dyDescent="0.35">
      <c r="B2124" s="129">
        <v>2015</v>
      </c>
      <c r="C2124" s="130" t="s">
        <v>8</v>
      </c>
      <c r="D2124" s="131">
        <v>124.2</v>
      </c>
      <c r="E2124" s="132" t="s">
        <v>536</v>
      </c>
      <c r="L2124" s="129">
        <v>2015</v>
      </c>
      <c r="M2124" s="130" t="s">
        <v>8</v>
      </c>
      <c r="N2124" s="131">
        <v>122.6</v>
      </c>
      <c r="O2124" s="132" t="s">
        <v>536</v>
      </c>
    </row>
    <row r="2125" spans="2:17" ht="15" thickBot="1" x14ac:dyDescent="0.35">
      <c r="B2125" s="133">
        <v>2015</v>
      </c>
      <c r="C2125" s="134" t="s">
        <v>9</v>
      </c>
      <c r="D2125" s="135">
        <v>124.8</v>
      </c>
      <c r="E2125" s="136" t="s">
        <v>536</v>
      </c>
      <c r="G2125" s="125">
        <f>AVERAGE(D2122:D2125)</f>
        <v>124.075</v>
      </c>
      <c r="L2125" s="133">
        <v>2015</v>
      </c>
      <c r="M2125" s="134" t="s">
        <v>9</v>
      </c>
      <c r="N2125" s="135">
        <v>123.3</v>
      </c>
      <c r="O2125" s="136" t="s">
        <v>536</v>
      </c>
      <c r="Q2125" s="147">
        <f>AVERAGE(N2122:N2125)</f>
        <v>122.45</v>
      </c>
    </row>
    <row r="2126" spans="2:17" ht="15" thickBot="1" x14ac:dyDescent="0.35">
      <c r="B2126" s="129">
        <v>2016</v>
      </c>
      <c r="C2126" s="130" t="s">
        <v>6</v>
      </c>
      <c r="D2126" s="131">
        <v>125.9</v>
      </c>
      <c r="E2126" s="132" t="s">
        <v>536</v>
      </c>
      <c r="G2126" s="125"/>
      <c r="L2126" s="129">
        <v>2016</v>
      </c>
      <c r="M2126" s="130" t="s">
        <v>6</v>
      </c>
      <c r="N2126" s="131">
        <v>124.6</v>
      </c>
      <c r="O2126" s="132" t="s">
        <v>536</v>
      </c>
      <c r="Q2126" s="147"/>
    </row>
    <row r="2127" spans="2:17" ht="15" thickBot="1" x14ac:dyDescent="0.35">
      <c r="B2127" s="133">
        <v>2016</v>
      </c>
      <c r="C2127" s="134" t="s">
        <v>7</v>
      </c>
      <c r="D2127" s="135">
        <v>126.3</v>
      </c>
      <c r="E2127" s="136" t="s">
        <v>536</v>
      </c>
      <c r="G2127" s="125"/>
      <c r="L2127" s="133">
        <v>2016</v>
      </c>
      <c r="M2127" s="134" t="s">
        <v>7</v>
      </c>
      <c r="N2127" s="135">
        <v>125.2</v>
      </c>
      <c r="O2127" s="136" t="s">
        <v>536</v>
      </c>
      <c r="Q2127" s="147"/>
    </row>
    <row r="2128" spans="2:17" ht="15" thickBot="1" x14ac:dyDescent="0.35">
      <c r="B2128" s="129">
        <v>2016</v>
      </c>
      <c r="C2128" s="130" t="s">
        <v>8</v>
      </c>
      <c r="D2128" s="131">
        <v>127.4</v>
      </c>
      <c r="E2128" s="132" t="s">
        <v>536</v>
      </c>
      <c r="G2128" s="125"/>
      <c r="L2128" s="129">
        <v>2016</v>
      </c>
      <c r="M2128" s="130" t="s">
        <v>8</v>
      </c>
      <c r="N2128" s="131">
        <v>126.3</v>
      </c>
      <c r="O2128" s="132" t="s">
        <v>536</v>
      </c>
      <c r="Q2128" s="147"/>
    </row>
    <row r="2129" spans="2:17" ht="15" thickBot="1" x14ac:dyDescent="0.35">
      <c r="B2129" s="133">
        <v>2016</v>
      </c>
      <c r="C2129" s="134" t="s">
        <v>9</v>
      </c>
      <c r="D2129" s="135">
        <v>127.8</v>
      </c>
      <c r="E2129" s="136" t="s">
        <v>536</v>
      </c>
      <c r="G2129" s="125">
        <f>AVERAGE(D2126:D2129)</f>
        <v>126.85000000000001</v>
      </c>
      <c r="L2129" s="133">
        <v>2016</v>
      </c>
      <c r="M2129" s="134" t="s">
        <v>9</v>
      </c>
      <c r="N2129" s="135">
        <v>126.9</v>
      </c>
      <c r="O2129" s="136" t="s">
        <v>536</v>
      </c>
      <c r="Q2129" s="147">
        <f>AVERAGE(N2126:N2129)</f>
        <v>125.75</v>
      </c>
    </row>
    <row r="2130" spans="2:17" ht="15" thickBot="1" x14ac:dyDescent="0.35">
      <c r="B2130" s="129">
        <v>2017</v>
      </c>
      <c r="C2130" s="130" t="s">
        <v>6</v>
      </c>
      <c r="D2130" s="131">
        <v>129.30000000000001</v>
      </c>
      <c r="E2130" s="132" t="s">
        <v>536</v>
      </c>
      <c r="G2130" s="125"/>
      <c r="L2130" s="129">
        <v>2017</v>
      </c>
      <c r="M2130" s="130" t="s">
        <v>6</v>
      </c>
      <c r="N2130" s="131">
        <v>128</v>
      </c>
      <c r="O2130" s="132" t="s">
        <v>536</v>
      </c>
      <c r="Q2130" s="147"/>
    </row>
    <row r="2131" spans="2:17" ht="15" thickBot="1" x14ac:dyDescent="0.35">
      <c r="B2131" s="133">
        <v>2017</v>
      </c>
      <c r="C2131" s="134" t="s">
        <v>7</v>
      </c>
      <c r="D2131" s="135">
        <v>130.19999999999999</v>
      </c>
      <c r="E2131" s="136" t="s">
        <v>536</v>
      </c>
      <c r="G2131" s="125"/>
      <c r="L2131" s="133">
        <v>2017</v>
      </c>
      <c r="M2131" s="134" t="s">
        <v>7</v>
      </c>
      <c r="N2131" s="135">
        <v>129.1</v>
      </c>
      <c r="O2131" s="136" t="s">
        <v>536</v>
      </c>
      <c r="Q2131" s="147"/>
    </row>
    <row r="2132" spans="2:17" ht="15" thickBot="1" x14ac:dyDescent="0.35">
      <c r="B2132" s="129">
        <v>2017</v>
      </c>
      <c r="C2132" s="130" t="s">
        <v>8</v>
      </c>
      <c r="D2132" s="131">
        <v>130.69999999999999</v>
      </c>
      <c r="E2132" s="132" t="s">
        <v>536</v>
      </c>
      <c r="G2132" s="125"/>
      <c r="L2132" s="129">
        <v>2017</v>
      </c>
      <c r="M2132" s="130" t="s">
        <v>8</v>
      </c>
      <c r="N2132" s="131">
        <v>129.6</v>
      </c>
      <c r="O2132" s="132" t="s">
        <v>536</v>
      </c>
      <c r="Q2132" s="147"/>
    </row>
    <row r="2133" spans="2:17" ht="15" thickBot="1" x14ac:dyDescent="0.35">
      <c r="B2133" s="133">
        <v>2017</v>
      </c>
      <c r="C2133" s="134" t="s">
        <v>9</v>
      </c>
      <c r="D2133" s="135">
        <v>130.9</v>
      </c>
      <c r="E2133" s="136" t="s">
        <v>536</v>
      </c>
      <c r="G2133" s="125">
        <f>AVERAGE(D2130:D2133)</f>
        <v>130.27500000000001</v>
      </c>
      <c r="L2133" s="133">
        <v>2017</v>
      </c>
      <c r="M2133" s="134" t="s">
        <v>9</v>
      </c>
      <c r="N2133" s="135">
        <v>129.80000000000001</v>
      </c>
      <c r="O2133" s="136" t="s">
        <v>536</v>
      </c>
      <c r="Q2133" s="147">
        <f>AVERAGE(N2130:N2133)</f>
        <v>129.125</v>
      </c>
    </row>
    <row r="2134" spans="2:17" ht="15" thickBot="1" x14ac:dyDescent="0.35">
      <c r="B2134" s="129">
        <v>2018</v>
      </c>
      <c r="C2134" s="130" t="s">
        <v>6</v>
      </c>
      <c r="D2134" s="131">
        <v>132.69999999999999</v>
      </c>
      <c r="E2134" s="132" t="s">
        <v>536</v>
      </c>
      <c r="G2134" s="125"/>
      <c r="L2134" s="129">
        <v>2018</v>
      </c>
      <c r="M2134" s="130" t="s">
        <v>6</v>
      </c>
      <c r="N2134" s="131">
        <v>131.69999999999999</v>
      </c>
      <c r="O2134" s="132" t="s">
        <v>536</v>
      </c>
      <c r="Q2134" s="147"/>
    </row>
    <row r="2135" spans="2:17" ht="15" thickBot="1" x14ac:dyDescent="0.35">
      <c r="B2135" s="133">
        <v>2018</v>
      </c>
      <c r="C2135" s="134" t="s">
        <v>7</v>
      </c>
      <c r="D2135" s="135">
        <v>134</v>
      </c>
      <c r="E2135" s="136" t="s">
        <v>536</v>
      </c>
      <c r="G2135" s="125"/>
      <c r="L2135" s="133">
        <v>2018</v>
      </c>
      <c r="M2135" s="134" t="s">
        <v>7</v>
      </c>
      <c r="N2135" s="135">
        <v>132.5</v>
      </c>
      <c r="O2135" s="136" t="s">
        <v>536</v>
      </c>
      <c r="Q2135" s="147"/>
    </row>
    <row r="2136" spans="2:17" ht="15" thickBot="1" x14ac:dyDescent="0.35">
      <c r="B2136" s="129">
        <v>2018</v>
      </c>
      <c r="C2136" s="130" t="s">
        <v>8</v>
      </c>
      <c r="D2136" s="131">
        <v>134.5</v>
      </c>
      <c r="E2136" s="132" t="s">
        <v>536</v>
      </c>
      <c r="G2136" s="125"/>
      <c r="L2136" s="129">
        <v>2018</v>
      </c>
      <c r="M2136" s="130" t="s">
        <v>8</v>
      </c>
      <c r="N2136" s="131">
        <v>133.1</v>
      </c>
      <c r="O2136" s="132" t="s">
        <v>536</v>
      </c>
      <c r="Q2136" s="147"/>
    </row>
    <row r="2137" spans="2:17" ht="15" thickBot="1" x14ac:dyDescent="0.35">
      <c r="B2137" s="133">
        <v>2018</v>
      </c>
      <c r="C2137" s="134" t="s">
        <v>9</v>
      </c>
      <c r="D2137" s="135">
        <v>135.4</v>
      </c>
      <c r="E2137" s="136" t="s">
        <v>536</v>
      </c>
      <c r="G2137" s="125">
        <f>AVERAGE(D2134:D2137)</f>
        <v>134.15</v>
      </c>
      <c r="L2137" s="133">
        <v>2018</v>
      </c>
      <c r="M2137" s="134" t="s">
        <v>9</v>
      </c>
      <c r="N2137" s="135">
        <v>134</v>
      </c>
      <c r="O2137" s="136" t="s">
        <v>536</v>
      </c>
      <c r="Q2137" s="147">
        <f>AVERAGE(N2134:N2137)</f>
        <v>132.82499999999999</v>
      </c>
    </row>
    <row r="2138" spans="2:17" ht="15" thickBot="1" x14ac:dyDescent="0.35">
      <c r="B2138" s="129">
        <v>2019</v>
      </c>
      <c r="C2138" s="130" t="s">
        <v>6</v>
      </c>
      <c r="D2138" s="131">
        <v>137.1</v>
      </c>
      <c r="E2138" s="132" t="s">
        <v>536</v>
      </c>
      <c r="G2138" s="125"/>
      <c r="L2138" s="129">
        <v>2019</v>
      </c>
      <c r="M2138" s="130" t="s">
        <v>6</v>
      </c>
      <c r="N2138" s="131">
        <v>135.69999999999999</v>
      </c>
      <c r="O2138" s="132" t="s">
        <v>536</v>
      </c>
      <c r="Q2138" s="147"/>
    </row>
    <row r="2139" spans="2:17" ht="15" thickBot="1" x14ac:dyDescent="0.35">
      <c r="B2139" s="133">
        <v>2019</v>
      </c>
      <c r="C2139" s="134" t="s">
        <v>7</v>
      </c>
      <c r="D2139" s="135">
        <v>138</v>
      </c>
      <c r="E2139" s="136" t="s">
        <v>536</v>
      </c>
      <c r="G2139" s="125"/>
      <c r="L2139" s="133">
        <v>2019</v>
      </c>
      <c r="M2139" s="134" t="s">
        <v>7</v>
      </c>
      <c r="N2139" s="135">
        <v>136.9</v>
      </c>
      <c r="O2139" s="136" t="s">
        <v>536</v>
      </c>
      <c r="Q2139" s="147"/>
    </row>
    <row r="2140" spans="2:17" ht="15" thickBot="1" x14ac:dyDescent="0.35">
      <c r="B2140" s="129">
        <v>2019</v>
      </c>
      <c r="C2140" s="130" t="s">
        <v>8</v>
      </c>
      <c r="D2140" s="131">
        <v>138.80000000000001</v>
      </c>
      <c r="E2140" s="132" t="s">
        <v>536</v>
      </c>
      <c r="G2140" s="125"/>
      <c r="L2140" s="129">
        <v>2019</v>
      </c>
      <c r="M2140" s="130" t="s">
        <v>8</v>
      </c>
      <c r="N2140" s="131">
        <v>137.80000000000001</v>
      </c>
      <c r="O2140" s="132" t="s">
        <v>536</v>
      </c>
      <c r="Q2140" s="147"/>
    </row>
    <row r="2141" spans="2:17" ht="15" thickBot="1" x14ac:dyDescent="0.35">
      <c r="B2141" s="133">
        <v>2019</v>
      </c>
      <c r="C2141" s="134" t="s">
        <v>9</v>
      </c>
      <c r="D2141" s="135">
        <v>139.5</v>
      </c>
      <c r="E2141" s="136" t="s">
        <v>536</v>
      </c>
      <c r="G2141" s="125">
        <f>AVERAGE(D2138:D2141)</f>
        <v>138.35000000000002</v>
      </c>
      <c r="L2141" s="133">
        <v>2019</v>
      </c>
      <c r="M2141" s="134" t="s">
        <v>9</v>
      </c>
      <c r="N2141" s="135">
        <v>138.69999999999999</v>
      </c>
      <c r="O2141" s="136" t="s">
        <v>536</v>
      </c>
      <c r="Q2141" s="147">
        <f>AVERAGE(N2138:N2141)</f>
        <v>137.27500000000001</v>
      </c>
    </row>
    <row r="2142" spans="2:17" ht="15" thickBot="1" x14ac:dyDescent="0.35">
      <c r="B2142" s="129">
        <v>2020</v>
      </c>
      <c r="C2142" s="130" t="s">
        <v>6</v>
      </c>
      <c r="D2142" s="131">
        <v>140.6</v>
      </c>
      <c r="E2142" s="132" t="s">
        <v>536</v>
      </c>
      <c r="L2142" s="129">
        <v>2020</v>
      </c>
      <c r="M2142" s="130" t="s">
        <v>6</v>
      </c>
      <c r="N2142" s="131">
        <v>140</v>
      </c>
      <c r="O2142" s="132" t="s">
        <v>536</v>
      </c>
    </row>
    <row r="2143" spans="2:17" ht="15" thickBot="1" x14ac:dyDescent="0.35">
      <c r="B2143" s="133">
        <v>2020</v>
      </c>
      <c r="C2143" s="134" t="s">
        <v>7</v>
      </c>
      <c r="D2143" s="135">
        <v>141.5</v>
      </c>
      <c r="E2143" s="136" t="s">
        <v>536</v>
      </c>
      <c r="L2143" s="133">
        <v>2020</v>
      </c>
      <c r="M2143" s="134" t="s">
        <v>7</v>
      </c>
      <c r="N2143" s="135">
        <v>140.80000000000001</v>
      </c>
      <c r="O2143" s="136" t="s">
        <v>536</v>
      </c>
    </row>
    <row r="2144" spans="2:17" ht="15" thickBot="1" x14ac:dyDescent="0.35">
      <c r="B2144" s="185" t="s">
        <v>26</v>
      </c>
      <c r="C2144" s="186"/>
      <c r="D2144" s="186"/>
      <c r="E2144" s="187"/>
      <c r="L2144" s="141" t="s">
        <v>537</v>
      </c>
      <c r="M2144" s="142"/>
      <c r="N2144" s="142"/>
      <c r="O2144" s="143"/>
    </row>
    <row r="2145" spans="2:15" ht="15" thickBot="1" x14ac:dyDescent="0.35">
      <c r="B2145" s="178" t="s">
        <v>537</v>
      </c>
      <c r="C2145" s="179"/>
      <c r="D2145" s="179"/>
      <c r="E2145" s="180"/>
    </row>
    <row r="2148" spans="2:15" x14ac:dyDescent="0.3">
      <c r="L2148" s="90"/>
      <c r="M2148" s="89"/>
      <c r="N2148" s="89"/>
      <c r="O2148" s="89"/>
    </row>
    <row r="2150" spans="2:15" x14ac:dyDescent="0.3">
      <c r="B2150" s="90"/>
      <c r="C2150" s="89"/>
      <c r="D2150" s="89"/>
      <c r="E2150" s="89"/>
    </row>
    <row r="2151" spans="2:15" ht="15.6" x14ac:dyDescent="0.3">
      <c r="B2151" s="122" t="s">
        <v>563</v>
      </c>
      <c r="C2151" s="89"/>
      <c r="D2151" s="89"/>
      <c r="E2151" s="89"/>
      <c r="L2151" s="122" t="s">
        <v>604</v>
      </c>
      <c r="M2151" s="89"/>
      <c r="N2151" s="89"/>
      <c r="O2151" s="89"/>
    </row>
    <row r="2152" spans="2:15" ht="15.6" x14ac:dyDescent="0.3">
      <c r="B2152" s="123" t="s">
        <v>38</v>
      </c>
      <c r="C2152" s="89"/>
      <c r="D2152" s="89"/>
      <c r="E2152" s="89"/>
      <c r="L2152" s="123" t="s">
        <v>38</v>
      </c>
      <c r="M2152" s="89"/>
      <c r="N2152" s="89"/>
      <c r="O2152" s="89"/>
    </row>
    <row r="2153" spans="2:15" ht="15.6" x14ac:dyDescent="0.3">
      <c r="B2153" s="122" t="s">
        <v>564</v>
      </c>
      <c r="C2153" s="89"/>
      <c r="D2153" s="89"/>
      <c r="E2153" s="89"/>
      <c r="L2153" s="122" t="s">
        <v>605</v>
      </c>
      <c r="M2153" s="89"/>
      <c r="N2153" s="89"/>
      <c r="O2153" s="89"/>
    </row>
    <row r="2154" spans="2:15" ht="15.6" x14ac:dyDescent="0.3">
      <c r="B2154" s="122" t="s">
        <v>543</v>
      </c>
      <c r="C2154" s="89"/>
      <c r="D2154" s="89"/>
      <c r="E2154" s="89"/>
      <c r="L2154" s="122" t="s">
        <v>543</v>
      </c>
      <c r="M2154" s="89"/>
      <c r="N2154" s="89"/>
      <c r="O2154" s="89"/>
    </row>
    <row r="2155" spans="2:15" ht="15.6" x14ac:dyDescent="0.3">
      <c r="B2155" s="122" t="s">
        <v>544</v>
      </c>
      <c r="C2155" s="89"/>
      <c r="D2155" s="89"/>
      <c r="E2155" s="89"/>
      <c r="L2155" s="122" t="s">
        <v>595</v>
      </c>
      <c r="M2155" s="89"/>
      <c r="N2155" s="89"/>
      <c r="O2155" s="89"/>
    </row>
    <row r="2156" spans="2:15" ht="15.6" x14ac:dyDescent="0.3">
      <c r="B2156" s="122" t="s">
        <v>545</v>
      </c>
      <c r="C2156" s="89"/>
      <c r="D2156" s="89"/>
      <c r="E2156" s="89"/>
      <c r="L2156" s="122" t="s">
        <v>545</v>
      </c>
      <c r="M2156" s="89"/>
      <c r="N2156" s="89"/>
      <c r="O2156" s="89"/>
    </row>
    <row r="2157" spans="2:15" ht="15" customHeight="1" x14ac:dyDescent="0.3">
      <c r="B2157" s="122" t="s">
        <v>546</v>
      </c>
      <c r="C2157" s="89"/>
      <c r="D2157" s="89"/>
      <c r="E2157" s="89"/>
      <c r="L2157" s="122" t="s">
        <v>546</v>
      </c>
      <c r="M2157" s="89"/>
      <c r="N2157" s="89"/>
      <c r="O2157" s="89"/>
    </row>
    <row r="2158" spans="2:15" ht="15.6" x14ac:dyDescent="0.3">
      <c r="B2158" s="122" t="s">
        <v>547</v>
      </c>
      <c r="C2158" s="89"/>
      <c r="D2158" s="89"/>
      <c r="E2158" s="89"/>
      <c r="L2158" s="122" t="s">
        <v>547</v>
      </c>
      <c r="M2158" s="89"/>
      <c r="N2158" s="89"/>
      <c r="O2158" s="89"/>
    </row>
    <row r="2159" spans="2:15" ht="15.6" x14ac:dyDescent="0.3">
      <c r="B2159" s="122" t="s">
        <v>565</v>
      </c>
      <c r="C2159" s="89"/>
      <c r="D2159" s="89"/>
      <c r="E2159" s="89"/>
      <c r="L2159" s="122" t="s">
        <v>565</v>
      </c>
      <c r="M2159" s="89"/>
      <c r="N2159" s="89"/>
      <c r="O2159" s="89"/>
    </row>
    <row r="2160" spans="2:15" ht="15.6" x14ac:dyDescent="0.3">
      <c r="B2160" s="122" t="s">
        <v>549</v>
      </c>
      <c r="C2160" s="89"/>
      <c r="D2160" s="89"/>
      <c r="E2160" s="89"/>
      <c r="L2160" s="122" t="s">
        <v>549</v>
      </c>
      <c r="M2160" s="89"/>
      <c r="N2160" s="89"/>
      <c r="O2160" s="89"/>
    </row>
    <row r="2161" spans="2:15" x14ac:dyDescent="0.3">
      <c r="B2161" s="183"/>
      <c r="C2161" s="184"/>
      <c r="D2161" s="184"/>
      <c r="E2161" s="184"/>
      <c r="L2161" s="139"/>
    </row>
    <row r="2162" spans="2:15" x14ac:dyDescent="0.3">
      <c r="B2162" s="183" t="s">
        <v>550</v>
      </c>
      <c r="C2162" s="184"/>
      <c r="D2162" s="184"/>
      <c r="E2162" s="184"/>
      <c r="L2162" s="139" t="s">
        <v>550</v>
      </c>
    </row>
    <row r="2163" spans="2:15" ht="15" thickBot="1" x14ac:dyDescent="0.35">
      <c r="B2163" s="181"/>
      <c r="C2163" s="182"/>
      <c r="D2163" s="182"/>
      <c r="E2163" s="182"/>
      <c r="L2163" s="140"/>
      <c r="M2163" s="112"/>
      <c r="N2163" s="112"/>
      <c r="O2163" s="112"/>
    </row>
    <row r="2164" spans="2:15" ht="27.6" thickBot="1" x14ac:dyDescent="0.35">
      <c r="B2164" s="126" t="s">
        <v>5</v>
      </c>
      <c r="C2164" s="127" t="s">
        <v>533</v>
      </c>
      <c r="D2164" s="127" t="s">
        <v>534</v>
      </c>
      <c r="E2164" s="128" t="s">
        <v>535</v>
      </c>
      <c r="L2164" s="126" t="s">
        <v>5</v>
      </c>
      <c r="M2164" s="127" t="s">
        <v>533</v>
      </c>
      <c r="N2164" s="127" t="s">
        <v>534</v>
      </c>
      <c r="O2164" s="128" t="s">
        <v>535</v>
      </c>
    </row>
    <row r="2165" spans="2:15" ht="15" hidden="1" thickBot="1" x14ac:dyDescent="0.35">
      <c r="B2165" s="129">
        <v>2006</v>
      </c>
      <c r="C2165" s="130" t="s">
        <v>6</v>
      </c>
      <c r="D2165" s="131">
        <v>101.2</v>
      </c>
      <c r="E2165" s="132" t="s">
        <v>536</v>
      </c>
      <c r="L2165" s="129">
        <v>2006</v>
      </c>
      <c r="M2165" s="130" t="s">
        <v>6</v>
      </c>
      <c r="N2165" s="131">
        <v>101.3</v>
      </c>
      <c r="O2165" s="132" t="s">
        <v>536</v>
      </c>
    </row>
    <row r="2166" spans="2:15" ht="15" hidden="1" thickBot="1" x14ac:dyDescent="0.35">
      <c r="B2166" s="133">
        <v>2006</v>
      </c>
      <c r="C2166" s="134" t="s">
        <v>7</v>
      </c>
      <c r="D2166" s="135">
        <v>101.9</v>
      </c>
      <c r="E2166" s="136" t="s">
        <v>536</v>
      </c>
      <c r="L2166" s="133">
        <v>2006</v>
      </c>
      <c r="M2166" s="134" t="s">
        <v>7</v>
      </c>
      <c r="N2166" s="135">
        <v>101.9</v>
      </c>
      <c r="O2166" s="136" t="s">
        <v>536</v>
      </c>
    </row>
    <row r="2167" spans="2:15" ht="15" hidden="1" thickBot="1" x14ac:dyDescent="0.35">
      <c r="B2167" s="129">
        <v>2006</v>
      </c>
      <c r="C2167" s="130" t="s">
        <v>8</v>
      </c>
      <c r="D2167" s="131">
        <v>103.1</v>
      </c>
      <c r="E2167" s="132" t="s">
        <v>536</v>
      </c>
      <c r="L2167" s="129">
        <v>2006</v>
      </c>
      <c r="M2167" s="130" t="s">
        <v>8</v>
      </c>
      <c r="N2167" s="131">
        <v>103.2</v>
      </c>
      <c r="O2167" s="132" t="s">
        <v>536</v>
      </c>
    </row>
    <row r="2168" spans="2:15" ht="15" hidden="1" thickBot="1" x14ac:dyDescent="0.35">
      <c r="B2168" s="133">
        <v>2006</v>
      </c>
      <c r="C2168" s="134" t="s">
        <v>9</v>
      </c>
      <c r="D2168" s="135">
        <v>103.8</v>
      </c>
      <c r="E2168" s="136" t="s">
        <v>536</v>
      </c>
      <c r="L2168" s="133">
        <v>2006</v>
      </c>
      <c r="M2168" s="134" t="s">
        <v>9</v>
      </c>
      <c r="N2168" s="135">
        <v>103.9</v>
      </c>
      <c r="O2168" s="136" t="s">
        <v>536</v>
      </c>
    </row>
    <row r="2169" spans="2:15" ht="15" hidden="1" thickBot="1" x14ac:dyDescent="0.35">
      <c r="B2169" s="129">
        <v>2007</v>
      </c>
      <c r="C2169" s="130" t="s">
        <v>6</v>
      </c>
      <c r="D2169" s="131">
        <v>104.9</v>
      </c>
      <c r="E2169" s="132" t="s">
        <v>536</v>
      </c>
      <c r="L2169" s="129">
        <v>2007</v>
      </c>
      <c r="M2169" s="130" t="s">
        <v>6</v>
      </c>
      <c r="N2169" s="131">
        <v>105</v>
      </c>
      <c r="O2169" s="132" t="s">
        <v>536</v>
      </c>
    </row>
    <row r="2170" spans="2:15" ht="15" hidden="1" thickBot="1" x14ac:dyDescent="0.35">
      <c r="B2170" s="133">
        <v>2007</v>
      </c>
      <c r="C2170" s="134" t="s">
        <v>7</v>
      </c>
      <c r="D2170" s="135">
        <v>106</v>
      </c>
      <c r="E2170" s="136" t="s">
        <v>536</v>
      </c>
      <c r="L2170" s="133">
        <v>2007</v>
      </c>
      <c r="M2170" s="134" t="s">
        <v>7</v>
      </c>
      <c r="N2170" s="135">
        <v>106.1</v>
      </c>
      <c r="O2170" s="136" t="s">
        <v>536</v>
      </c>
    </row>
    <row r="2171" spans="2:15" ht="15" hidden="1" thickBot="1" x14ac:dyDescent="0.35">
      <c r="B2171" s="129">
        <v>2007</v>
      </c>
      <c r="C2171" s="130" t="s">
        <v>8</v>
      </c>
      <c r="D2171" s="131">
        <v>106.8</v>
      </c>
      <c r="E2171" s="132" t="s">
        <v>536</v>
      </c>
      <c r="L2171" s="129">
        <v>2007</v>
      </c>
      <c r="M2171" s="130" t="s">
        <v>8</v>
      </c>
      <c r="N2171" s="131">
        <v>106.9</v>
      </c>
      <c r="O2171" s="132" t="s">
        <v>536</v>
      </c>
    </row>
    <row r="2172" spans="2:15" ht="15" hidden="1" thickBot="1" x14ac:dyDescent="0.35">
      <c r="B2172" s="133">
        <v>2007</v>
      </c>
      <c r="C2172" s="134" t="s">
        <v>9</v>
      </c>
      <c r="D2172" s="135">
        <v>107.3</v>
      </c>
      <c r="E2172" s="136" t="s">
        <v>536</v>
      </c>
      <c r="L2172" s="133">
        <v>2007</v>
      </c>
      <c r="M2172" s="134" t="s">
        <v>9</v>
      </c>
      <c r="N2172" s="135">
        <v>107.5</v>
      </c>
      <c r="O2172" s="136" t="s">
        <v>536</v>
      </c>
    </row>
    <row r="2173" spans="2:15" ht="15" hidden="1" thickBot="1" x14ac:dyDescent="0.35">
      <c r="B2173" s="129">
        <v>2008</v>
      </c>
      <c r="C2173" s="130" t="s">
        <v>6</v>
      </c>
      <c r="D2173" s="131">
        <v>108.5</v>
      </c>
      <c r="E2173" s="132" t="s">
        <v>536</v>
      </c>
      <c r="L2173" s="129">
        <v>2008</v>
      </c>
      <c r="M2173" s="130" t="s">
        <v>6</v>
      </c>
      <c r="N2173" s="131">
        <v>108.6</v>
      </c>
      <c r="O2173" s="132" t="s">
        <v>536</v>
      </c>
    </row>
    <row r="2174" spans="2:15" ht="15" hidden="1" thickBot="1" x14ac:dyDescent="0.35">
      <c r="B2174" s="133">
        <v>2008</v>
      </c>
      <c r="C2174" s="134" t="s">
        <v>7</v>
      </c>
      <c r="D2174" s="135">
        <v>109.1</v>
      </c>
      <c r="E2174" s="136" t="s">
        <v>536</v>
      </c>
      <c r="L2174" s="133">
        <v>2008</v>
      </c>
      <c r="M2174" s="134" t="s">
        <v>7</v>
      </c>
      <c r="N2174" s="135">
        <v>109.5</v>
      </c>
      <c r="O2174" s="136" t="s">
        <v>536</v>
      </c>
    </row>
    <row r="2175" spans="2:15" ht="15" hidden="1" thickBot="1" x14ac:dyDescent="0.35">
      <c r="B2175" s="129">
        <v>2008</v>
      </c>
      <c r="C2175" s="130" t="s">
        <v>8</v>
      </c>
      <c r="D2175" s="131">
        <v>109.7</v>
      </c>
      <c r="E2175" s="132" t="s">
        <v>536</v>
      </c>
      <c r="L2175" s="129">
        <v>2008</v>
      </c>
      <c r="M2175" s="130" t="s">
        <v>8</v>
      </c>
      <c r="N2175" s="131">
        <v>110.2</v>
      </c>
      <c r="O2175" s="132" t="s">
        <v>536</v>
      </c>
    </row>
    <row r="2176" spans="2:15" ht="15" hidden="1" thickBot="1" x14ac:dyDescent="0.35">
      <c r="B2176" s="133">
        <v>2008</v>
      </c>
      <c r="C2176" s="134" t="s">
        <v>9</v>
      </c>
      <c r="D2176" s="135">
        <v>109.8</v>
      </c>
      <c r="E2176" s="136" t="s">
        <v>536</v>
      </c>
      <c r="L2176" s="133">
        <v>2008</v>
      </c>
      <c r="M2176" s="134" t="s">
        <v>9</v>
      </c>
      <c r="N2176" s="135">
        <v>110.3</v>
      </c>
      <c r="O2176" s="136" t="s">
        <v>536</v>
      </c>
    </row>
    <row r="2177" spans="2:15" ht="15" hidden="1" thickBot="1" x14ac:dyDescent="0.35">
      <c r="B2177" s="129">
        <v>2009</v>
      </c>
      <c r="C2177" s="130" t="s">
        <v>6</v>
      </c>
      <c r="D2177" s="131">
        <v>110.3</v>
      </c>
      <c r="E2177" s="132" t="s">
        <v>536</v>
      </c>
      <c r="L2177" s="129">
        <v>2009</v>
      </c>
      <c r="M2177" s="130" t="s">
        <v>6</v>
      </c>
      <c r="N2177" s="131">
        <v>110.8</v>
      </c>
      <c r="O2177" s="132" t="s">
        <v>536</v>
      </c>
    </row>
    <row r="2178" spans="2:15" ht="15" hidden="1" thickBot="1" x14ac:dyDescent="0.35">
      <c r="B2178" s="133">
        <v>2009</v>
      </c>
      <c r="C2178" s="134" t="s">
        <v>7</v>
      </c>
      <c r="D2178" s="135">
        <v>110.7</v>
      </c>
      <c r="E2178" s="136" t="s">
        <v>536</v>
      </c>
      <c r="L2178" s="133">
        <v>2009</v>
      </c>
      <c r="M2178" s="134" t="s">
        <v>7</v>
      </c>
      <c r="N2178" s="135">
        <v>111.3</v>
      </c>
      <c r="O2178" s="136" t="s">
        <v>536</v>
      </c>
    </row>
    <row r="2179" spans="2:15" ht="15" hidden="1" thickBot="1" x14ac:dyDescent="0.35">
      <c r="B2179" s="129">
        <v>2009</v>
      </c>
      <c r="C2179" s="130" t="s">
        <v>8</v>
      </c>
      <c r="D2179" s="131">
        <v>111.3</v>
      </c>
      <c r="E2179" s="132" t="s">
        <v>536</v>
      </c>
      <c r="L2179" s="129">
        <v>2009</v>
      </c>
      <c r="M2179" s="130" t="s">
        <v>8</v>
      </c>
      <c r="N2179" s="131">
        <v>111.9</v>
      </c>
      <c r="O2179" s="132" t="s">
        <v>536</v>
      </c>
    </row>
    <row r="2180" spans="2:15" ht="15" hidden="1" thickBot="1" x14ac:dyDescent="0.35">
      <c r="B2180" s="133">
        <v>2009</v>
      </c>
      <c r="C2180" s="134" t="s">
        <v>9</v>
      </c>
      <c r="D2180" s="135">
        <v>111.5</v>
      </c>
      <c r="E2180" s="136" t="s">
        <v>536</v>
      </c>
      <c r="L2180" s="133">
        <v>2009</v>
      </c>
      <c r="M2180" s="134" t="s">
        <v>9</v>
      </c>
      <c r="N2180" s="135">
        <v>112.2</v>
      </c>
      <c r="O2180" s="136" t="s">
        <v>536</v>
      </c>
    </row>
    <row r="2181" spans="2:15" ht="15" hidden="1" thickBot="1" x14ac:dyDescent="0.35">
      <c r="B2181" s="129">
        <v>2010</v>
      </c>
      <c r="C2181" s="130" t="s">
        <v>6</v>
      </c>
      <c r="D2181" s="131">
        <v>112.2</v>
      </c>
      <c r="E2181" s="132" t="s">
        <v>536</v>
      </c>
      <c r="L2181" s="129">
        <v>2010</v>
      </c>
      <c r="M2181" s="130" t="s">
        <v>6</v>
      </c>
      <c r="N2181" s="131">
        <v>112.5</v>
      </c>
      <c r="O2181" s="132" t="s">
        <v>536</v>
      </c>
    </row>
    <row r="2182" spans="2:15" ht="15" hidden="1" thickBot="1" x14ac:dyDescent="0.35">
      <c r="B2182" s="133">
        <v>2010</v>
      </c>
      <c r="C2182" s="134" t="s">
        <v>7</v>
      </c>
      <c r="D2182" s="135">
        <v>112.6</v>
      </c>
      <c r="E2182" s="136" t="s">
        <v>536</v>
      </c>
      <c r="L2182" s="133">
        <v>2010</v>
      </c>
      <c r="M2182" s="134" t="s">
        <v>7</v>
      </c>
      <c r="N2182" s="135">
        <v>112.9</v>
      </c>
      <c r="O2182" s="136" t="s">
        <v>536</v>
      </c>
    </row>
    <row r="2183" spans="2:15" ht="15" hidden="1" thickBot="1" x14ac:dyDescent="0.35">
      <c r="B2183" s="129">
        <v>2010</v>
      </c>
      <c r="C2183" s="130" t="s">
        <v>8</v>
      </c>
      <c r="D2183" s="131">
        <v>113</v>
      </c>
      <c r="E2183" s="132" t="s">
        <v>536</v>
      </c>
      <c r="L2183" s="129">
        <v>2010</v>
      </c>
      <c r="M2183" s="130" t="s">
        <v>8</v>
      </c>
      <c r="N2183" s="131">
        <v>113.3</v>
      </c>
      <c r="O2183" s="132" t="s">
        <v>536</v>
      </c>
    </row>
    <row r="2184" spans="2:15" ht="15" hidden="1" thickBot="1" x14ac:dyDescent="0.35">
      <c r="B2184" s="133">
        <v>2010</v>
      </c>
      <c r="C2184" s="134" t="s">
        <v>9</v>
      </c>
      <c r="D2184" s="135">
        <v>113.3</v>
      </c>
      <c r="E2184" s="136" t="s">
        <v>536</v>
      </c>
      <c r="L2184" s="133">
        <v>2010</v>
      </c>
      <c r="M2184" s="134" t="s">
        <v>9</v>
      </c>
      <c r="N2184" s="135">
        <v>113.7</v>
      </c>
      <c r="O2184" s="136" t="s">
        <v>536</v>
      </c>
    </row>
    <row r="2185" spans="2:15" ht="15" hidden="1" thickBot="1" x14ac:dyDescent="0.35">
      <c r="B2185" s="129">
        <v>2011</v>
      </c>
      <c r="C2185" s="130" t="s">
        <v>6</v>
      </c>
      <c r="D2185" s="131">
        <v>113.8</v>
      </c>
      <c r="E2185" s="132" t="s">
        <v>536</v>
      </c>
      <c r="L2185" s="129">
        <v>2011</v>
      </c>
      <c r="M2185" s="130" t="s">
        <v>6</v>
      </c>
      <c r="N2185" s="131">
        <v>114</v>
      </c>
      <c r="O2185" s="132" t="s">
        <v>536</v>
      </c>
    </row>
    <row r="2186" spans="2:15" ht="15" hidden="1" thickBot="1" x14ac:dyDescent="0.35">
      <c r="B2186" s="133">
        <v>2011</v>
      </c>
      <c r="C2186" s="134" t="s">
        <v>7</v>
      </c>
      <c r="D2186" s="135">
        <v>114.6</v>
      </c>
      <c r="E2186" s="136" t="s">
        <v>536</v>
      </c>
      <c r="L2186" s="133">
        <v>2011</v>
      </c>
      <c r="M2186" s="134" t="s">
        <v>7</v>
      </c>
      <c r="N2186" s="135">
        <v>114.6</v>
      </c>
      <c r="O2186" s="136" t="s">
        <v>536</v>
      </c>
    </row>
    <row r="2187" spans="2:15" ht="15" hidden="1" thickBot="1" x14ac:dyDescent="0.35">
      <c r="B2187" s="129">
        <v>2011</v>
      </c>
      <c r="C2187" s="130" t="s">
        <v>8</v>
      </c>
      <c r="D2187" s="131">
        <v>115.1</v>
      </c>
      <c r="E2187" s="132" t="s">
        <v>536</v>
      </c>
      <c r="L2187" s="129">
        <v>2011</v>
      </c>
      <c r="M2187" s="130" t="s">
        <v>8</v>
      </c>
      <c r="N2187" s="131">
        <v>115.4</v>
      </c>
      <c r="O2187" s="132" t="s">
        <v>536</v>
      </c>
    </row>
    <row r="2188" spans="2:15" ht="15" hidden="1" thickBot="1" x14ac:dyDescent="0.35">
      <c r="B2188" s="133">
        <v>2011</v>
      </c>
      <c r="C2188" s="134" t="s">
        <v>9</v>
      </c>
      <c r="D2188" s="135">
        <v>115.4</v>
      </c>
      <c r="E2188" s="136" t="s">
        <v>536</v>
      </c>
      <c r="L2188" s="133">
        <v>2011</v>
      </c>
      <c r="M2188" s="134" t="s">
        <v>9</v>
      </c>
      <c r="N2188" s="135">
        <v>115.6</v>
      </c>
      <c r="O2188" s="136" t="s">
        <v>536</v>
      </c>
    </row>
    <row r="2189" spans="2:15" ht="15" hidden="1" thickBot="1" x14ac:dyDescent="0.35">
      <c r="B2189" s="129">
        <v>2012</v>
      </c>
      <c r="C2189" s="130" t="s">
        <v>6</v>
      </c>
      <c r="D2189" s="131">
        <v>116.4</v>
      </c>
      <c r="E2189" s="132" t="s">
        <v>536</v>
      </c>
      <c r="L2189" s="129">
        <v>2012</v>
      </c>
      <c r="M2189" s="130" t="s">
        <v>6</v>
      </c>
      <c r="N2189" s="131">
        <v>116.4</v>
      </c>
      <c r="O2189" s="132" t="s">
        <v>536</v>
      </c>
    </row>
    <row r="2190" spans="2:15" ht="15" hidden="1" thickBot="1" x14ac:dyDescent="0.35">
      <c r="B2190" s="133">
        <v>2012</v>
      </c>
      <c r="C2190" s="134" t="s">
        <v>7</v>
      </c>
      <c r="D2190" s="135">
        <v>117.3</v>
      </c>
      <c r="E2190" s="136" t="s">
        <v>536</v>
      </c>
      <c r="L2190" s="133">
        <v>2012</v>
      </c>
      <c r="M2190" s="134" t="s">
        <v>7</v>
      </c>
      <c r="N2190" s="135">
        <v>117.3</v>
      </c>
      <c r="O2190" s="136" t="s">
        <v>536</v>
      </c>
    </row>
    <row r="2191" spans="2:15" ht="15" hidden="1" thickBot="1" x14ac:dyDescent="0.35">
      <c r="B2191" s="129">
        <v>2012</v>
      </c>
      <c r="C2191" s="130" t="s">
        <v>8</v>
      </c>
      <c r="D2191" s="131">
        <v>117.8</v>
      </c>
      <c r="E2191" s="132" t="s">
        <v>536</v>
      </c>
      <c r="L2191" s="129">
        <v>2012</v>
      </c>
      <c r="M2191" s="130" t="s">
        <v>8</v>
      </c>
      <c r="N2191" s="131">
        <v>118</v>
      </c>
      <c r="O2191" s="132" t="s">
        <v>536</v>
      </c>
    </row>
    <row r="2192" spans="2:15" ht="15" hidden="1" thickBot="1" x14ac:dyDescent="0.35">
      <c r="B2192" s="133">
        <v>2012</v>
      </c>
      <c r="C2192" s="134" t="s">
        <v>9</v>
      </c>
      <c r="D2192" s="135">
        <v>118.3</v>
      </c>
      <c r="E2192" s="136" t="s">
        <v>536</v>
      </c>
      <c r="L2192" s="133">
        <v>2012</v>
      </c>
      <c r="M2192" s="134" t="s">
        <v>9</v>
      </c>
      <c r="N2192" s="135">
        <v>118.5</v>
      </c>
      <c r="O2192" s="136" t="s">
        <v>536</v>
      </c>
    </row>
    <row r="2193" spans="2:17" ht="15" hidden="1" thickBot="1" x14ac:dyDescent="0.35">
      <c r="B2193" s="129">
        <v>2013</v>
      </c>
      <c r="C2193" s="130" t="s">
        <v>6</v>
      </c>
      <c r="D2193" s="131">
        <v>119.1</v>
      </c>
      <c r="E2193" s="132" t="s">
        <v>536</v>
      </c>
      <c r="L2193" s="129">
        <v>2013</v>
      </c>
      <c r="M2193" s="130" t="s">
        <v>6</v>
      </c>
      <c r="N2193" s="131">
        <v>119.2</v>
      </c>
      <c r="O2193" s="132" t="s">
        <v>536</v>
      </c>
    </row>
    <row r="2194" spans="2:17" ht="15" hidden="1" thickBot="1" x14ac:dyDescent="0.35">
      <c r="B2194" s="133">
        <v>2013</v>
      </c>
      <c r="C2194" s="134" t="s">
        <v>7</v>
      </c>
      <c r="D2194" s="135">
        <v>119.8</v>
      </c>
      <c r="E2194" s="136" t="s">
        <v>536</v>
      </c>
      <c r="L2194" s="133">
        <v>2013</v>
      </c>
      <c r="M2194" s="134" t="s">
        <v>7</v>
      </c>
      <c r="N2194" s="135">
        <v>120</v>
      </c>
      <c r="O2194" s="136" t="s">
        <v>536</v>
      </c>
    </row>
    <row r="2195" spans="2:17" ht="15" hidden="1" thickBot="1" x14ac:dyDescent="0.35">
      <c r="B2195" s="129">
        <v>2013</v>
      </c>
      <c r="C2195" s="130" t="s">
        <v>8</v>
      </c>
      <c r="D2195" s="131">
        <v>120.2</v>
      </c>
      <c r="E2195" s="132" t="s">
        <v>536</v>
      </c>
      <c r="L2195" s="129">
        <v>2013</v>
      </c>
      <c r="M2195" s="130" t="s">
        <v>8</v>
      </c>
      <c r="N2195" s="131">
        <v>120.2</v>
      </c>
      <c r="O2195" s="132" t="s">
        <v>536</v>
      </c>
    </row>
    <row r="2196" spans="2:17" ht="15" hidden="1" thickBot="1" x14ac:dyDescent="0.35">
      <c r="B2196" s="133">
        <v>2013</v>
      </c>
      <c r="C2196" s="134" t="s">
        <v>9</v>
      </c>
      <c r="D2196" s="135">
        <v>120.6</v>
      </c>
      <c r="E2196" s="136" t="s">
        <v>536</v>
      </c>
      <c r="L2196" s="133">
        <v>2013</v>
      </c>
      <c r="M2196" s="134" t="s">
        <v>9</v>
      </c>
      <c r="N2196" s="135">
        <v>120.7</v>
      </c>
      <c r="O2196" s="136" t="s">
        <v>536</v>
      </c>
    </row>
    <row r="2197" spans="2:17" ht="15" hidden="1" thickBot="1" x14ac:dyDescent="0.35">
      <c r="B2197" s="129">
        <v>2014</v>
      </c>
      <c r="C2197" s="130" t="s">
        <v>6</v>
      </c>
      <c r="D2197" s="131">
        <v>121.3</v>
      </c>
      <c r="E2197" s="132" t="s">
        <v>536</v>
      </c>
      <c r="L2197" s="129">
        <v>2014</v>
      </c>
      <c r="M2197" s="130" t="s">
        <v>6</v>
      </c>
      <c r="N2197" s="131">
        <v>121.3</v>
      </c>
      <c r="O2197" s="132" t="s">
        <v>536</v>
      </c>
    </row>
    <row r="2198" spans="2:17" ht="15" hidden="1" thickBot="1" x14ac:dyDescent="0.35">
      <c r="B2198" s="133">
        <v>2014</v>
      </c>
      <c r="C2198" s="134" t="s">
        <v>7</v>
      </c>
      <c r="D2198" s="135">
        <v>122.4</v>
      </c>
      <c r="E2198" s="136" t="s">
        <v>536</v>
      </c>
      <c r="L2198" s="133">
        <v>2014</v>
      </c>
      <c r="M2198" s="134" t="s">
        <v>7</v>
      </c>
      <c r="N2198" s="135">
        <v>122.3</v>
      </c>
      <c r="O2198" s="136" t="s">
        <v>536</v>
      </c>
    </row>
    <row r="2199" spans="2:17" ht="15" hidden="1" thickBot="1" x14ac:dyDescent="0.35">
      <c r="B2199" s="129">
        <v>2014</v>
      </c>
      <c r="C2199" s="130" t="s">
        <v>8</v>
      </c>
      <c r="D2199" s="131">
        <v>122.9</v>
      </c>
      <c r="E2199" s="132" t="s">
        <v>536</v>
      </c>
      <c r="L2199" s="129">
        <v>2014</v>
      </c>
      <c r="M2199" s="130" t="s">
        <v>8</v>
      </c>
      <c r="N2199" s="131">
        <v>122.9</v>
      </c>
      <c r="O2199" s="132" t="s">
        <v>536</v>
      </c>
    </row>
    <row r="2200" spans="2:17" ht="15" hidden="1" thickBot="1" x14ac:dyDescent="0.35">
      <c r="B2200" s="133">
        <v>2014</v>
      </c>
      <c r="C2200" s="134" t="s">
        <v>9</v>
      </c>
      <c r="D2200" s="135">
        <v>123.4</v>
      </c>
      <c r="E2200" s="136" t="s">
        <v>536</v>
      </c>
      <c r="L2200" s="133">
        <v>2014</v>
      </c>
      <c r="M2200" s="134" t="s">
        <v>9</v>
      </c>
      <c r="N2200" s="135">
        <v>123.4</v>
      </c>
      <c r="O2200" s="136" t="s">
        <v>536</v>
      </c>
    </row>
    <row r="2201" spans="2:17" ht="15" thickBot="1" x14ac:dyDescent="0.35">
      <c r="B2201" s="129">
        <v>2015</v>
      </c>
      <c r="C2201" s="130" t="s">
        <v>6</v>
      </c>
      <c r="D2201" s="131">
        <v>124.2</v>
      </c>
      <c r="E2201" s="132" t="s">
        <v>536</v>
      </c>
      <c r="L2201" s="129">
        <v>2015</v>
      </c>
      <c r="M2201" s="130" t="s">
        <v>6</v>
      </c>
      <c r="N2201" s="131">
        <v>124.1</v>
      </c>
      <c r="O2201" s="132" t="s">
        <v>536</v>
      </c>
    </row>
    <row r="2202" spans="2:17" ht="15" thickBot="1" x14ac:dyDescent="0.35">
      <c r="B2202" s="133">
        <v>2015</v>
      </c>
      <c r="C2202" s="134" t="s">
        <v>7</v>
      </c>
      <c r="D2202" s="135">
        <v>124.6</v>
      </c>
      <c r="E2202" s="136" t="s">
        <v>536</v>
      </c>
      <c r="L2202" s="133">
        <v>2015</v>
      </c>
      <c r="M2202" s="134" t="s">
        <v>7</v>
      </c>
      <c r="N2202" s="135">
        <v>124.7</v>
      </c>
      <c r="O2202" s="136" t="s">
        <v>536</v>
      </c>
    </row>
    <row r="2203" spans="2:17" ht="15" thickBot="1" x14ac:dyDescent="0.35">
      <c r="B2203" s="129">
        <v>2015</v>
      </c>
      <c r="C2203" s="130" t="s">
        <v>8</v>
      </c>
      <c r="D2203" s="131">
        <v>125.3</v>
      </c>
      <c r="E2203" s="132" t="s">
        <v>536</v>
      </c>
      <c r="L2203" s="129">
        <v>2015</v>
      </c>
      <c r="M2203" s="130" t="s">
        <v>8</v>
      </c>
      <c r="N2203" s="131">
        <v>125.6</v>
      </c>
      <c r="O2203" s="132" t="s">
        <v>536</v>
      </c>
    </row>
    <row r="2204" spans="2:17" ht="15" thickBot="1" x14ac:dyDescent="0.35">
      <c r="B2204" s="133">
        <v>2015</v>
      </c>
      <c r="C2204" s="134" t="s">
        <v>9</v>
      </c>
      <c r="D2204" s="135">
        <v>125.6</v>
      </c>
      <c r="E2204" s="136" t="s">
        <v>536</v>
      </c>
      <c r="G2204" s="125">
        <f>AVERAGE(D2201:D2204)</f>
        <v>124.92500000000001</v>
      </c>
      <c r="L2204" s="133">
        <v>2015</v>
      </c>
      <c r="M2204" s="134" t="s">
        <v>9</v>
      </c>
      <c r="N2204" s="135">
        <v>126</v>
      </c>
      <c r="O2204" s="136" t="s">
        <v>536</v>
      </c>
      <c r="Q2204" s="147">
        <f>AVERAGE(N2201:N2204)</f>
        <v>125.1</v>
      </c>
    </row>
    <row r="2205" spans="2:17" ht="15" thickBot="1" x14ac:dyDescent="0.35">
      <c r="B2205" s="129">
        <v>2016</v>
      </c>
      <c r="C2205" s="130" t="s">
        <v>6</v>
      </c>
      <c r="D2205" s="131">
        <v>126</v>
      </c>
      <c r="E2205" s="132" t="s">
        <v>536</v>
      </c>
      <c r="G2205" s="125"/>
      <c r="L2205" s="129">
        <v>2016</v>
      </c>
      <c r="M2205" s="130" t="s">
        <v>6</v>
      </c>
      <c r="N2205" s="131">
        <v>126.4</v>
      </c>
      <c r="O2205" s="132" t="s">
        <v>536</v>
      </c>
      <c r="Q2205" s="147"/>
    </row>
    <row r="2206" spans="2:17" ht="15" thickBot="1" x14ac:dyDescent="0.35">
      <c r="B2206" s="133">
        <v>2016</v>
      </c>
      <c r="C2206" s="134" t="s">
        <v>7</v>
      </c>
      <c r="D2206" s="135">
        <v>127.4</v>
      </c>
      <c r="E2206" s="136" t="s">
        <v>536</v>
      </c>
      <c r="G2206" s="125"/>
      <c r="L2206" s="133">
        <v>2016</v>
      </c>
      <c r="M2206" s="134" t="s">
        <v>7</v>
      </c>
      <c r="N2206" s="135">
        <v>128</v>
      </c>
      <c r="O2206" s="136" t="s">
        <v>536</v>
      </c>
      <c r="Q2206" s="147"/>
    </row>
    <row r="2207" spans="2:17" ht="15" thickBot="1" x14ac:dyDescent="0.35">
      <c r="B2207" s="129">
        <v>2016</v>
      </c>
      <c r="C2207" s="130" t="s">
        <v>8</v>
      </c>
      <c r="D2207" s="131">
        <v>127.4</v>
      </c>
      <c r="E2207" s="132" t="s">
        <v>536</v>
      </c>
      <c r="G2207" s="125"/>
      <c r="L2207" s="129">
        <v>2016</v>
      </c>
      <c r="M2207" s="130" t="s">
        <v>8</v>
      </c>
      <c r="N2207" s="131">
        <v>127.9</v>
      </c>
      <c r="O2207" s="132" t="s">
        <v>536</v>
      </c>
      <c r="Q2207" s="147"/>
    </row>
    <row r="2208" spans="2:17" ht="15" thickBot="1" x14ac:dyDescent="0.35">
      <c r="B2208" s="133">
        <v>2016</v>
      </c>
      <c r="C2208" s="134" t="s">
        <v>9</v>
      </c>
      <c r="D2208" s="135">
        <v>127.8</v>
      </c>
      <c r="E2208" s="136" t="s">
        <v>536</v>
      </c>
      <c r="G2208" s="125">
        <f>AVERAGE(D2205:D2208)</f>
        <v>127.15</v>
      </c>
      <c r="L2208" s="133">
        <v>2016</v>
      </c>
      <c r="M2208" s="134" t="s">
        <v>9</v>
      </c>
      <c r="N2208" s="135">
        <v>128.30000000000001</v>
      </c>
      <c r="O2208" s="136" t="s">
        <v>536</v>
      </c>
      <c r="Q2208" s="147">
        <f>AVERAGE(N2205:N2208)</f>
        <v>127.65</v>
      </c>
    </row>
    <row r="2209" spans="2:17" ht="15" thickBot="1" x14ac:dyDescent="0.35">
      <c r="B2209" s="129">
        <v>2017</v>
      </c>
      <c r="C2209" s="130" t="s">
        <v>6</v>
      </c>
      <c r="D2209" s="131">
        <v>128.69999999999999</v>
      </c>
      <c r="E2209" s="132" t="s">
        <v>536</v>
      </c>
      <c r="G2209" s="125"/>
      <c r="L2209" s="129">
        <v>2017</v>
      </c>
      <c r="M2209" s="130" t="s">
        <v>6</v>
      </c>
      <c r="N2209" s="131">
        <v>129.19999999999999</v>
      </c>
      <c r="O2209" s="132" t="s">
        <v>536</v>
      </c>
      <c r="Q2209" s="147"/>
    </row>
    <row r="2210" spans="2:17" ht="15" thickBot="1" x14ac:dyDescent="0.35">
      <c r="B2210" s="133">
        <v>2017</v>
      </c>
      <c r="C2210" s="134" t="s">
        <v>7</v>
      </c>
      <c r="D2210" s="135">
        <v>129.69999999999999</v>
      </c>
      <c r="E2210" s="136" t="s">
        <v>536</v>
      </c>
      <c r="G2210" s="125"/>
      <c r="L2210" s="133">
        <v>2017</v>
      </c>
      <c r="M2210" s="134" t="s">
        <v>7</v>
      </c>
      <c r="N2210" s="135">
        <v>130.30000000000001</v>
      </c>
      <c r="O2210" s="136" t="s">
        <v>536</v>
      </c>
      <c r="Q2210" s="147"/>
    </row>
    <row r="2211" spans="2:17" ht="15" thickBot="1" x14ac:dyDescent="0.35">
      <c r="B2211" s="129">
        <v>2017</v>
      </c>
      <c r="C2211" s="130" t="s">
        <v>8</v>
      </c>
      <c r="D2211" s="131">
        <v>130.4</v>
      </c>
      <c r="E2211" s="132" t="s">
        <v>536</v>
      </c>
      <c r="G2211" s="125"/>
      <c r="L2211" s="129">
        <v>2017</v>
      </c>
      <c r="M2211" s="130" t="s">
        <v>8</v>
      </c>
      <c r="N2211" s="131">
        <v>131.1</v>
      </c>
      <c r="O2211" s="132" t="s">
        <v>536</v>
      </c>
      <c r="Q2211" s="147"/>
    </row>
    <row r="2212" spans="2:17" ht="15" thickBot="1" x14ac:dyDescent="0.35">
      <c r="B2212" s="133">
        <v>2017</v>
      </c>
      <c r="C2212" s="134" t="s">
        <v>9</v>
      </c>
      <c r="D2212" s="135">
        <v>131.1</v>
      </c>
      <c r="E2212" s="136" t="s">
        <v>536</v>
      </c>
      <c r="G2212" s="125">
        <f>AVERAGE(D2209:D2212)</f>
        <v>129.97499999999999</v>
      </c>
      <c r="L2212" s="133">
        <v>2017</v>
      </c>
      <c r="M2212" s="134" t="s">
        <v>9</v>
      </c>
      <c r="N2212" s="135">
        <v>132</v>
      </c>
      <c r="O2212" s="136" t="s">
        <v>536</v>
      </c>
      <c r="Q2212" s="147">
        <f>AVERAGE(N2209:N2212)</f>
        <v>130.65</v>
      </c>
    </row>
    <row r="2213" spans="2:17" ht="15" thickBot="1" x14ac:dyDescent="0.35">
      <c r="B2213" s="129">
        <v>2018</v>
      </c>
      <c r="C2213" s="130" t="s">
        <v>6</v>
      </c>
      <c r="D2213" s="131">
        <v>132.30000000000001</v>
      </c>
      <c r="E2213" s="132" t="s">
        <v>536</v>
      </c>
      <c r="G2213" s="125"/>
      <c r="L2213" s="129">
        <v>2018</v>
      </c>
      <c r="M2213" s="130" t="s">
        <v>6</v>
      </c>
      <c r="N2213" s="131">
        <v>133.30000000000001</v>
      </c>
      <c r="O2213" s="132" t="s">
        <v>536</v>
      </c>
      <c r="Q2213" s="147"/>
    </row>
    <row r="2214" spans="2:17" ht="15" thickBot="1" x14ac:dyDescent="0.35">
      <c r="B2214" s="133">
        <v>2018</v>
      </c>
      <c r="C2214" s="134" t="s">
        <v>7</v>
      </c>
      <c r="D2214" s="135">
        <v>133.5</v>
      </c>
      <c r="E2214" s="136" t="s">
        <v>536</v>
      </c>
      <c r="G2214" s="125"/>
      <c r="L2214" s="133">
        <v>2018</v>
      </c>
      <c r="M2214" s="134" t="s">
        <v>7</v>
      </c>
      <c r="N2214" s="135">
        <v>134.5</v>
      </c>
      <c r="O2214" s="136" t="s">
        <v>536</v>
      </c>
      <c r="Q2214" s="147"/>
    </row>
    <row r="2215" spans="2:17" ht="15" thickBot="1" x14ac:dyDescent="0.35">
      <c r="B2215" s="129">
        <v>2018</v>
      </c>
      <c r="C2215" s="130" t="s">
        <v>8</v>
      </c>
      <c r="D2215" s="131">
        <v>134</v>
      </c>
      <c r="E2215" s="132" t="s">
        <v>536</v>
      </c>
      <c r="G2215" s="125"/>
      <c r="L2215" s="129">
        <v>2018</v>
      </c>
      <c r="M2215" s="130" t="s">
        <v>8</v>
      </c>
      <c r="N2215" s="131">
        <v>135.1</v>
      </c>
      <c r="O2215" s="132" t="s">
        <v>536</v>
      </c>
      <c r="Q2215" s="147"/>
    </row>
    <row r="2216" spans="2:17" ht="15" thickBot="1" x14ac:dyDescent="0.35">
      <c r="B2216" s="133">
        <v>2018</v>
      </c>
      <c r="C2216" s="134" t="s">
        <v>9</v>
      </c>
      <c r="D2216" s="135">
        <v>134.80000000000001</v>
      </c>
      <c r="E2216" s="136" t="s">
        <v>536</v>
      </c>
      <c r="G2216" s="125">
        <f>AVERAGE(D2213:D2216)</f>
        <v>133.65</v>
      </c>
      <c r="L2216" s="133">
        <v>2018</v>
      </c>
      <c r="M2216" s="134" t="s">
        <v>9</v>
      </c>
      <c r="N2216" s="135">
        <v>135.9</v>
      </c>
      <c r="O2216" s="136" t="s">
        <v>536</v>
      </c>
      <c r="Q2216" s="147">
        <f>AVERAGE(N2213:N2216)</f>
        <v>134.69999999999999</v>
      </c>
    </row>
    <row r="2217" spans="2:17" ht="15" thickBot="1" x14ac:dyDescent="0.35">
      <c r="B2217" s="129">
        <v>2019</v>
      </c>
      <c r="C2217" s="130" t="s">
        <v>6</v>
      </c>
      <c r="D2217" s="131">
        <v>135.6</v>
      </c>
      <c r="E2217" s="132" t="s">
        <v>536</v>
      </c>
      <c r="G2217" s="125"/>
      <c r="L2217" s="129">
        <v>2019</v>
      </c>
      <c r="M2217" s="130" t="s">
        <v>6</v>
      </c>
      <c r="N2217" s="131">
        <v>136.69999999999999</v>
      </c>
      <c r="O2217" s="132" t="s">
        <v>536</v>
      </c>
      <c r="Q2217" s="147"/>
    </row>
    <row r="2218" spans="2:17" ht="15" thickBot="1" x14ac:dyDescent="0.35">
      <c r="B2218" s="133">
        <v>2019</v>
      </c>
      <c r="C2218" s="134" t="s">
        <v>7</v>
      </c>
      <c r="D2218" s="135">
        <v>136.5</v>
      </c>
      <c r="E2218" s="136" t="s">
        <v>536</v>
      </c>
      <c r="G2218" s="125"/>
      <c r="L2218" s="133">
        <v>2019</v>
      </c>
      <c r="M2218" s="134" t="s">
        <v>7</v>
      </c>
      <c r="N2218" s="135">
        <v>137.9</v>
      </c>
      <c r="O2218" s="136" t="s">
        <v>536</v>
      </c>
      <c r="Q2218" s="147"/>
    </row>
    <row r="2219" spans="2:17" ht="15" thickBot="1" x14ac:dyDescent="0.35">
      <c r="B2219" s="129">
        <v>2019</v>
      </c>
      <c r="C2219" s="130" t="s">
        <v>8</v>
      </c>
      <c r="D2219" s="131">
        <v>137.5</v>
      </c>
      <c r="E2219" s="132" t="s">
        <v>536</v>
      </c>
      <c r="G2219" s="125"/>
      <c r="L2219" s="129">
        <v>2019</v>
      </c>
      <c r="M2219" s="130" t="s">
        <v>8</v>
      </c>
      <c r="N2219" s="131">
        <v>139.1</v>
      </c>
      <c r="O2219" s="132" t="s">
        <v>536</v>
      </c>
      <c r="Q2219" s="147"/>
    </row>
    <row r="2220" spans="2:17" ht="15" thickBot="1" x14ac:dyDescent="0.35">
      <c r="B2220" s="133">
        <v>2019</v>
      </c>
      <c r="C2220" s="134" t="s">
        <v>9</v>
      </c>
      <c r="D2220" s="135">
        <v>138</v>
      </c>
      <c r="E2220" s="136" t="s">
        <v>536</v>
      </c>
      <c r="G2220" s="125">
        <f>AVERAGE(D2217:D2220)</f>
        <v>136.9</v>
      </c>
      <c r="L2220" s="133">
        <v>2019</v>
      </c>
      <c r="M2220" s="134" t="s">
        <v>9</v>
      </c>
      <c r="N2220" s="135">
        <v>139.69999999999999</v>
      </c>
      <c r="O2220" s="136" t="s">
        <v>536</v>
      </c>
      <c r="Q2220" s="147">
        <f>AVERAGE(N2217:N2220)</f>
        <v>138.35000000000002</v>
      </c>
    </row>
    <row r="2221" spans="2:17" ht="15" thickBot="1" x14ac:dyDescent="0.35">
      <c r="B2221" s="129">
        <v>2020</v>
      </c>
      <c r="C2221" s="130" t="s">
        <v>6</v>
      </c>
      <c r="D2221" s="131">
        <v>138.69999999999999</v>
      </c>
      <c r="E2221" s="132" t="s">
        <v>536</v>
      </c>
      <c r="L2221" s="129">
        <v>2020</v>
      </c>
      <c r="M2221" s="130" t="s">
        <v>6</v>
      </c>
      <c r="N2221" s="131">
        <v>140.4</v>
      </c>
      <c r="O2221" s="132" t="s">
        <v>536</v>
      </c>
    </row>
    <row r="2222" spans="2:17" ht="15" thickBot="1" x14ac:dyDescent="0.35">
      <c r="B2222" s="133">
        <v>2020</v>
      </c>
      <c r="C2222" s="134" t="s">
        <v>7</v>
      </c>
      <c r="D2222" s="135">
        <v>140.30000000000001</v>
      </c>
      <c r="E2222" s="136" t="s">
        <v>536</v>
      </c>
      <c r="L2222" s="133">
        <v>2020</v>
      </c>
      <c r="M2222" s="134" t="s">
        <v>7</v>
      </c>
      <c r="N2222" s="135">
        <v>142.19999999999999</v>
      </c>
      <c r="O2222" s="136" t="s">
        <v>536</v>
      </c>
    </row>
    <row r="2223" spans="2:17" ht="15" thickBot="1" x14ac:dyDescent="0.35">
      <c r="B2223" s="189" t="s">
        <v>40</v>
      </c>
      <c r="C2223" s="190"/>
      <c r="D2223" s="190"/>
      <c r="E2223" s="191"/>
      <c r="L2223" s="141" t="s">
        <v>537</v>
      </c>
      <c r="M2223" s="142"/>
      <c r="N2223" s="142"/>
      <c r="O2223" s="143"/>
    </row>
    <row r="2224" spans="2:17" ht="15" thickBot="1" x14ac:dyDescent="0.35">
      <c r="B2224" s="178" t="s">
        <v>537</v>
      </c>
      <c r="C2224" s="179"/>
      <c r="D2224" s="179"/>
      <c r="E2224" s="180"/>
    </row>
    <row r="2227" spans="2:15" x14ac:dyDescent="0.3">
      <c r="L2227" s="90"/>
      <c r="M2227" s="89"/>
      <c r="N2227" s="89"/>
      <c r="O2227" s="89"/>
    </row>
    <row r="2230" spans="2:15" x14ac:dyDescent="0.3">
      <c r="B2230" s="90"/>
      <c r="C2230" s="89"/>
      <c r="D2230" s="89"/>
      <c r="E2230" s="89"/>
    </row>
    <row r="2231" spans="2:15" ht="15.6" x14ac:dyDescent="0.3">
      <c r="B2231" s="122" t="s">
        <v>566</v>
      </c>
      <c r="C2231" s="89"/>
      <c r="D2231" s="89"/>
      <c r="E2231" s="89"/>
      <c r="L2231" s="122" t="s">
        <v>606</v>
      </c>
      <c r="M2231" s="89"/>
      <c r="N2231" s="89"/>
      <c r="O2231" s="89"/>
    </row>
    <row r="2232" spans="2:15" ht="15.6" x14ac:dyDescent="0.3">
      <c r="B2232" s="123" t="s">
        <v>38</v>
      </c>
      <c r="C2232" s="89"/>
      <c r="D2232" s="89"/>
      <c r="E2232" s="89"/>
      <c r="L2232" s="123" t="s">
        <v>38</v>
      </c>
      <c r="M2232" s="89"/>
      <c r="N2232" s="89"/>
      <c r="O2232" s="89"/>
    </row>
    <row r="2233" spans="2:15" ht="15.6" x14ac:dyDescent="0.3">
      <c r="B2233" s="122" t="s">
        <v>567</v>
      </c>
      <c r="C2233" s="89"/>
      <c r="D2233" s="89"/>
      <c r="E2233" s="89"/>
      <c r="L2233" s="122" t="s">
        <v>607</v>
      </c>
      <c r="M2233" s="89"/>
      <c r="N2233" s="89"/>
      <c r="O2233" s="89"/>
    </row>
    <row r="2234" spans="2:15" ht="15.6" x14ac:dyDescent="0.3">
      <c r="B2234" s="122" t="s">
        <v>543</v>
      </c>
      <c r="C2234" s="89"/>
      <c r="D2234" s="89"/>
      <c r="E2234" s="89"/>
      <c r="L2234" s="122" t="s">
        <v>543</v>
      </c>
      <c r="M2234" s="89"/>
      <c r="N2234" s="89"/>
      <c r="O2234" s="89"/>
    </row>
    <row r="2235" spans="2:15" ht="15.6" x14ac:dyDescent="0.3">
      <c r="B2235" s="122" t="s">
        <v>544</v>
      </c>
      <c r="C2235" s="89"/>
      <c r="D2235" s="89"/>
      <c r="E2235" s="89"/>
      <c r="L2235" s="122" t="s">
        <v>595</v>
      </c>
      <c r="M2235" s="89"/>
      <c r="N2235" s="89"/>
      <c r="O2235" s="89"/>
    </row>
    <row r="2236" spans="2:15" ht="15" customHeight="1" x14ac:dyDescent="0.3">
      <c r="B2236" s="122" t="s">
        <v>545</v>
      </c>
      <c r="C2236" s="89"/>
      <c r="D2236" s="89"/>
      <c r="E2236" s="89"/>
      <c r="L2236" s="122" t="s">
        <v>545</v>
      </c>
      <c r="M2236" s="89"/>
      <c r="N2236" s="89"/>
      <c r="O2236" s="89"/>
    </row>
    <row r="2237" spans="2:15" ht="15.6" x14ac:dyDescent="0.3">
      <c r="B2237" s="122" t="s">
        <v>546</v>
      </c>
      <c r="C2237" s="89"/>
      <c r="D2237" s="89"/>
      <c r="E2237" s="89"/>
      <c r="L2237" s="122" t="s">
        <v>546</v>
      </c>
      <c r="M2237" s="89"/>
      <c r="N2237" s="89"/>
      <c r="O2237" s="89"/>
    </row>
    <row r="2238" spans="2:15" ht="15.6" x14ac:dyDescent="0.3">
      <c r="B2238" s="122" t="s">
        <v>547</v>
      </c>
      <c r="C2238" s="89"/>
      <c r="D2238" s="89"/>
      <c r="E2238" s="89"/>
      <c r="L2238" s="122" t="s">
        <v>547</v>
      </c>
      <c r="M2238" s="89"/>
      <c r="N2238" s="89"/>
      <c r="O2238" s="89"/>
    </row>
    <row r="2239" spans="2:15" ht="15.6" x14ac:dyDescent="0.3">
      <c r="B2239" s="122" t="s">
        <v>568</v>
      </c>
      <c r="C2239" s="89"/>
      <c r="D2239" s="89"/>
      <c r="E2239" s="89"/>
      <c r="L2239" s="122" t="s">
        <v>568</v>
      </c>
      <c r="M2239" s="89"/>
      <c r="N2239" s="89"/>
      <c r="O2239" s="89"/>
    </row>
    <row r="2240" spans="2:15" ht="15.6" x14ac:dyDescent="0.3">
      <c r="B2240" s="122" t="s">
        <v>549</v>
      </c>
      <c r="C2240" s="89"/>
      <c r="D2240" s="89"/>
      <c r="E2240" s="89"/>
      <c r="L2240" s="122" t="s">
        <v>549</v>
      </c>
      <c r="M2240" s="89"/>
      <c r="N2240" s="89"/>
      <c r="O2240" s="89"/>
    </row>
    <row r="2241" spans="2:15" x14ac:dyDescent="0.3">
      <c r="B2241" s="183"/>
      <c r="C2241" s="184"/>
      <c r="D2241" s="184"/>
      <c r="E2241" s="184"/>
      <c r="L2241" s="139"/>
    </row>
    <row r="2242" spans="2:15" x14ac:dyDescent="0.3">
      <c r="B2242" s="183" t="s">
        <v>550</v>
      </c>
      <c r="C2242" s="184"/>
      <c r="D2242" s="184"/>
      <c r="E2242" s="184"/>
      <c r="L2242" s="139" t="s">
        <v>550</v>
      </c>
    </row>
    <row r="2243" spans="2:15" ht="15" thickBot="1" x14ac:dyDescent="0.35">
      <c r="B2243" s="181"/>
      <c r="C2243" s="182"/>
      <c r="D2243" s="182"/>
      <c r="E2243" s="182"/>
      <c r="L2243" s="140"/>
      <c r="M2243" s="112"/>
      <c r="N2243" s="112"/>
      <c r="O2243" s="112"/>
    </row>
    <row r="2244" spans="2:15" ht="27.6" thickBot="1" x14ac:dyDescent="0.35">
      <c r="B2244" s="126" t="s">
        <v>5</v>
      </c>
      <c r="C2244" s="127" t="s">
        <v>533</v>
      </c>
      <c r="D2244" s="127" t="s">
        <v>534</v>
      </c>
      <c r="E2244" s="128" t="s">
        <v>535</v>
      </c>
      <c r="L2244" s="126" t="s">
        <v>5</v>
      </c>
      <c r="M2244" s="127" t="s">
        <v>533</v>
      </c>
      <c r="N2244" s="127" t="s">
        <v>534</v>
      </c>
      <c r="O2244" s="128" t="s">
        <v>535</v>
      </c>
    </row>
    <row r="2245" spans="2:15" ht="15" hidden="1" thickBot="1" x14ac:dyDescent="0.35">
      <c r="B2245" s="129">
        <v>2006</v>
      </c>
      <c r="C2245" s="130" t="s">
        <v>6</v>
      </c>
      <c r="D2245" s="131">
        <v>100.7</v>
      </c>
      <c r="E2245" s="132" t="s">
        <v>536</v>
      </c>
      <c r="L2245" s="129">
        <v>2006</v>
      </c>
      <c r="M2245" s="130" t="s">
        <v>6</v>
      </c>
      <c r="N2245" s="131">
        <v>100.7</v>
      </c>
      <c r="O2245" s="132" t="s">
        <v>536</v>
      </c>
    </row>
    <row r="2246" spans="2:15" ht="15" hidden="1" thickBot="1" x14ac:dyDescent="0.35">
      <c r="B2246" s="133">
        <v>2006</v>
      </c>
      <c r="C2246" s="134" t="s">
        <v>7</v>
      </c>
      <c r="D2246" s="135">
        <v>100.9</v>
      </c>
      <c r="E2246" s="136" t="s">
        <v>536</v>
      </c>
      <c r="L2246" s="133">
        <v>2006</v>
      </c>
      <c r="M2246" s="134" t="s">
        <v>7</v>
      </c>
      <c r="N2246" s="135">
        <v>101.5</v>
      </c>
      <c r="O2246" s="136" t="s">
        <v>536</v>
      </c>
    </row>
    <row r="2247" spans="2:15" ht="15" hidden="1" thickBot="1" x14ac:dyDescent="0.35">
      <c r="B2247" s="129">
        <v>2006</v>
      </c>
      <c r="C2247" s="130" t="s">
        <v>8</v>
      </c>
      <c r="D2247" s="131">
        <v>101.5</v>
      </c>
      <c r="E2247" s="132" t="s">
        <v>536</v>
      </c>
      <c r="L2247" s="129">
        <v>2006</v>
      </c>
      <c r="M2247" s="130" t="s">
        <v>8</v>
      </c>
      <c r="N2247" s="131">
        <v>102.1</v>
      </c>
      <c r="O2247" s="132" t="s">
        <v>536</v>
      </c>
    </row>
    <row r="2248" spans="2:15" ht="15" hidden="1" thickBot="1" x14ac:dyDescent="0.35">
      <c r="B2248" s="133">
        <v>2006</v>
      </c>
      <c r="C2248" s="134" t="s">
        <v>9</v>
      </c>
      <c r="D2248" s="135">
        <v>102.3</v>
      </c>
      <c r="E2248" s="136" t="s">
        <v>536</v>
      </c>
      <c r="L2248" s="133">
        <v>2006</v>
      </c>
      <c r="M2248" s="134" t="s">
        <v>9</v>
      </c>
      <c r="N2248" s="135">
        <v>103.1</v>
      </c>
      <c r="O2248" s="136" t="s">
        <v>536</v>
      </c>
    </row>
    <row r="2249" spans="2:15" ht="15" hidden="1" thickBot="1" x14ac:dyDescent="0.35">
      <c r="B2249" s="129">
        <v>2007</v>
      </c>
      <c r="C2249" s="130" t="s">
        <v>6</v>
      </c>
      <c r="D2249" s="131">
        <v>103.3</v>
      </c>
      <c r="E2249" s="132" t="s">
        <v>536</v>
      </c>
      <c r="L2249" s="129">
        <v>2007</v>
      </c>
      <c r="M2249" s="130" t="s">
        <v>6</v>
      </c>
      <c r="N2249" s="131">
        <v>104.2</v>
      </c>
      <c r="O2249" s="132" t="s">
        <v>536</v>
      </c>
    </row>
    <row r="2250" spans="2:15" ht="15" hidden="1" thickBot="1" x14ac:dyDescent="0.35">
      <c r="B2250" s="133">
        <v>2007</v>
      </c>
      <c r="C2250" s="134" t="s">
        <v>7</v>
      </c>
      <c r="D2250" s="135">
        <v>103.8</v>
      </c>
      <c r="E2250" s="136" t="s">
        <v>536</v>
      </c>
      <c r="L2250" s="133">
        <v>2007</v>
      </c>
      <c r="M2250" s="134" t="s">
        <v>7</v>
      </c>
      <c r="N2250" s="135">
        <v>104.5</v>
      </c>
      <c r="O2250" s="136" t="s">
        <v>536</v>
      </c>
    </row>
    <row r="2251" spans="2:15" ht="15" hidden="1" thickBot="1" x14ac:dyDescent="0.35">
      <c r="B2251" s="129">
        <v>2007</v>
      </c>
      <c r="C2251" s="130" t="s">
        <v>8</v>
      </c>
      <c r="D2251" s="131">
        <v>104.8</v>
      </c>
      <c r="E2251" s="132" t="s">
        <v>536</v>
      </c>
      <c r="L2251" s="129">
        <v>2007</v>
      </c>
      <c r="M2251" s="130" t="s">
        <v>8</v>
      </c>
      <c r="N2251" s="131">
        <v>105.6</v>
      </c>
      <c r="O2251" s="132" t="s">
        <v>536</v>
      </c>
    </row>
    <row r="2252" spans="2:15" ht="15" hidden="1" thickBot="1" x14ac:dyDescent="0.35">
      <c r="B2252" s="133">
        <v>2007</v>
      </c>
      <c r="C2252" s="134" t="s">
        <v>9</v>
      </c>
      <c r="D2252" s="135">
        <v>105.4</v>
      </c>
      <c r="E2252" s="136" t="s">
        <v>536</v>
      </c>
      <c r="L2252" s="133">
        <v>2007</v>
      </c>
      <c r="M2252" s="134" t="s">
        <v>9</v>
      </c>
      <c r="N2252" s="135">
        <v>106.3</v>
      </c>
      <c r="O2252" s="136" t="s">
        <v>536</v>
      </c>
    </row>
    <row r="2253" spans="2:15" ht="15" hidden="1" thickBot="1" x14ac:dyDescent="0.35">
      <c r="B2253" s="129">
        <v>2008</v>
      </c>
      <c r="C2253" s="130" t="s">
        <v>6</v>
      </c>
      <c r="D2253" s="131">
        <v>106.5</v>
      </c>
      <c r="E2253" s="132" t="s">
        <v>536</v>
      </c>
      <c r="L2253" s="129">
        <v>2008</v>
      </c>
      <c r="M2253" s="130" t="s">
        <v>6</v>
      </c>
      <c r="N2253" s="131">
        <v>107.2</v>
      </c>
      <c r="O2253" s="132" t="s">
        <v>536</v>
      </c>
    </row>
    <row r="2254" spans="2:15" ht="15" hidden="1" thickBot="1" x14ac:dyDescent="0.35">
      <c r="B2254" s="133">
        <v>2008</v>
      </c>
      <c r="C2254" s="134" t="s">
        <v>7</v>
      </c>
      <c r="D2254" s="135">
        <v>107.2</v>
      </c>
      <c r="E2254" s="136" t="s">
        <v>536</v>
      </c>
      <c r="L2254" s="133">
        <v>2008</v>
      </c>
      <c r="M2254" s="134" t="s">
        <v>7</v>
      </c>
      <c r="N2254" s="135">
        <v>107.9</v>
      </c>
      <c r="O2254" s="136" t="s">
        <v>536</v>
      </c>
    </row>
    <row r="2255" spans="2:15" ht="15" hidden="1" thickBot="1" x14ac:dyDescent="0.35">
      <c r="B2255" s="129">
        <v>2008</v>
      </c>
      <c r="C2255" s="130" t="s">
        <v>8</v>
      </c>
      <c r="D2255" s="131">
        <v>108</v>
      </c>
      <c r="E2255" s="132" t="s">
        <v>536</v>
      </c>
      <c r="L2255" s="129">
        <v>2008</v>
      </c>
      <c r="M2255" s="130" t="s">
        <v>8</v>
      </c>
      <c r="N2255" s="131">
        <v>109</v>
      </c>
      <c r="O2255" s="132" t="s">
        <v>536</v>
      </c>
    </row>
    <row r="2256" spans="2:15" ht="15" hidden="1" thickBot="1" x14ac:dyDescent="0.35">
      <c r="B2256" s="133">
        <v>2008</v>
      </c>
      <c r="C2256" s="134" t="s">
        <v>9</v>
      </c>
      <c r="D2256" s="135">
        <v>108</v>
      </c>
      <c r="E2256" s="136" t="s">
        <v>536</v>
      </c>
      <c r="L2256" s="133">
        <v>2008</v>
      </c>
      <c r="M2256" s="134" t="s">
        <v>9</v>
      </c>
      <c r="N2256" s="135">
        <v>109</v>
      </c>
      <c r="O2256" s="136" t="s">
        <v>536</v>
      </c>
    </row>
    <row r="2257" spans="2:15" ht="15" hidden="1" thickBot="1" x14ac:dyDescent="0.35">
      <c r="B2257" s="129">
        <v>2009</v>
      </c>
      <c r="C2257" s="130" t="s">
        <v>6</v>
      </c>
      <c r="D2257" s="131">
        <v>108.5</v>
      </c>
      <c r="E2257" s="132" t="s">
        <v>536</v>
      </c>
      <c r="L2257" s="129">
        <v>2009</v>
      </c>
      <c r="M2257" s="130" t="s">
        <v>6</v>
      </c>
      <c r="N2257" s="131">
        <v>109.2</v>
      </c>
      <c r="O2257" s="132" t="s">
        <v>536</v>
      </c>
    </row>
    <row r="2258" spans="2:15" ht="15" hidden="1" thickBot="1" x14ac:dyDescent="0.35">
      <c r="B2258" s="133">
        <v>2009</v>
      </c>
      <c r="C2258" s="134" t="s">
        <v>7</v>
      </c>
      <c r="D2258" s="135">
        <v>108.7</v>
      </c>
      <c r="E2258" s="136" t="s">
        <v>536</v>
      </c>
      <c r="L2258" s="133">
        <v>2009</v>
      </c>
      <c r="M2258" s="134" t="s">
        <v>7</v>
      </c>
      <c r="N2258" s="135">
        <v>109.5</v>
      </c>
      <c r="O2258" s="136" t="s">
        <v>536</v>
      </c>
    </row>
    <row r="2259" spans="2:15" ht="15" hidden="1" thickBot="1" x14ac:dyDescent="0.35">
      <c r="B2259" s="129">
        <v>2009</v>
      </c>
      <c r="C2259" s="130" t="s">
        <v>8</v>
      </c>
      <c r="D2259" s="131">
        <v>109.2</v>
      </c>
      <c r="E2259" s="132" t="s">
        <v>536</v>
      </c>
      <c r="L2259" s="129">
        <v>2009</v>
      </c>
      <c r="M2259" s="130" t="s">
        <v>8</v>
      </c>
      <c r="N2259" s="131">
        <v>110.1</v>
      </c>
      <c r="O2259" s="132" t="s">
        <v>536</v>
      </c>
    </row>
    <row r="2260" spans="2:15" ht="15" hidden="1" thickBot="1" x14ac:dyDescent="0.35">
      <c r="B2260" s="133">
        <v>2009</v>
      </c>
      <c r="C2260" s="134" t="s">
        <v>9</v>
      </c>
      <c r="D2260" s="135">
        <v>109.3</v>
      </c>
      <c r="E2260" s="136" t="s">
        <v>536</v>
      </c>
      <c r="L2260" s="133">
        <v>2009</v>
      </c>
      <c r="M2260" s="134" t="s">
        <v>9</v>
      </c>
      <c r="N2260" s="135">
        <v>110.2</v>
      </c>
      <c r="O2260" s="136" t="s">
        <v>536</v>
      </c>
    </row>
    <row r="2261" spans="2:15" ht="15" hidden="1" thickBot="1" x14ac:dyDescent="0.35">
      <c r="B2261" s="129">
        <v>2010</v>
      </c>
      <c r="C2261" s="130" t="s">
        <v>6</v>
      </c>
      <c r="D2261" s="131">
        <v>110</v>
      </c>
      <c r="E2261" s="132" t="s">
        <v>536</v>
      </c>
      <c r="L2261" s="129">
        <v>2010</v>
      </c>
      <c r="M2261" s="130" t="s">
        <v>6</v>
      </c>
      <c r="N2261" s="131">
        <v>110.8</v>
      </c>
      <c r="O2261" s="132" t="s">
        <v>536</v>
      </c>
    </row>
    <row r="2262" spans="2:15" ht="15" hidden="1" thickBot="1" x14ac:dyDescent="0.35">
      <c r="B2262" s="133">
        <v>2010</v>
      </c>
      <c r="C2262" s="134" t="s">
        <v>7</v>
      </c>
      <c r="D2262" s="135">
        <v>110.8</v>
      </c>
      <c r="E2262" s="136" t="s">
        <v>536</v>
      </c>
      <c r="L2262" s="133">
        <v>2010</v>
      </c>
      <c r="M2262" s="134" t="s">
        <v>7</v>
      </c>
      <c r="N2262" s="135">
        <v>111.4</v>
      </c>
      <c r="O2262" s="136" t="s">
        <v>536</v>
      </c>
    </row>
    <row r="2263" spans="2:15" ht="15" hidden="1" thickBot="1" x14ac:dyDescent="0.35">
      <c r="B2263" s="129">
        <v>2010</v>
      </c>
      <c r="C2263" s="130" t="s">
        <v>8</v>
      </c>
      <c r="D2263" s="131">
        <v>111</v>
      </c>
      <c r="E2263" s="132" t="s">
        <v>536</v>
      </c>
      <c r="L2263" s="129">
        <v>2010</v>
      </c>
      <c r="M2263" s="130" t="s">
        <v>8</v>
      </c>
      <c r="N2263" s="131">
        <v>111.6</v>
      </c>
      <c r="O2263" s="132" t="s">
        <v>536</v>
      </c>
    </row>
    <row r="2264" spans="2:15" ht="15" hidden="1" thickBot="1" x14ac:dyDescent="0.35">
      <c r="B2264" s="133">
        <v>2010</v>
      </c>
      <c r="C2264" s="134" t="s">
        <v>9</v>
      </c>
      <c r="D2264" s="135">
        <v>110.9</v>
      </c>
      <c r="E2264" s="136" t="s">
        <v>536</v>
      </c>
      <c r="L2264" s="133">
        <v>2010</v>
      </c>
      <c r="M2264" s="134" t="s">
        <v>9</v>
      </c>
      <c r="N2264" s="135">
        <v>111.5</v>
      </c>
      <c r="O2264" s="136" t="s">
        <v>536</v>
      </c>
    </row>
    <row r="2265" spans="2:15" ht="15" hidden="1" thickBot="1" x14ac:dyDescent="0.35">
      <c r="B2265" s="129">
        <v>2011</v>
      </c>
      <c r="C2265" s="130" t="s">
        <v>6</v>
      </c>
      <c r="D2265" s="131">
        <v>112.1</v>
      </c>
      <c r="E2265" s="132" t="s">
        <v>536</v>
      </c>
      <c r="L2265" s="129">
        <v>2011</v>
      </c>
      <c r="M2265" s="130" t="s">
        <v>6</v>
      </c>
      <c r="N2265" s="131">
        <v>112.6</v>
      </c>
      <c r="O2265" s="132" t="s">
        <v>536</v>
      </c>
    </row>
    <row r="2266" spans="2:15" ht="15" hidden="1" thickBot="1" x14ac:dyDescent="0.35">
      <c r="B2266" s="133">
        <v>2011</v>
      </c>
      <c r="C2266" s="134" t="s">
        <v>7</v>
      </c>
      <c r="D2266" s="135">
        <v>112.7</v>
      </c>
      <c r="E2266" s="136" t="s">
        <v>536</v>
      </c>
      <c r="L2266" s="133">
        <v>2011</v>
      </c>
      <c r="M2266" s="134" t="s">
        <v>7</v>
      </c>
      <c r="N2266" s="135">
        <v>112.9</v>
      </c>
      <c r="O2266" s="136" t="s">
        <v>536</v>
      </c>
    </row>
    <row r="2267" spans="2:15" ht="15" hidden="1" thickBot="1" x14ac:dyDescent="0.35">
      <c r="B2267" s="129">
        <v>2011</v>
      </c>
      <c r="C2267" s="130" t="s">
        <v>8</v>
      </c>
      <c r="D2267" s="131">
        <v>113</v>
      </c>
      <c r="E2267" s="132" t="s">
        <v>536</v>
      </c>
      <c r="L2267" s="129">
        <v>2011</v>
      </c>
      <c r="M2267" s="130" t="s">
        <v>8</v>
      </c>
      <c r="N2267" s="131">
        <v>113.4</v>
      </c>
      <c r="O2267" s="132" t="s">
        <v>536</v>
      </c>
    </row>
    <row r="2268" spans="2:15" ht="15" hidden="1" thickBot="1" x14ac:dyDescent="0.35">
      <c r="B2268" s="133">
        <v>2011</v>
      </c>
      <c r="C2268" s="134" t="s">
        <v>9</v>
      </c>
      <c r="D2268" s="135">
        <v>113.2</v>
      </c>
      <c r="E2268" s="136" t="s">
        <v>536</v>
      </c>
      <c r="L2268" s="133">
        <v>2011</v>
      </c>
      <c r="M2268" s="134" t="s">
        <v>9</v>
      </c>
      <c r="N2268" s="135">
        <v>113.5</v>
      </c>
      <c r="O2268" s="136" t="s">
        <v>536</v>
      </c>
    </row>
    <row r="2269" spans="2:15" ht="15" hidden="1" thickBot="1" x14ac:dyDescent="0.35">
      <c r="B2269" s="129">
        <v>2012</v>
      </c>
      <c r="C2269" s="130" t="s">
        <v>6</v>
      </c>
      <c r="D2269" s="131">
        <v>114</v>
      </c>
      <c r="E2269" s="132" t="s">
        <v>536</v>
      </c>
      <c r="L2269" s="129">
        <v>2012</v>
      </c>
      <c r="M2269" s="130" t="s">
        <v>6</v>
      </c>
      <c r="N2269" s="131">
        <v>114.1</v>
      </c>
      <c r="O2269" s="132" t="s">
        <v>536</v>
      </c>
    </row>
    <row r="2270" spans="2:15" ht="15" hidden="1" thickBot="1" x14ac:dyDescent="0.35">
      <c r="B2270" s="133">
        <v>2012</v>
      </c>
      <c r="C2270" s="134" t="s">
        <v>7</v>
      </c>
      <c r="D2270" s="135">
        <v>115.1</v>
      </c>
      <c r="E2270" s="136" t="s">
        <v>536</v>
      </c>
      <c r="L2270" s="133">
        <v>2012</v>
      </c>
      <c r="M2270" s="134" t="s">
        <v>7</v>
      </c>
      <c r="N2270" s="135">
        <v>114.8</v>
      </c>
      <c r="O2270" s="136" t="s">
        <v>536</v>
      </c>
    </row>
    <row r="2271" spans="2:15" ht="15" hidden="1" thickBot="1" x14ac:dyDescent="0.35">
      <c r="B2271" s="129">
        <v>2012</v>
      </c>
      <c r="C2271" s="130" t="s">
        <v>8</v>
      </c>
      <c r="D2271" s="131">
        <v>115.3</v>
      </c>
      <c r="E2271" s="132" t="s">
        <v>536</v>
      </c>
      <c r="L2271" s="129">
        <v>2012</v>
      </c>
      <c r="M2271" s="130" t="s">
        <v>8</v>
      </c>
      <c r="N2271" s="131">
        <v>114.9</v>
      </c>
      <c r="O2271" s="132" t="s">
        <v>536</v>
      </c>
    </row>
    <row r="2272" spans="2:15" ht="15" hidden="1" thickBot="1" x14ac:dyDescent="0.35">
      <c r="B2272" s="133">
        <v>2012</v>
      </c>
      <c r="C2272" s="134" t="s">
        <v>9</v>
      </c>
      <c r="D2272" s="135">
        <v>115.8</v>
      </c>
      <c r="E2272" s="136" t="s">
        <v>536</v>
      </c>
      <c r="L2272" s="133">
        <v>2012</v>
      </c>
      <c r="M2272" s="134" t="s">
        <v>9</v>
      </c>
      <c r="N2272" s="135">
        <v>115.4</v>
      </c>
      <c r="O2272" s="136" t="s">
        <v>536</v>
      </c>
    </row>
    <row r="2273" spans="2:17" ht="15" hidden="1" thickBot="1" x14ac:dyDescent="0.35">
      <c r="B2273" s="129">
        <v>2013</v>
      </c>
      <c r="C2273" s="130" t="s">
        <v>6</v>
      </c>
      <c r="D2273" s="131">
        <v>116.8</v>
      </c>
      <c r="E2273" s="132" t="s">
        <v>536</v>
      </c>
      <c r="L2273" s="129">
        <v>2013</v>
      </c>
      <c r="M2273" s="130" t="s">
        <v>6</v>
      </c>
      <c r="N2273" s="131">
        <v>116.3</v>
      </c>
      <c r="O2273" s="132" t="s">
        <v>536</v>
      </c>
    </row>
    <row r="2274" spans="2:17" ht="15" hidden="1" thickBot="1" x14ac:dyDescent="0.35">
      <c r="B2274" s="133">
        <v>2013</v>
      </c>
      <c r="C2274" s="134" t="s">
        <v>7</v>
      </c>
      <c r="D2274" s="135">
        <v>116.9</v>
      </c>
      <c r="E2274" s="136" t="s">
        <v>536</v>
      </c>
      <c r="L2274" s="133">
        <v>2013</v>
      </c>
      <c r="M2274" s="134" t="s">
        <v>7</v>
      </c>
      <c r="N2274" s="135">
        <v>116.4</v>
      </c>
      <c r="O2274" s="136" t="s">
        <v>536</v>
      </c>
    </row>
    <row r="2275" spans="2:17" ht="15" hidden="1" thickBot="1" x14ac:dyDescent="0.35">
      <c r="B2275" s="129">
        <v>2013</v>
      </c>
      <c r="C2275" s="130" t="s">
        <v>8</v>
      </c>
      <c r="D2275" s="131">
        <v>117.5</v>
      </c>
      <c r="E2275" s="132" t="s">
        <v>536</v>
      </c>
      <c r="L2275" s="129">
        <v>2013</v>
      </c>
      <c r="M2275" s="130" t="s">
        <v>8</v>
      </c>
      <c r="N2275" s="131">
        <v>116.8</v>
      </c>
      <c r="O2275" s="132" t="s">
        <v>536</v>
      </c>
    </row>
    <row r="2276" spans="2:17" ht="15" hidden="1" thickBot="1" x14ac:dyDescent="0.35">
      <c r="B2276" s="133">
        <v>2013</v>
      </c>
      <c r="C2276" s="134" t="s">
        <v>9</v>
      </c>
      <c r="D2276" s="135">
        <v>117.8</v>
      </c>
      <c r="E2276" s="136" t="s">
        <v>536</v>
      </c>
      <c r="L2276" s="133">
        <v>2013</v>
      </c>
      <c r="M2276" s="134" t="s">
        <v>9</v>
      </c>
      <c r="N2276" s="135">
        <v>117.3</v>
      </c>
      <c r="O2276" s="136" t="s">
        <v>536</v>
      </c>
    </row>
    <row r="2277" spans="2:17" ht="15" hidden="1" thickBot="1" x14ac:dyDescent="0.35">
      <c r="B2277" s="129">
        <v>2014</v>
      </c>
      <c r="C2277" s="130" t="s">
        <v>6</v>
      </c>
      <c r="D2277" s="131">
        <v>118.4</v>
      </c>
      <c r="E2277" s="132" t="s">
        <v>536</v>
      </c>
      <c r="L2277" s="129">
        <v>2014</v>
      </c>
      <c r="M2277" s="130" t="s">
        <v>6</v>
      </c>
      <c r="N2277" s="131">
        <v>117.8</v>
      </c>
      <c r="O2277" s="132" t="s">
        <v>536</v>
      </c>
    </row>
    <row r="2278" spans="2:17" ht="15" hidden="1" thickBot="1" x14ac:dyDescent="0.35">
      <c r="B2278" s="133">
        <v>2014</v>
      </c>
      <c r="C2278" s="134" t="s">
        <v>7</v>
      </c>
      <c r="D2278" s="135">
        <v>119.1</v>
      </c>
      <c r="E2278" s="136" t="s">
        <v>536</v>
      </c>
      <c r="L2278" s="133">
        <v>2014</v>
      </c>
      <c r="M2278" s="134" t="s">
        <v>7</v>
      </c>
      <c r="N2278" s="135">
        <v>118.5</v>
      </c>
      <c r="O2278" s="136" t="s">
        <v>536</v>
      </c>
    </row>
    <row r="2279" spans="2:17" ht="15" hidden="1" thickBot="1" x14ac:dyDescent="0.35">
      <c r="B2279" s="129">
        <v>2014</v>
      </c>
      <c r="C2279" s="130" t="s">
        <v>8</v>
      </c>
      <c r="D2279" s="131">
        <v>119.3</v>
      </c>
      <c r="E2279" s="132" t="s">
        <v>536</v>
      </c>
      <c r="L2279" s="129">
        <v>2014</v>
      </c>
      <c r="M2279" s="130" t="s">
        <v>8</v>
      </c>
      <c r="N2279" s="131">
        <v>118.8</v>
      </c>
      <c r="O2279" s="132" t="s">
        <v>536</v>
      </c>
    </row>
    <row r="2280" spans="2:17" ht="15" hidden="1" thickBot="1" x14ac:dyDescent="0.35">
      <c r="B2280" s="133">
        <v>2014</v>
      </c>
      <c r="C2280" s="134" t="s">
        <v>9</v>
      </c>
      <c r="D2280" s="135">
        <v>119.8</v>
      </c>
      <c r="E2280" s="136" t="s">
        <v>536</v>
      </c>
      <c r="L2280" s="133">
        <v>2014</v>
      </c>
      <c r="M2280" s="134" t="s">
        <v>9</v>
      </c>
      <c r="N2280" s="135">
        <v>119.4</v>
      </c>
      <c r="O2280" s="136" t="s">
        <v>536</v>
      </c>
    </row>
    <row r="2281" spans="2:17" ht="15" thickBot="1" x14ac:dyDescent="0.35">
      <c r="B2281" s="129">
        <v>2015</v>
      </c>
      <c r="C2281" s="130" t="s">
        <v>6</v>
      </c>
      <c r="D2281" s="131">
        <v>120.7</v>
      </c>
      <c r="E2281" s="132" t="s">
        <v>536</v>
      </c>
      <c r="L2281" s="129">
        <v>2015</v>
      </c>
      <c r="M2281" s="130" t="s">
        <v>6</v>
      </c>
      <c r="N2281" s="131">
        <v>120.2</v>
      </c>
      <c r="O2281" s="132" t="s">
        <v>536</v>
      </c>
    </row>
    <row r="2282" spans="2:17" ht="15" thickBot="1" x14ac:dyDescent="0.35">
      <c r="B2282" s="133">
        <v>2015</v>
      </c>
      <c r="C2282" s="134" t="s">
        <v>7</v>
      </c>
      <c r="D2282" s="135">
        <v>121.3</v>
      </c>
      <c r="E2282" s="136" t="s">
        <v>536</v>
      </c>
      <c r="L2282" s="133">
        <v>2015</v>
      </c>
      <c r="M2282" s="134" t="s">
        <v>7</v>
      </c>
      <c r="N2282" s="135">
        <v>121.2</v>
      </c>
      <c r="O2282" s="136" t="s">
        <v>536</v>
      </c>
    </row>
    <row r="2283" spans="2:17" ht="15" thickBot="1" x14ac:dyDescent="0.35">
      <c r="B2283" s="129">
        <v>2015</v>
      </c>
      <c r="C2283" s="130" t="s">
        <v>8</v>
      </c>
      <c r="D2283" s="131">
        <v>121.7</v>
      </c>
      <c r="E2283" s="132" t="s">
        <v>536</v>
      </c>
      <c r="L2283" s="129">
        <v>2015</v>
      </c>
      <c r="M2283" s="130" t="s">
        <v>8</v>
      </c>
      <c r="N2283" s="131">
        <v>121.7</v>
      </c>
      <c r="O2283" s="132" t="s">
        <v>536</v>
      </c>
    </row>
    <row r="2284" spans="2:17" ht="15" thickBot="1" x14ac:dyDescent="0.35">
      <c r="B2284" s="133">
        <v>2015</v>
      </c>
      <c r="C2284" s="134" t="s">
        <v>9</v>
      </c>
      <c r="D2284" s="135">
        <v>122.4</v>
      </c>
      <c r="E2284" s="136" t="s">
        <v>536</v>
      </c>
      <c r="G2284" s="125">
        <f>AVERAGE(D2281:D2284)</f>
        <v>121.52500000000001</v>
      </c>
      <c r="L2284" s="133">
        <v>2015</v>
      </c>
      <c r="M2284" s="134" t="s">
        <v>9</v>
      </c>
      <c r="N2284" s="135">
        <v>122.5</v>
      </c>
      <c r="O2284" s="136" t="s">
        <v>536</v>
      </c>
      <c r="Q2284" s="147">
        <f>AVERAGE(N2281:N2284)</f>
        <v>121.4</v>
      </c>
    </row>
    <row r="2285" spans="2:17" ht="15" thickBot="1" x14ac:dyDescent="0.35">
      <c r="B2285" s="129">
        <v>2016</v>
      </c>
      <c r="C2285" s="130" t="s">
        <v>6</v>
      </c>
      <c r="D2285" s="131">
        <v>123.1</v>
      </c>
      <c r="E2285" s="132" t="s">
        <v>536</v>
      </c>
      <c r="G2285" s="125"/>
      <c r="L2285" s="129">
        <v>2016</v>
      </c>
      <c r="M2285" s="130" t="s">
        <v>6</v>
      </c>
      <c r="N2285" s="131">
        <v>123</v>
      </c>
      <c r="O2285" s="132" t="s">
        <v>536</v>
      </c>
      <c r="Q2285" s="147"/>
    </row>
    <row r="2286" spans="2:17" ht="15" thickBot="1" x14ac:dyDescent="0.35">
      <c r="B2286" s="133">
        <v>2016</v>
      </c>
      <c r="C2286" s="134" t="s">
        <v>7</v>
      </c>
      <c r="D2286" s="135">
        <v>124.7</v>
      </c>
      <c r="E2286" s="136" t="s">
        <v>536</v>
      </c>
      <c r="G2286" s="125"/>
      <c r="L2286" s="133">
        <v>2016</v>
      </c>
      <c r="M2286" s="134" t="s">
        <v>7</v>
      </c>
      <c r="N2286" s="135">
        <v>124.7</v>
      </c>
      <c r="O2286" s="136" t="s">
        <v>536</v>
      </c>
      <c r="Q2286" s="147"/>
    </row>
    <row r="2287" spans="2:17" ht="15" thickBot="1" x14ac:dyDescent="0.35">
      <c r="B2287" s="129">
        <v>2016</v>
      </c>
      <c r="C2287" s="130" t="s">
        <v>8</v>
      </c>
      <c r="D2287" s="131">
        <v>125.1</v>
      </c>
      <c r="E2287" s="132" t="s">
        <v>536</v>
      </c>
      <c r="G2287" s="125"/>
      <c r="L2287" s="129">
        <v>2016</v>
      </c>
      <c r="M2287" s="130" t="s">
        <v>8</v>
      </c>
      <c r="N2287" s="131">
        <v>125.2</v>
      </c>
      <c r="O2287" s="132" t="s">
        <v>536</v>
      </c>
      <c r="Q2287" s="147"/>
    </row>
    <row r="2288" spans="2:17" ht="15" thickBot="1" x14ac:dyDescent="0.35">
      <c r="B2288" s="133">
        <v>2016</v>
      </c>
      <c r="C2288" s="134" t="s">
        <v>9</v>
      </c>
      <c r="D2288" s="135">
        <v>125.5</v>
      </c>
      <c r="E2288" s="136" t="s">
        <v>536</v>
      </c>
      <c r="G2288" s="125">
        <f>AVERAGE(D2285:D2288)</f>
        <v>124.6</v>
      </c>
      <c r="L2288" s="133">
        <v>2016</v>
      </c>
      <c r="M2288" s="134" t="s">
        <v>9</v>
      </c>
      <c r="N2288" s="135">
        <v>125.5</v>
      </c>
      <c r="O2288" s="136" t="s">
        <v>536</v>
      </c>
      <c r="Q2288" s="147">
        <f>AVERAGE(N2285:N2288)</f>
        <v>124.6</v>
      </c>
    </row>
    <row r="2289" spans="2:17" ht="15" thickBot="1" x14ac:dyDescent="0.35">
      <c r="B2289" s="129">
        <v>2017</v>
      </c>
      <c r="C2289" s="130" t="s">
        <v>6</v>
      </c>
      <c r="D2289" s="131">
        <v>126.5</v>
      </c>
      <c r="E2289" s="132" t="s">
        <v>536</v>
      </c>
      <c r="G2289" s="125"/>
      <c r="L2289" s="129">
        <v>2017</v>
      </c>
      <c r="M2289" s="130" t="s">
        <v>6</v>
      </c>
      <c r="N2289" s="131">
        <v>126.7</v>
      </c>
      <c r="O2289" s="132" t="s">
        <v>536</v>
      </c>
      <c r="Q2289" s="147"/>
    </row>
    <row r="2290" spans="2:17" ht="15" thickBot="1" x14ac:dyDescent="0.35">
      <c r="B2290" s="133">
        <v>2017</v>
      </c>
      <c r="C2290" s="134" t="s">
        <v>7</v>
      </c>
      <c r="D2290" s="135">
        <v>127</v>
      </c>
      <c r="E2290" s="136" t="s">
        <v>536</v>
      </c>
      <c r="G2290" s="125"/>
      <c r="L2290" s="133">
        <v>2017</v>
      </c>
      <c r="M2290" s="134" t="s">
        <v>7</v>
      </c>
      <c r="N2290" s="135">
        <v>127.2</v>
      </c>
      <c r="O2290" s="136" t="s">
        <v>536</v>
      </c>
      <c r="Q2290" s="147"/>
    </row>
    <row r="2291" spans="2:17" ht="15" thickBot="1" x14ac:dyDescent="0.35">
      <c r="B2291" s="129">
        <v>2017</v>
      </c>
      <c r="C2291" s="130" t="s">
        <v>8</v>
      </c>
      <c r="D2291" s="131">
        <v>128.80000000000001</v>
      </c>
      <c r="E2291" s="132" t="s">
        <v>536</v>
      </c>
      <c r="G2291" s="125"/>
      <c r="L2291" s="129">
        <v>2017</v>
      </c>
      <c r="M2291" s="130" t="s">
        <v>8</v>
      </c>
      <c r="N2291" s="131">
        <v>129.1</v>
      </c>
      <c r="O2291" s="132" t="s">
        <v>536</v>
      </c>
      <c r="Q2291" s="147"/>
    </row>
    <row r="2292" spans="2:17" ht="15" thickBot="1" x14ac:dyDescent="0.35">
      <c r="B2292" s="133">
        <v>2017</v>
      </c>
      <c r="C2292" s="134" t="s">
        <v>9</v>
      </c>
      <c r="D2292" s="135">
        <v>128.4</v>
      </c>
      <c r="E2292" s="136" t="s">
        <v>536</v>
      </c>
      <c r="G2292" s="125">
        <f>AVERAGE(D2289:D2292)</f>
        <v>127.67500000000001</v>
      </c>
      <c r="L2292" s="133">
        <v>2017</v>
      </c>
      <c r="M2292" s="134" t="s">
        <v>9</v>
      </c>
      <c r="N2292" s="135">
        <v>128.6</v>
      </c>
      <c r="O2292" s="136" t="s">
        <v>536</v>
      </c>
      <c r="Q2292" s="147">
        <f>AVERAGE(N2289:N2292)</f>
        <v>127.9</v>
      </c>
    </row>
    <row r="2293" spans="2:17" ht="15" thickBot="1" x14ac:dyDescent="0.35">
      <c r="B2293" s="129">
        <v>2018</v>
      </c>
      <c r="C2293" s="130" t="s">
        <v>6</v>
      </c>
      <c r="D2293" s="131">
        <v>130</v>
      </c>
      <c r="E2293" s="132" t="s">
        <v>536</v>
      </c>
      <c r="G2293" s="125"/>
      <c r="L2293" s="129">
        <v>2018</v>
      </c>
      <c r="M2293" s="130" t="s">
        <v>6</v>
      </c>
      <c r="N2293" s="131">
        <v>130.30000000000001</v>
      </c>
      <c r="O2293" s="132" t="s">
        <v>536</v>
      </c>
      <c r="Q2293" s="147"/>
    </row>
    <row r="2294" spans="2:17" ht="15" thickBot="1" x14ac:dyDescent="0.35">
      <c r="B2294" s="133">
        <v>2018</v>
      </c>
      <c r="C2294" s="134" t="s">
        <v>7</v>
      </c>
      <c r="D2294" s="135">
        <v>130.19999999999999</v>
      </c>
      <c r="E2294" s="136" t="s">
        <v>536</v>
      </c>
      <c r="G2294" s="125"/>
      <c r="L2294" s="133">
        <v>2018</v>
      </c>
      <c r="M2294" s="134" t="s">
        <v>7</v>
      </c>
      <c r="N2294" s="135">
        <v>130.6</v>
      </c>
      <c r="O2294" s="136" t="s">
        <v>536</v>
      </c>
      <c r="Q2294" s="147"/>
    </row>
    <row r="2295" spans="2:17" ht="15" thickBot="1" x14ac:dyDescent="0.35">
      <c r="B2295" s="129">
        <v>2018</v>
      </c>
      <c r="C2295" s="130" t="s">
        <v>8</v>
      </c>
      <c r="D2295" s="131">
        <v>131.1</v>
      </c>
      <c r="E2295" s="132" t="s">
        <v>536</v>
      </c>
      <c r="G2295" s="125"/>
      <c r="L2295" s="129">
        <v>2018</v>
      </c>
      <c r="M2295" s="130" t="s">
        <v>8</v>
      </c>
      <c r="N2295" s="131">
        <v>131.5</v>
      </c>
      <c r="O2295" s="132" t="s">
        <v>536</v>
      </c>
      <c r="Q2295" s="147"/>
    </row>
    <row r="2296" spans="2:17" ht="15" thickBot="1" x14ac:dyDescent="0.35">
      <c r="B2296" s="133">
        <v>2018</v>
      </c>
      <c r="C2296" s="134" t="s">
        <v>9</v>
      </c>
      <c r="D2296" s="135">
        <v>131.30000000000001</v>
      </c>
      <c r="E2296" s="136" t="s">
        <v>536</v>
      </c>
      <c r="G2296" s="125">
        <f>AVERAGE(D2293:D2296)</f>
        <v>130.64999999999998</v>
      </c>
      <c r="L2296" s="133">
        <v>2018</v>
      </c>
      <c r="M2296" s="134" t="s">
        <v>9</v>
      </c>
      <c r="N2296" s="135">
        <v>131.69999999999999</v>
      </c>
      <c r="O2296" s="136" t="s">
        <v>536</v>
      </c>
      <c r="Q2296" s="147">
        <f>AVERAGE(N2293:N2296)</f>
        <v>131.02499999999998</v>
      </c>
    </row>
    <row r="2297" spans="2:17" ht="15" thickBot="1" x14ac:dyDescent="0.35">
      <c r="B2297" s="129">
        <v>2019</v>
      </c>
      <c r="C2297" s="130" t="s">
        <v>6</v>
      </c>
      <c r="D2297" s="131">
        <v>132.1</v>
      </c>
      <c r="E2297" s="132" t="s">
        <v>536</v>
      </c>
      <c r="G2297" s="125"/>
      <c r="L2297" s="129">
        <v>2019</v>
      </c>
      <c r="M2297" s="130" t="s">
        <v>6</v>
      </c>
      <c r="N2297" s="131">
        <v>132.4</v>
      </c>
      <c r="O2297" s="132" t="s">
        <v>536</v>
      </c>
      <c r="Q2297" s="147"/>
    </row>
    <row r="2298" spans="2:17" ht="15" thickBot="1" x14ac:dyDescent="0.35">
      <c r="B2298" s="133">
        <v>2019</v>
      </c>
      <c r="C2298" s="134" t="s">
        <v>7</v>
      </c>
      <c r="D2298" s="135">
        <v>132.9</v>
      </c>
      <c r="E2298" s="136" t="s">
        <v>536</v>
      </c>
      <c r="G2298" s="125"/>
      <c r="L2298" s="133">
        <v>2019</v>
      </c>
      <c r="M2298" s="134" t="s">
        <v>7</v>
      </c>
      <c r="N2298" s="135">
        <v>133.4</v>
      </c>
      <c r="O2298" s="136" t="s">
        <v>536</v>
      </c>
      <c r="Q2298" s="147"/>
    </row>
    <row r="2299" spans="2:17" ht="15" thickBot="1" x14ac:dyDescent="0.35">
      <c r="B2299" s="129">
        <v>2019</v>
      </c>
      <c r="C2299" s="130" t="s">
        <v>8</v>
      </c>
      <c r="D2299" s="131">
        <v>134.9</v>
      </c>
      <c r="E2299" s="132" t="s">
        <v>536</v>
      </c>
      <c r="G2299" s="125"/>
      <c r="L2299" s="129">
        <v>2019</v>
      </c>
      <c r="M2299" s="130" t="s">
        <v>8</v>
      </c>
      <c r="N2299" s="131">
        <v>135.6</v>
      </c>
      <c r="O2299" s="132" t="s">
        <v>536</v>
      </c>
      <c r="Q2299" s="147"/>
    </row>
    <row r="2300" spans="2:17" ht="15" thickBot="1" x14ac:dyDescent="0.35">
      <c r="B2300" s="133">
        <v>2019</v>
      </c>
      <c r="C2300" s="134" t="s">
        <v>9</v>
      </c>
      <c r="D2300" s="135">
        <v>135.5</v>
      </c>
      <c r="E2300" s="136" t="s">
        <v>536</v>
      </c>
      <c r="G2300" s="125">
        <f>AVERAGE(D2297:D2300)</f>
        <v>133.85</v>
      </c>
      <c r="L2300" s="133">
        <v>2019</v>
      </c>
      <c r="M2300" s="134" t="s">
        <v>9</v>
      </c>
      <c r="N2300" s="135">
        <v>136.30000000000001</v>
      </c>
      <c r="O2300" s="136" t="s">
        <v>536</v>
      </c>
      <c r="Q2300" s="147">
        <f>AVERAGE(N2297:N2300)</f>
        <v>134.42500000000001</v>
      </c>
    </row>
    <row r="2301" spans="2:17" ht="15" thickBot="1" x14ac:dyDescent="0.35">
      <c r="B2301" s="129">
        <v>2020</v>
      </c>
      <c r="C2301" s="130" t="s">
        <v>6</v>
      </c>
      <c r="D2301" s="131">
        <v>136.19999999999999</v>
      </c>
      <c r="E2301" s="132" t="s">
        <v>536</v>
      </c>
      <c r="L2301" s="129">
        <v>2020</v>
      </c>
      <c r="M2301" s="130" t="s">
        <v>6</v>
      </c>
      <c r="N2301" s="131">
        <v>137.1</v>
      </c>
      <c r="O2301" s="132" t="s">
        <v>536</v>
      </c>
    </row>
    <row r="2302" spans="2:17" ht="15" thickBot="1" x14ac:dyDescent="0.35">
      <c r="B2302" s="133">
        <v>2020</v>
      </c>
      <c r="C2302" s="134" t="s">
        <v>7</v>
      </c>
      <c r="D2302" s="135">
        <v>136.9</v>
      </c>
      <c r="E2302" s="136" t="s">
        <v>536</v>
      </c>
      <c r="L2302" s="133">
        <v>2020</v>
      </c>
      <c r="M2302" s="134" t="s">
        <v>7</v>
      </c>
      <c r="N2302" s="135">
        <v>137.80000000000001</v>
      </c>
      <c r="O2302" s="136" t="s">
        <v>536</v>
      </c>
    </row>
    <row r="2303" spans="2:17" ht="15" thickBot="1" x14ac:dyDescent="0.35">
      <c r="B2303" s="189" t="s">
        <v>40</v>
      </c>
      <c r="C2303" s="190"/>
      <c r="D2303" s="190"/>
      <c r="E2303" s="191"/>
      <c r="L2303" s="141" t="s">
        <v>537</v>
      </c>
      <c r="M2303" s="142"/>
      <c r="N2303" s="142"/>
      <c r="O2303" s="143"/>
    </row>
    <row r="2304" spans="2:17" ht="15" thickBot="1" x14ac:dyDescent="0.35">
      <c r="B2304" s="178" t="s">
        <v>537</v>
      </c>
      <c r="C2304" s="179"/>
      <c r="D2304" s="179"/>
      <c r="E2304" s="180"/>
    </row>
    <row r="2306" spans="2:15" x14ac:dyDescent="0.3">
      <c r="L2306" s="90"/>
      <c r="M2306" s="89"/>
      <c r="N2306" s="89"/>
      <c r="O2306" s="89"/>
    </row>
    <row r="2310" spans="2:15" x14ac:dyDescent="0.3">
      <c r="B2310" s="90"/>
      <c r="C2310" s="89"/>
      <c r="D2310" s="89"/>
      <c r="E2310" s="89"/>
    </row>
    <row r="2311" spans="2:15" ht="15.6" x14ac:dyDescent="0.3">
      <c r="B2311" s="122" t="s">
        <v>569</v>
      </c>
      <c r="C2311" s="89"/>
      <c r="D2311" s="89"/>
      <c r="E2311" s="89"/>
      <c r="L2311" s="122" t="s">
        <v>608</v>
      </c>
      <c r="M2311" s="89"/>
      <c r="N2311" s="89"/>
      <c r="O2311" s="89"/>
    </row>
    <row r="2312" spans="2:15" ht="15.6" x14ac:dyDescent="0.3">
      <c r="B2312" s="123" t="s">
        <v>38</v>
      </c>
      <c r="C2312" s="89"/>
      <c r="D2312" s="89"/>
      <c r="E2312" s="89"/>
      <c r="L2312" s="123" t="s">
        <v>38</v>
      </c>
      <c r="M2312" s="89"/>
      <c r="N2312" s="89"/>
      <c r="O2312" s="89"/>
    </row>
    <row r="2313" spans="2:15" ht="15.6" x14ac:dyDescent="0.3">
      <c r="B2313" s="122" t="s">
        <v>570</v>
      </c>
      <c r="C2313" s="89"/>
      <c r="D2313" s="89"/>
      <c r="E2313" s="89"/>
      <c r="L2313" s="122" t="s">
        <v>609</v>
      </c>
      <c r="M2313" s="89"/>
      <c r="N2313" s="89"/>
      <c r="O2313" s="89"/>
    </row>
    <row r="2314" spans="2:15" ht="15.6" x14ac:dyDescent="0.3">
      <c r="B2314" s="122" t="s">
        <v>543</v>
      </c>
      <c r="C2314" s="89"/>
      <c r="D2314" s="89"/>
      <c r="E2314" s="89"/>
      <c r="L2314" s="122" t="s">
        <v>543</v>
      </c>
      <c r="M2314" s="89"/>
      <c r="N2314" s="89"/>
      <c r="O2314" s="89"/>
    </row>
    <row r="2315" spans="2:15" ht="15" customHeight="1" x14ac:dyDescent="0.3">
      <c r="B2315" s="122" t="s">
        <v>544</v>
      </c>
      <c r="C2315" s="89"/>
      <c r="D2315" s="89"/>
      <c r="E2315" s="89"/>
      <c r="L2315" s="122" t="s">
        <v>595</v>
      </c>
      <c r="M2315" s="89"/>
      <c r="N2315" s="89"/>
      <c r="O2315" s="89"/>
    </row>
    <row r="2316" spans="2:15" ht="15.6" x14ac:dyDescent="0.3">
      <c r="B2316" s="122" t="s">
        <v>545</v>
      </c>
      <c r="C2316" s="89"/>
      <c r="D2316" s="89"/>
      <c r="E2316" s="89"/>
      <c r="L2316" s="122" t="s">
        <v>545</v>
      </c>
      <c r="M2316" s="89"/>
      <c r="N2316" s="89"/>
      <c r="O2316" s="89"/>
    </row>
    <row r="2317" spans="2:15" ht="15.6" x14ac:dyDescent="0.3">
      <c r="B2317" s="122" t="s">
        <v>546</v>
      </c>
      <c r="C2317" s="89"/>
      <c r="D2317" s="89"/>
      <c r="E2317" s="89"/>
      <c r="L2317" s="122" t="s">
        <v>546</v>
      </c>
      <c r="M2317" s="89"/>
      <c r="N2317" s="89"/>
      <c r="O2317" s="89"/>
    </row>
    <row r="2318" spans="2:15" ht="15.6" x14ac:dyDescent="0.3">
      <c r="B2318" s="122" t="s">
        <v>547</v>
      </c>
      <c r="C2318" s="89"/>
      <c r="D2318" s="89"/>
      <c r="E2318" s="89"/>
      <c r="L2318" s="122" t="s">
        <v>547</v>
      </c>
      <c r="M2318" s="89"/>
      <c r="N2318" s="89"/>
      <c r="O2318" s="89"/>
    </row>
    <row r="2319" spans="2:15" ht="15.6" x14ac:dyDescent="0.3">
      <c r="B2319" s="122" t="s">
        <v>571</v>
      </c>
      <c r="C2319" s="89"/>
      <c r="D2319" s="89"/>
      <c r="E2319" s="89"/>
      <c r="L2319" s="122" t="s">
        <v>571</v>
      </c>
      <c r="M2319" s="89"/>
      <c r="N2319" s="89"/>
      <c r="O2319" s="89"/>
    </row>
    <row r="2320" spans="2:15" ht="15.6" x14ac:dyDescent="0.3">
      <c r="B2320" s="122" t="s">
        <v>549</v>
      </c>
      <c r="C2320" s="89"/>
      <c r="D2320" s="89"/>
      <c r="E2320" s="89"/>
      <c r="L2320" s="122" t="s">
        <v>549</v>
      </c>
      <c r="M2320" s="89"/>
      <c r="N2320" s="89"/>
      <c r="O2320" s="89"/>
    </row>
    <row r="2321" spans="2:15" x14ac:dyDescent="0.3">
      <c r="B2321" s="183"/>
      <c r="C2321" s="184"/>
      <c r="D2321" s="184"/>
      <c r="E2321" s="184"/>
      <c r="L2321" s="139"/>
    </row>
    <row r="2322" spans="2:15" x14ac:dyDescent="0.3">
      <c r="B2322" s="183" t="s">
        <v>550</v>
      </c>
      <c r="C2322" s="184"/>
      <c r="D2322" s="184"/>
      <c r="E2322" s="184"/>
      <c r="L2322" s="139" t="s">
        <v>550</v>
      </c>
    </row>
    <row r="2323" spans="2:15" ht="15" thickBot="1" x14ac:dyDescent="0.35">
      <c r="B2323" s="181"/>
      <c r="C2323" s="182"/>
      <c r="D2323" s="182"/>
      <c r="E2323" s="182"/>
      <c r="L2323" s="140"/>
      <c r="M2323" s="112"/>
      <c r="N2323" s="112"/>
      <c r="O2323" s="112"/>
    </row>
    <row r="2324" spans="2:15" ht="27.6" thickBot="1" x14ac:dyDescent="0.35">
      <c r="B2324" s="126" t="s">
        <v>5</v>
      </c>
      <c r="C2324" s="127" t="s">
        <v>533</v>
      </c>
      <c r="D2324" s="127" t="s">
        <v>534</v>
      </c>
      <c r="E2324" s="128" t="s">
        <v>535</v>
      </c>
      <c r="L2324" s="126" t="s">
        <v>5</v>
      </c>
      <c r="M2324" s="127" t="s">
        <v>533</v>
      </c>
      <c r="N2324" s="127" t="s">
        <v>534</v>
      </c>
      <c r="O2324" s="128" t="s">
        <v>535</v>
      </c>
    </row>
    <row r="2325" spans="2:15" ht="15" hidden="1" thickBot="1" x14ac:dyDescent="0.35">
      <c r="B2325" s="129">
        <v>2006</v>
      </c>
      <c r="C2325" s="130" t="s">
        <v>6</v>
      </c>
      <c r="D2325" s="131">
        <v>100.7</v>
      </c>
      <c r="E2325" s="132" t="s">
        <v>536</v>
      </c>
      <c r="L2325" s="129">
        <v>2006</v>
      </c>
      <c r="M2325" s="130" t="s">
        <v>6</v>
      </c>
      <c r="N2325" s="131">
        <v>100.6</v>
      </c>
      <c r="O2325" s="132" t="s">
        <v>536</v>
      </c>
    </row>
    <row r="2326" spans="2:15" ht="15" hidden="1" thickBot="1" x14ac:dyDescent="0.35">
      <c r="B2326" s="133">
        <v>2006</v>
      </c>
      <c r="C2326" s="134" t="s">
        <v>7</v>
      </c>
      <c r="D2326" s="135">
        <v>101.4</v>
      </c>
      <c r="E2326" s="136" t="s">
        <v>536</v>
      </c>
      <c r="L2326" s="133">
        <v>2006</v>
      </c>
      <c r="M2326" s="134" t="s">
        <v>7</v>
      </c>
      <c r="N2326" s="135">
        <v>101.2</v>
      </c>
      <c r="O2326" s="136" t="s">
        <v>536</v>
      </c>
    </row>
    <row r="2327" spans="2:15" ht="15" hidden="1" thickBot="1" x14ac:dyDescent="0.35">
      <c r="B2327" s="129">
        <v>2006</v>
      </c>
      <c r="C2327" s="130" t="s">
        <v>8</v>
      </c>
      <c r="D2327" s="131">
        <v>102.7</v>
      </c>
      <c r="E2327" s="132" t="s">
        <v>536</v>
      </c>
      <c r="L2327" s="129">
        <v>2006</v>
      </c>
      <c r="M2327" s="130" t="s">
        <v>8</v>
      </c>
      <c r="N2327" s="131">
        <v>102.7</v>
      </c>
      <c r="O2327" s="132" t="s">
        <v>536</v>
      </c>
    </row>
    <row r="2328" spans="2:15" ht="15" hidden="1" thickBot="1" x14ac:dyDescent="0.35">
      <c r="B2328" s="133">
        <v>2006</v>
      </c>
      <c r="C2328" s="134" t="s">
        <v>9</v>
      </c>
      <c r="D2328" s="135">
        <v>103.4</v>
      </c>
      <c r="E2328" s="136" t="s">
        <v>536</v>
      </c>
      <c r="L2328" s="133">
        <v>2006</v>
      </c>
      <c r="M2328" s="134" t="s">
        <v>9</v>
      </c>
      <c r="N2328" s="135">
        <v>103.4</v>
      </c>
      <c r="O2328" s="136" t="s">
        <v>536</v>
      </c>
    </row>
    <row r="2329" spans="2:15" ht="15" hidden="1" thickBot="1" x14ac:dyDescent="0.35">
      <c r="B2329" s="129">
        <v>2007</v>
      </c>
      <c r="C2329" s="130" t="s">
        <v>6</v>
      </c>
      <c r="D2329" s="131">
        <v>103.7</v>
      </c>
      <c r="E2329" s="132" t="s">
        <v>536</v>
      </c>
      <c r="L2329" s="129">
        <v>2007</v>
      </c>
      <c r="M2329" s="130" t="s">
        <v>6</v>
      </c>
      <c r="N2329" s="131">
        <v>104.1</v>
      </c>
      <c r="O2329" s="132" t="s">
        <v>536</v>
      </c>
    </row>
    <row r="2330" spans="2:15" ht="15" hidden="1" thickBot="1" x14ac:dyDescent="0.35">
      <c r="B2330" s="133">
        <v>2007</v>
      </c>
      <c r="C2330" s="134" t="s">
        <v>7</v>
      </c>
      <c r="D2330" s="135">
        <v>104.8</v>
      </c>
      <c r="E2330" s="136" t="s">
        <v>536</v>
      </c>
      <c r="L2330" s="133">
        <v>2007</v>
      </c>
      <c r="M2330" s="134" t="s">
        <v>7</v>
      </c>
      <c r="N2330" s="135">
        <v>105.3</v>
      </c>
      <c r="O2330" s="136" t="s">
        <v>536</v>
      </c>
    </row>
    <row r="2331" spans="2:15" ht="15" hidden="1" thickBot="1" x14ac:dyDescent="0.35">
      <c r="B2331" s="129">
        <v>2007</v>
      </c>
      <c r="C2331" s="130" t="s">
        <v>8</v>
      </c>
      <c r="D2331" s="131">
        <v>105.6</v>
      </c>
      <c r="E2331" s="132" t="s">
        <v>536</v>
      </c>
      <c r="L2331" s="129">
        <v>2007</v>
      </c>
      <c r="M2331" s="130" t="s">
        <v>8</v>
      </c>
      <c r="N2331" s="131">
        <v>106.1</v>
      </c>
      <c r="O2331" s="132" t="s">
        <v>536</v>
      </c>
    </row>
    <row r="2332" spans="2:15" ht="15" hidden="1" thickBot="1" x14ac:dyDescent="0.35">
      <c r="B2332" s="133">
        <v>2007</v>
      </c>
      <c r="C2332" s="134" t="s">
        <v>9</v>
      </c>
      <c r="D2332" s="135">
        <v>106.1</v>
      </c>
      <c r="E2332" s="136" t="s">
        <v>536</v>
      </c>
      <c r="L2332" s="133">
        <v>2007</v>
      </c>
      <c r="M2332" s="134" t="s">
        <v>9</v>
      </c>
      <c r="N2332" s="135">
        <v>106.6</v>
      </c>
      <c r="O2332" s="136" t="s">
        <v>536</v>
      </c>
    </row>
    <row r="2333" spans="2:15" ht="15" hidden="1" thickBot="1" x14ac:dyDescent="0.35">
      <c r="B2333" s="129">
        <v>2008</v>
      </c>
      <c r="C2333" s="130" t="s">
        <v>6</v>
      </c>
      <c r="D2333" s="131">
        <v>107.3</v>
      </c>
      <c r="E2333" s="132" t="s">
        <v>536</v>
      </c>
      <c r="L2333" s="129">
        <v>2008</v>
      </c>
      <c r="M2333" s="130" t="s">
        <v>6</v>
      </c>
      <c r="N2333" s="131">
        <v>107.8</v>
      </c>
      <c r="O2333" s="132" t="s">
        <v>536</v>
      </c>
    </row>
    <row r="2334" spans="2:15" ht="15" hidden="1" thickBot="1" x14ac:dyDescent="0.35">
      <c r="B2334" s="133">
        <v>2008</v>
      </c>
      <c r="C2334" s="134" t="s">
        <v>7</v>
      </c>
      <c r="D2334" s="135">
        <v>108.2</v>
      </c>
      <c r="E2334" s="136" t="s">
        <v>536</v>
      </c>
      <c r="L2334" s="133">
        <v>2008</v>
      </c>
      <c r="M2334" s="134" t="s">
        <v>7</v>
      </c>
      <c r="N2334" s="135">
        <v>108.8</v>
      </c>
      <c r="O2334" s="136" t="s">
        <v>536</v>
      </c>
    </row>
    <row r="2335" spans="2:15" ht="15" hidden="1" thickBot="1" x14ac:dyDescent="0.35">
      <c r="B2335" s="129">
        <v>2008</v>
      </c>
      <c r="C2335" s="130" t="s">
        <v>8</v>
      </c>
      <c r="D2335" s="131">
        <v>108.7</v>
      </c>
      <c r="E2335" s="132" t="s">
        <v>536</v>
      </c>
      <c r="L2335" s="129">
        <v>2008</v>
      </c>
      <c r="M2335" s="130" t="s">
        <v>8</v>
      </c>
      <c r="N2335" s="131">
        <v>109.4</v>
      </c>
      <c r="O2335" s="132" t="s">
        <v>536</v>
      </c>
    </row>
    <row r="2336" spans="2:15" ht="15" hidden="1" thickBot="1" x14ac:dyDescent="0.35">
      <c r="B2336" s="133">
        <v>2008</v>
      </c>
      <c r="C2336" s="134" t="s">
        <v>9</v>
      </c>
      <c r="D2336" s="135">
        <v>109</v>
      </c>
      <c r="E2336" s="136" t="s">
        <v>536</v>
      </c>
      <c r="L2336" s="133">
        <v>2008</v>
      </c>
      <c r="M2336" s="134" t="s">
        <v>9</v>
      </c>
      <c r="N2336" s="135">
        <v>109.8</v>
      </c>
      <c r="O2336" s="136" t="s">
        <v>536</v>
      </c>
    </row>
    <row r="2337" spans="2:15" ht="15" hidden="1" thickBot="1" x14ac:dyDescent="0.35">
      <c r="B2337" s="129">
        <v>2009</v>
      </c>
      <c r="C2337" s="130" t="s">
        <v>6</v>
      </c>
      <c r="D2337" s="131">
        <v>109.4</v>
      </c>
      <c r="E2337" s="132" t="s">
        <v>536</v>
      </c>
      <c r="L2337" s="129">
        <v>2009</v>
      </c>
      <c r="M2337" s="130" t="s">
        <v>6</v>
      </c>
      <c r="N2337" s="131">
        <v>110.1</v>
      </c>
      <c r="O2337" s="132" t="s">
        <v>536</v>
      </c>
    </row>
    <row r="2338" spans="2:15" ht="15" hidden="1" thickBot="1" x14ac:dyDescent="0.35">
      <c r="B2338" s="133">
        <v>2009</v>
      </c>
      <c r="C2338" s="134" t="s">
        <v>7</v>
      </c>
      <c r="D2338" s="135">
        <v>109.5</v>
      </c>
      <c r="E2338" s="136" t="s">
        <v>536</v>
      </c>
      <c r="L2338" s="133">
        <v>2009</v>
      </c>
      <c r="M2338" s="134" t="s">
        <v>7</v>
      </c>
      <c r="N2338" s="135">
        <v>110.2</v>
      </c>
      <c r="O2338" s="136" t="s">
        <v>536</v>
      </c>
    </row>
    <row r="2339" spans="2:15" ht="15" hidden="1" thickBot="1" x14ac:dyDescent="0.35">
      <c r="B2339" s="129">
        <v>2009</v>
      </c>
      <c r="C2339" s="130" t="s">
        <v>8</v>
      </c>
      <c r="D2339" s="131">
        <v>109.9</v>
      </c>
      <c r="E2339" s="132" t="s">
        <v>536</v>
      </c>
      <c r="L2339" s="129">
        <v>2009</v>
      </c>
      <c r="M2339" s="130" t="s">
        <v>8</v>
      </c>
      <c r="N2339" s="131">
        <v>110.8</v>
      </c>
      <c r="O2339" s="132" t="s">
        <v>536</v>
      </c>
    </row>
    <row r="2340" spans="2:15" ht="15" hidden="1" thickBot="1" x14ac:dyDescent="0.35">
      <c r="B2340" s="133">
        <v>2009</v>
      </c>
      <c r="C2340" s="134" t="s">
        <v>9</v>
      </c>
      <c r="D2340" s="135">
        <v>109.9</v>
      </c>
      <c r="E2340" s="136" t="s">
        <v>536</v>
      </c>
      <c r="L2340" s="133">
        <v>2009</v>
      </c>
      <c r="M2340" s="134" t="s">
        <v>9</v>
      </c>
      <c r="N2340" s="135">
        <v>110.9</v>
      </c>
      <c r="O2340" s="136" t="s">
        <v>536</v>
      </c>
    </row>
    <row r="2341" spans="2:15" ht="15" hidden="1" thickBot="1" x14ac:dyDescent="0.35">
      <c r="B2341" s="129">
        <v>2010</v>
      </c>
      <c r="C2341" s="130" t="s">
        <v>6</v>
      </c>
      <c r="D2341" s="131">
        <v>110.8</v>
      </c>
      <c r="E2341" s="132" t="s">
        <v>536</v>
      </c>
      <c r="L2341" s="129">
        <v>2010</v>
      </c>
      <c r="M2341" s="130" t="s">
        <v>6</v>
      </c>
      <c r="N2341" s="131">
        <v>111.3</v>
      </c>
      <c r="O2341" s="132" t="s">
        <v>536</v>
      </c>
    </row>
    <row r="2342" spans="2:15" ht="15" hidden="1" thickBot="1" x14ac:dyDescent="0.35">
      <c r="B2342" s="133">
        <v>2010</v>
      </c>
      <c r="C2342" s="134" t="s">
        <v>7</v>
      </c>
      <c r="D2342" s="135">
        <v>111.4</v>
      </c>
      <c r="E2342" s="136" t="s">
        <v>536</v>
      </c>
      <c r="L2342" s="133">
        <v>2010</v>
      </c>
      <c r="M2342" s="134" t="s">
        <v>7</v>
      </c>
      <c r="N2342" s="135">
        <v>111.9</v>
      </c>
      <c r="O2342" s="136" t="s">
        <v>536</v>
      </c>
    </row>
    <row r="2343" spans="2:15" ht="15" hidden="1" thickBot="1" x14ac:dyDescent="0.35">
      <c r="B2343" s="129">
        <v>2010</v>
      </c>
      <c r="C2343" s="130" t="s">
        <v>8</v>
      </c>
      <c r="D2343" s="131">
        <v>112.2</v>
      </c>
      <c r="E2343" s="132" t="s">
        <v>536</v>
      </c>
      <c r="L2343" s="129">
        <v>2010</v>
      </c>
      <c r="M2343" s="130" t="s">
        <v>8</v>
      </c>
      <c r="N2343" s="131">
        <v>112.8</v>
      </c>
      <c r="O2343" s="132" t="s">
        <v>536</v>
      </c>
    </row>
    <row r="2344" spans="2:15" ht="15" hidden="1" thickBot="1" x14ac:dyDescent="0.35">
      <c r="B2344" s="133">
        <v>2010</v>
      </c>
      <c r="C2344" s="134" t="s">
        <v>9</v>
      </c>
      <c r="D2344" s="135">
        <v>112.7</v>
      </c>
      <c r="E2344" s="136" t="s">
        <v>536</v>
      </c>
      <c r="L2344" s="133">
        <v>2010</v>
      </c>
      <c r="M2344" s="134" t="s">
        <v>9</v>
      </c>
      <c r="N2344" s="135">
        <v>113.5</v>
      </c>
      <c r="O2344" s="136" t="s">
        <v>536</v>
      </c>
    </row>
    <row r="2345" spans="2:15" ht="15" hidden="1" thickBot="1" x14ac:dyDescent="0.35">
      <c r="B2345" s="129">
        <v>2011</v>
      </c>
      <c r="C2345" s="130" t="s">
        <v>6</v>
      </c>
      <c r="D2345" s="131">
        <v>113.2</v>
      </c>
      <c r="E2345" s="132" t="s">
        <v>536</v>
      </c>
      <c r="L2345" s="129">
        <v>2011</v>
      </c>
      <c r="M2345" s="130" t="s">
        <v>6</v>
      </c>
      <c r="N2345" s="131">
        <v>113.7</v>
      </c>
      <c r="O2345" s="132" t="s">
        <v>536</v>
      </c>
    </row>
    <row r="2346" spans="2:15" ht="15" hidden="1" thickBot="1" x14ac:dyDescent="0.35">
      <c r="B2346" s="133">
        <v>2011</v>
      </c>
      <c r="C2346" s="134" t="s">
        <v>7</v>
      </c>
      <c r="D2346" s="135">
        <v>114.4</v>
      </c>
      <c r="E2346" s="136" t="s">
        <v>536</v>
      </c>
      <c r="L2346" s="133">
        <v>2011</v>
      </c>
      <c r="M2346" s="134" t="s">
        <v>7</v>
      </c>
      <c r="N2346" s="135">
        <v>114.5</v>
      </c>
      <c r="O2346" s="136" t="s">
        <v>536</v>
      </c>
    </row>
    <row r="2347" spans="2:15" ht="15" hidden="1" thickBot="1" x14ac:dyDescent="0.35">
      <c r="B2347" s="129">
        <v>2011</v>
      </c>
      <c r="C2347" s="130" t="s">
        <v>8</v>
      </c>
      <c r="D2347" s="131">
        <v>114.7</v>
      </c>
      <c r="E2347" s="132" t="s">
        <v>536</v>
      </c>
      <c r="L2347" s="129">
        <v>2011</v>
      </c>
      <c r="M2347" s="130" t="s">
        <v>8</v>
      </c>
      <c r="N2347" s="131">
        <v>115</v>
      </c>
      <c r="O2347" s="132" t="s">
        <v>536</v>
      </c>
    </row>
    <row r="2348" spans="2:15" ht="15" hidden="1" thickBot="1" x14ac:dyDescent="0.35">
      <c r="B2348" s="133">
        <v>2011</v>
      </c>
      <c r="C2348" s="134" t="s">
        <v>9</v>
      </c>
      <c r="D2348" s="135">
        <v>115</v>
      </c>
      <c r="E2348" s="136" t="s">
        <v>536</v>
      </c>
      <c r="L2348" s="133">
        <v>2011</v>
      </c>
      <c r="M2348" s="134" t="s">
        <v>9</v>
      </c>
      <c r="N2348" s="135">
        <v>115.2</v>
      </c>
      <c r="O2348" s="136" t="s">
        <v>536</v>
      </c>
    </row>
    <row r="2349" spans="2:15" ht="15" hidden="1" thickBot="1" x14ac:dyDescent="0.35">
      <c r="B2349" s="129">
        <v>2012</v>
      </c>
      <c r="C2349" s="130" t="s">
        <v>6</v>
      </c>
      <c r="D2349" s="131">
        <v>116.2</v>
      </c>
      <c r="E2349" s="132" t="s">
        <v>536</v>
      </c>
      <c r="L2349" s="129">
        <v>2012</v>
      </c>
      <c r="M2349" s="130" t="s">
        <v>6</v>
      </c>
      <c r="N2349" s="131">
        <v>116.1</v>
      </c>
      <c r="O2349" s="132" t="s">
        <v>536</v>
      </c>
    </row>
    <row r="2350" spans="2:15" ht="15" hidden="1" thickBot="1" x14ac:dyDescent="0.35">
      <c r="B2350" s="133">
        <v>2012</v>
      </c>
      <c r="C2350" s="134" t="s">
        <v>7</v>
      </c>
      <c r="D2350" s="135">
        <v>116.8</v>
      </c>
      <c r="E2350" s="136" t="s">
        <v>536</v>
      </c>
      <c r="L2350" s="133">
        <v>2012</v>
      </c>
      <c r="M2350" s="134" t="s">
        <v>7</v>
      </c>
      <c r="N2350" s="135">
        <v>116.6</v>
      </c>
      <c r="O2350" s="136" t="s">
        <v>536</v>
      </c>
    </row>
    <row r="2351" spans="2:15" ht="15" hidden="1" thickBot="1" x14ac:dyDescent="0.35">
      <c r="B2351" s="129">
        <v>2012</v>
      </c>
      <c r="C2351" s="130" t="s">
        <v>8</v>
      </c>
      <c r="D2351" s="131">
        <v>117</v>
      </c>
      <c r="E2351" s="132" t="s">
        <v>536</v>
      </c>
      <c r="L2351" s="129">
        <v>2012</v>
      </c>
      <c r="M2351" s="130" t="s">
        <v>8</v>
      </c>
      <c r="N2351" s="131">
        <v>117.1</v>
      </c>
      <c r="O2351" s="132" t="s">
        <v>536</v>
      </c>
    </row>
    <row r="2352" spans="2:15" ht="15" hidden="1" thickBot="1" x14ac:dyDescent="0.35">
      <c r="B2352" s="133">
        <v>2012</v>
      </c>
      <c r="C2352" s="134" t="s">
        <v>9</v>
      </c>
      <c r="D2352" s="135">
        <v>117.6</v>
      </c>
      <c r="E2352" s="136" t="s">
        <v>536</v>
      </c>
      <c r="L2352" s="133">
        <v>2012</v>
      </c>
      <c r="M2352" s="134" t="s">
        <v>9</v>
      </c>
      <c r="N2352" s="135">
        <v>117.7</v>
      </c>
      <c r="O2352" s="136" t="s">
        <v>536</v>
      </c>
    </row>
    <row r="2353" spans="2:17" ht="15" hidden="1" thickBot="1" x14ac:dyDescent="0.35">
      <c r="B2353" s="129">
        <v>2013</v>
      </c>
      <c r="C2353" s="130" t="s">
        <v>6</v>
      </c>
      <c r="D2353" s="131">
        <v>118.5</v>
      </c>
      <c r="E2353" s="132" t="s">
        <v>536</v>
      </c>
      <c r="L2353" s="129">
        <v>2013</v>
      </c>
      <c r="M2353" s="130" t="s">
        <v>6</v>
      </c>
      <c r="N2353" s="131">
        <v>118.7</v>
      </c>
      <c r="O2353" s="132" t="s">
        <v>536</v>
      </c>
    </row>
    <row r="2354" spans="2:17" ht="15" hidden="1" thickBot="1" x14ac:dyDescent="0.35">
      <c r="B2354" s="133">
        <v>2013</v>
      </c>
      <c r="C2354" s="134" t="s">
        <v>7</v>
      </c>
      <c r="D2354" s="135">
        <v>119.3</v>
      </c>
      <c r="E2354" s="136" t="s">
        <v>536</v>
      </c>
      <c r="L2354" s="133">
        <v>2013</v>
      </c>
      <c r="M2354" s="134" t="s">
        <v>7</v>
      </c>
      <c r="N2354" s="135">
        <v>119.5</v>
      </c>
      <c r="O2354" s="136" t="s">
        <v>536</v>
      </c>
    </row>
    <row r="2355" spans="2:17" ht="15" hidden="1" thickBot="1" x14ac:dyDescent="0.35">
      <c r="B2355" s="129">
        <v>2013</v>
      </c>
      <c r="C2355" s="130" t="s">
        <v>8</v>
      </c>
      <c r="D2355" s="131">
        <v>119.8</v>
      </c>
      <c r="E2355" s="132" t="s">
        <v>536</v>
      </c>
      <c r="L2355" s="129">
        <v>2013</v>
      </c>
      <c r="M2355" s="130" t="s">
        <v>8</v>
      </c>
      <c r="N2355" s="131">
        <v>120</v>
      </c>
      <c r="O2355" s="132" t="s">
        <v>536</v>
      </c>
    </row>
    <row r="2356" spans="2:17" ht="15" hidden="1" thickBot="1" x14ac:dyDescent="0.35">
      <c r="B2356" s="133">
        <v>2013</v>
      </c>
      <c r="C2356" s="134" t="s">
        <v>9</v>
      </c>
      <c r="D2356" s="135">
        <v>120.2</v>
      </c>
      <c r="E2356" s="136" t="s">
        <v>536</v>
      </c>
      <c r="L2356" s="133">
        <v>2013</v>
      </c>
      <c r="M2356" s="134" t="s">
        <v>9</v>
      </c>
      <c r="N2356" s="135">
        <v>120.6</v>
      </c>
      <c r="O2356" s="136" t="s">
        <v>536</v>
      </c>
    </row>
    <row r="2357" spans="2:17" ht="15" hidden="1" thickBot="1" x14ac:dyDescent="0.35">
      <c r="B2357" s="129">
        <v>2014</v>
      </c>
      <c r="C2357" s="130" t="s">
        <v>6</v>
      </c>
      <c r="D2357" s="131">
        <v>120.3</v>
      </c>
      <c r="E2357" s="132" t="s">
        <v>536</v>
      </c>
      <c r="L2357" s="129">
        <v>2014</v>
      </c>
      <c r="M2357" s="130" t="s">
        <v>6</v>
      </c>
      <c r="N2357" s="131">
        <v>120.8</v>
      </c>
      <c r="O2357" s="132" t="s">
        <v>536</v>
      </c>
    </row>
    <row r="2358" spans="2:17" ht="15" hidden="1" thickBot="1" x14ac:dyDescent="0.35">
      <c r="B2358" s="133">
        <v>2014</v>
      </c>
      <c r="C2358" s="134" t="s">
        <v>7</v>
      </c>
      <c r="D2358" s="135">
        <v>121.7</v>
      </c>
      <c r="E2358" s="136" t="s">
        <v>536</v>
      </c>
      <c r="L2358" s="133">
        <v>2014</v>
      </c>
      <c r="M2358" s="134" t="s">
        <v>7</v>
      </c>
      <c r="N2358" s="135">
        <v>121.9</v>
      </c>
      <c r="O2358" s="136" t="s">
        <v>536</v>
      </c>
    </row>
    <row r="2359" spans="2:17" ht="15" hidden="1" thickBot="1" x14ac:dyDescent="0.35">
      <c r="B2359" s="129">
        <v>2014</v>
      </c>
      <c r="C2359" s="130" t="s">
        <v>8</v>
      </c>
      <c r="D2359" s="131">
        <v>122.4</v>
      </c>
      <c r="E2359" s="132" t="s">
        <v>536</v>
      </c>
      <c r="L2359" s="129">
        <v>2014</v>
      </c>
      <c r="M2359" s="130" t="s">
        <v>8</v>
      </c>
      <c r="N2359" s="131">
        <v>122.9</v>
      </c>
      <c r="O2359" s="132" t="s">
        <v>536</v>
      </c>
    </row>
    <row r="2360" spans="2:17" ht="15" hidden="1" thickBot="1" x14ac:dyDescent="0.35">
      <c r="B2360" s="133">
        <v>2014</v>
      </c>
      <c r="C2360" s="134" t="s">
        <v>9</v>
      </c>
      <c r="D2360" s="135">
        <v>122.6</v>
      </c>
      <c r="E2360" s="136" t="s">
        <v>536</v>
      </c>
      <c r="L2360" s="133">
        <v>2014</v>
      </c>
      <c r="M2360" s="134" t="s">
        <v>9</v>
      </c>
      <c r="N2360" s="135">
        <v>123.1</v>
      </c>
      <c r="O2360" s="136" t="s">
        <v>536</v>
      </c>
    </row>
    <row r="2361" spans="2:17" ht="15" thickBot="1" x14ac:dyDescent="0.35">
      <c r="B2361" s="129">
        <v>2015</v>
      </c>
      <c r="C2361" s="130" t="s">
        <v>6</v>
      </c>
      <c r="D2361" s="131">
        <v>122.6</v>
      </c>
      <c r="E2361" s="132" t="s">
        <v>536</v>
      </c>
      <c r="L2361" s="129">
        <v>2015</v>
      </c>
      <c r="M2361" s="130" t="s">
        <v>6</v>
      </c>
      <c r="N2361" s="131">
        <v>123.2</v>
      </c>
      <c r="O2361" s="132" t="s">
        <v>536</v>
      </c>
    </row>
    <row r="2362" spans="2:17" ht="15" thickBot="1" x14ac:dyDescent="0.35">
      <c r="B2362" s="133">
        <v>2015</v>
      </c>
      <c r="C2362" s="134" t="s">
        <v>7</v>
      </c>
      <c r="D2362" s="135">
        <v>123.7</v>
      </c>
      <c r="E2362" s="136" t="s">
        <v>536</v>
      </c>
      <c r="L2362" s="133">
        <v>2015</v>
      </c>
      <c r="M2362" s="134" t="s">
        <v>7</v>
      </c>
      <c r="N2362" s="135">
        <v>124.5</v>
      </c>
      <c r="O2362" s="136" t="s">
        <v>536</v>
      </c>
    </row>
    <row r="2363" spans="2:17" ht="15" thickBot="1" x14ac:dyDescent="0.35">
      <c r="B2363" s="129">
        <v>2015</v>
      </c>
      <c r="C2363" s="130" t="s">
        <v>8</v>
      </c>
      <c r="D2363" s="131">
        <v>123.6</v>
      </c>
      <c r="E2363" s="132" t="s">
        <v>536</v>
      </c>
      <c r="L2363" s="129">
        <v>2015</v>
      </c>
      <c r="M2363" s="130" t="s">
        <v>8</v>
      </c>
      <c r="N2363" s="131">
        <v>124.4</v>
      </c>
      <c r="O2363" s="132" t="s">
        <v>536</v>
      </c>
    </row>
    <row r="2364" spans="2:17" ht="15" thickBot="1" x14ac:dyDescent="0.35">
      <c r="B2364" s="133">
        <v>2015</v>
      </c>
      <c r="C2364" s="134" t="s">
        <v>9</v>
      </c>
      <c r="D2364" s="135">
        <v>123.6</v>
      </c>
      <c r="E2364" s="136" t="s">
        <v>536</v>
      </c>
      <c r="G2364" s="125">
        <f>AVERAGE(D2361:D2364)</f>
        <v>123.375</v>
      </c>
      <c r="L2364" s="133">
        <v>2015</v>
      </c>
      <c r="M2364" s="134" t="s">
        <v>9</v>
      </c>
      <c r="N2364" s="135">
        <v>124.3</v>
      </c>
      <c r="O2364" s="136" t="s">
        <v>536</v>
      </c>
      <c r="Q2364" s="147">
        <f>AVERAGE(N2361:N2364)</f>
        <v>124.10000000000001</v>
      </c>
    </row>
    <row r="2365" spans="2:17" ht="15" thickBot="1" x14ac:dyDescent="0.35">
      <c r="B2365" s="129">
        <v>2016</v>
      </c>
      <c r="C2365" s="130" t="s">
        <v>6</v>
      </c>
      <c r="D2365" s="131">
        <v>124.1</v>
      </c>
      <c r="E2365" s="132" t="s">
        <v>536</v>
      </c>
      <c r="G2365" s="125"/>
      <c r="L2365" s="129">
        <v>2016</v>
      </c>
      <c r="M2365" s="130" t="s">
        <v>6</v>
      </c>
      <c r="N2365" s="131">
        <v>124.8</v>
      </c>
      <c r="O2365" s="132" t="s">
        <v>536</v>
      </c>
      <c r="Q2365" s="147"/>
    </row>
    <row r="2366" spans="2:17" ht="15" thickBot="1" x14ac:dyDescent="0.35">
      <c r="B2366" s="133">
        <v>2016</v>
      </c>
      <c r="C2366" s="134" t="s">
        <v>7</v>
      </c>
      <c r="D2366" s="135">
        <v>123.9</v>
      </c>
      <c r="E2366" s="136" t="s">
        <v>536</v>
      </c>
      <c r="G2366" s="125"/>
      <c r="L2366" s="133">
        <v>2016</v>
      </c>
      <c r="M2366" s="134" t="s">
        <v>7</v>
      </c>
      <c r="N2366" s="135">
        <v>124.5</v>
      </c>
      <c r="O2366" s="136" t="s">
        <v>536</v>
      </c>
      <c r="Q2366" s="147"/>
    </row>
    <row r="2367" spans="2:17" ht="15" thickBot="1" x14ac:dyDescent="0.35">
      <c r="B2367" s="129">
        <v>2016</v>
      </c>
      <c r="C2367" s="130" t="s">
        <v>8</v>
      </c>
      <c r="D2367" s="131">
        <v>124.6</v>
      </c>
      <c r="E2367" s="132" t="s">
        <v>536</v>
      </c>
      <c r="G2367" s="125"/>
      <c r="L2367" s="129">
        <v>2016</v>
      </c>
      <c r="M2367" s="130" t="s">
        <v>8</v>
      </c>
      <c r="N2367" s="131">
        <v>125.5</v>
      </c>
      <c r="O2367" s="132" t="s">
        <v>536</v>
      </c>
      <c r="Q2367" s="147"/>
    </row>
    <row r="2368" spans="2:17" ht="15" thickBot="1" x14ac:dyDescent="0.35">
      <c r="B2368" s="133">
        <v>2016</v>
      </c>
      <c r="C2368" s="134" t="s">
        <v>9</v>
      </c>
      <c r="D2368" s="135">
        <v>123.8</v>
      </c>
      <c r="E2368" s="136" t="s">
        <v>536</v>
      </c>
      <c r="G2368" s="125">
        <f>AVERAGE(D2365:D2368)</f>
        <v>124.10000000000001</v>
      </c>
      <c r="L2368" s="133">
        <v>2016</v>
      </c>
      <c r="M2368" s="134" t="s">
        <v>9</v>
      </c>
      <c r="N2368" s="135">
        <v>124.5</v>
      </c>
      <c r="O2368" s="136" t="s">
        <v>536</v>
      </c>
      <c r="Q2368" s="147">
        <f>AVERAGE(N2365:N2368)</f>
        <v>124.825</v>
      </c>
    </row>
    <row r="2369" spans="2:17" ht="15" thickBot="1" x14ac:dyDescent="0.35">
      <c r="B2369" s="129">
        <v>2017</v>
      </c>
      <c r="C2369" s="130" t="s">
        <v>6</v>
      </c>
      <c r="D2369" s="131">
        <v>124.4</v>
      </c>
      <c r="E2369" s="132" t="s">
        <v>536</v>
      </c>
      <c r="G2369" s="125"/>
      <c r="L2369" s="129">
        <v>2017</v>
      </c>
      <c r="M2369" s="130" t="s">
        <v>6</v>
      </c>
      <c r="N2369" s="131">
        <v>125.4</v>
      </c>
      <c r="O2369" s="132" t="s">
        <v>536</v>
      </c>
      <c r="Q2369" s="147"/>
    </row>
    <row r="2370" spans="2:17" ht="15" thickBot="1" x14ac:dyDescent="0.35">
      <c r="B2370" s="133">
        <v>2017</v>
      </c>
      <c r="C2370" s="134" t="s">
        <v>7</v>
      </c>
      <c r="D2370" s="135">
        <v>125.3</v>
      </c>
      <c r="E2370" s="136" t="s">
        <v>536</v>
      </c>
      <c r="G2370" s="125"/>
      <c r="L2370" s="133">
        <v>2017</v>
      </c>
      <c r="M2370" s="134" t="s">
        <v>7</v>
      </c>
      <c r="N2370" s="135">
        <v>126.3</v>
      </c>
      <c r="O2370" s="136" t="s">
        <v>536</v>
      </c>
      <c r="Q2370" s="147"/>
    </row>
    <row r="2371" spans="2:17" ht="15" thickBot="1" x14ac:dyDescent="0.35">
      <c r="B2371" s="129">
        <v>2017</v>
      </c>
      <c r="C2371" s="130" t="s">
        <v>8</v>
      </c>
      <c r="D2371" s="131">
        <v>125.9</v>
      </c>
      <c r="E2371" s="132" t="s">
        <v>536</v>
      </c>
      <c r="G2371" s="125"/>
      <c r="L2371" s="129">
        <v>2017</v>
      </c>
      <c r="M2371" s="130" t="s">
        <v>8</v>
      </c>
      <c r="N2371" s="131">
        <v>127.1</v>
      </c>
      <c r="O2371" s="132" t="s">
        <v>536</v>
      </c>
      <c r="Q2371" s="147"/>
    </row>
    <row r="2372" spans="2:17" ht="15" thickBot="1" x14ac:dyDescent="0.35">
      <c r="B2372" s="133">
        <v>2017</v>
      </c>
      <c r="C2372" s="134" t="s">
        <v>9</v>
      </c>
      <c r="D2372" s="135">
        <v>126.4</v>
      </c>
      <c r="E2372" s="136" t="s">
        <v>536</v>
      </c>
      <c r="G2372" s="125">
        <f>AVERAGE(D2369:D2372)</f>
        <v>125.5</v>
      </c>
      <c r="L2372" s="133">
        <v>2017</v>
      </c>
      <c r="M2372" s="134" t="s">
        <v>9</v>
      </c>
      <c r="N2372" s="135">
        <v>127.5</v>
      </c>
      <c r="O2372" s="136" t="s">
        <v>536</v>
      </c>
      <c r="Q2372" s="147">
        <f>AVERAGE(N2369:N2372)</f>
        <v>126.57499999999999</v>
      </c>
    </row>
    <row r="2373" spans="2:17" ht="15" thickBot="1" x14ac:dyDescent="0.35">
      <c r="B2373" s="129">
        <v>2018</v>
      </c>
      <c r="C2373" s="130" t="s">
        <v>6</v>
      </c>
      <c r="D2373" s="131">
        <v>127.4</v>
      </c>
      <c r="E2373" s="132" t="s">
        <v>536</v>
      </c>
      <c r="G2373" s="125"/>
      <c r="L2373" s="129">
        <v>2018</v>
      </c>
      <c r="M2373" s="130" t="s">
        <v>6</v>
      </c>
      <c r="N2373" s="131">
        <v>128.5</v>
      </c>
      <c r="O2373" s="132" t="s">
        <v>536</v>
      </c>
      <c r="Q2373" s="147"/>
    </row>
    <row r="2374" spans="2:17" ht="15" thickBot="1" x14ac:dyDescent="0.35">
      <c r="B2374" s="133">
        <v>2018</v>
      </c>
      <c r="C2374" s="134" t="s">
        <v>7</v>
      </c>
      <c r="D2374" s="135">
        <v>128.30000000000001</v>
      </c>
      <c r="E2374" s="136" t="s">
        <v>536</v>
      </c>
      <c r="G2374" s="125"/>
      <c r="L2374" s="133">
        <v>2018</v>
      </c>
      <c r="M2374" s="134" t="s">
        <v>7</v>
      </c>
      <c r="N2374" s="135">
        <v>129.4</v>
      </c>
      <c r="O2374" s="136" t="s">
        <v>536</v>
      </c>
      <c r="Q2374" s="147"/>
    </row>
    <row r="2375" spans="2:17" ht="15" thickBot="1" x14ac:dyDescent="0.35">
      <c r="B2375" s="129">
        <v>2018</v>
      </c>
      <c r="C2375" s="130" t="s">
        <v>8</v>
      </c>
      <c r="D2375" s="131">
        <v>129</v>
      </c>
      <c r="E2375" s="132" t="s">
        <v>536</v>
      </c>
      <c r="G2375" s="125"/>
      <c r="L2375" s="129">
        <v>2018</v>
      </c>
      <c r="M2375" s="130" t="s">
        <v>8</v>
      </c>
      <c r="N2375" s="131">
        <v>130.19999999999999</v>
      </c>
      <c r="O2375" s="132" t="s">
        <v>536</v>
      </c>
      <c r="Q2375" s="147"/>
    </row>
    <row r="2376" spans="2:17" ht="15" thickBot="1" x14ac:dyDescent="0.35">
      <c r="B2376" s="133">
        <v>2018</v>
      </c>
      <c r="C2376" s="134" t="s">
        <v>9</v>
      </c>
      <c r="D2376" s="135">
        <v>129.19999999999999</v>
      </c>
      <c r="E2376" s="136" t="s">
        <v>536</v>
      </c>
      <c r="G2376" s="125">
        <f>AVERAGE(D2373:D2376)</f>
        <v>128.47500000000002</v>
      </c>
      <c r="L2376" s="133">
        <v>2018</v>
      </c>
      <c r="M2376" s="134" t="s">
        <v>9</v>
      </c>
      <c r="N2376" s="135">
        <v>130.4</v>
      </c>
      <c r="O2376" s="136" t="s">
        <v>536</v>
      </c>
      <c r="Q2376" s="147">
        <f>AVERAGE(N2373:N2376)</f>
        <v>129.625</v>
      </c>
    </row>
    <row r="2377" spans="2:17" ht="15" thickBot="1" x14ac:dyDescent="0.35">
      <c r="B2377" s="129">
        <v>2019</v>
      </c>
      <c r="C2377" s="130" t="s">
        <v>6</v>
      </c>
      <c r="D2377" s="131">
        <v>130</v>
      </c>
      <c r="E2377" s="132" t="s">
        <v>536</v>
      </c>
      <c r="G2377" s="125"/>
      <c r="L2377" s="129">
        <v>2019</v>
      </c>
      <c r="M2377" s="130" t="s">
        <v>6</v>
      </c>
      <c r="N2377" s="131">
        <v>131.30000000000001</v>
      </c>
      <c r="O2377" s="132" t="s">
        <v>536</v>
      </c>
      <c r="Q2377" s="147"/>
    </row>
    <row r="2378" spans="2:17" ht="15" thickBot="1" x14ac:dyDescent="0.35">
      <c r="B2378" s="133">
        <v>2019</v>
      </c>
      <c r="C2378" s="134" t="s">
        <v>7</v>
      </c>
      <c r="D2378" s="135">
        <v>130.9</v>
      </c>
      <c r="E2378" s="136" t="s">
        <v>536</v>
      </c>
      <c r="G2378" s="125"/>
      <c r="L2378" s="133">
        <v>2019</v>
      </c>
      <c r="M2378" s="134" t="s">
        <v>7</v>
      </c>
      <c r="N2378" s="135">
        <v>132.19999999999999</v>
      </c>
      <c r="O2378" s="136" t="s">
        <v>536</v>
      </c>
      <c r="Q2378" s="147"/>
    </row>
    <row r="2379" spans="2:17" ht="15" thickBot="1" x14ac:dyDescent="0.35">
      <c r="B2379" s="129">
        <v>2019</v>
      </c>
      <c r="C2379" s="130" t="s">
        <v>8</v>
      </c>
      <c r="D2379" s="131">
        <v>131.80000000000001</v>
      </c>
      <c r="E2379" s="132" t="s">
        <v>536</v>
      </c>
      <c r="G2379" s="125"/>
      <c r="L2379" s="129">
        <v>2019</v>
      </c>
      <c r="M2379" s="130" t="s">
        <v>8</v>
      </c>
      <c r="N2379" s="131">
        <v>133.19999999999999</v>
      </c>
      <c r="O2379" s="132" t="s">
        <v>536</v>
      </c>
      <c r="Q2379" s="147"/>
    </row>
    <row r="2380" spans="2:17" ht="15" thickBot="1" x14ac:dyDescent="0.35">
      <c r="B2380" s="133">
        <v>2019</v>
      </c>
      <c r="C2380" s="134" t="s">
        <v>9</v>
      </c>
      <c r="D2380" s="135">
        <v>132.30000000000001</v>
      </c>
      <c r="E2380" s="136" t="s">
        <v>536</v>
      </c>
      <c r="G2380" s="125">
        <f>AVERAGE(D2377:D2380)</f>
        <v>131.25</v>
      </c>
      <c r="L2380" s="133">
        <v>2019</v>
      </c>
      <c r="M2380" s="134" t="s">
        <v>9</v>
      </c>
      <c r="N2380" s="135">
        <v>133.69999999999999</v>
      </c>
      <c r="O2380" s="136" t="s">
        <v>536</v>
      </c>
      <c r="Q2380" s="147">
        <f>AVERAGE(N2377:N2380)</f>
        <v>132.6</v>
      </c>
    </row>
    <row r="2381" spans="2:17" ht="15" thickBot="1" x14ac:dyDescent="0.35">
      <c r="B2381" s="129">
        <v>2020</v>
      </c>
      <c r="C2381" s="130" t="s">
        <v>6</v>
      </c>
      <c r="D2381" s="131">
        <v>133.69999999999999</v>
      </c>
      <c r="E2381" s="132" t="s">
        <v>536</v>
      </c>
      <c r="L2381" s="129">
        <v>2020</v>
      </c>
      <c r="M2381" s="130" t="s">
        <v>6</v>
      </c>
      <c r="N2381" s="131">
        <v>135.4</v>
      </c>
      <c r="O2381" s="132" t="s">
        <v>536</v>
      </c>
    </row>
    <row r="2382" spans="2:17" ht="15" thickBot="1" x14ac:dyDescent="0.35">
      <c r="B2382" s="133">
        <v>2020</v>
      </c>
      <c r="C2382" s="134" t="s">
        <v>7</v>
      </c>
      <c r="D2382" s="135">
        <v>134.69999999999999</v>
      </c>
      <c r="E2382" s="136" t="s">
        <v>536</v>
      </c>
      <c r="L2382" s="133">
        <v>2020</v>
      </c>
      <c r="M2382" s="134" t="s">
        <v>7</v>
      </c>
      <c r="N2382" s="135">
        <v>136.19999999999999</v>
      </c>
      <c r="O2382" s="136" t="s">
        <v>536</v>
      </c>
    </row>
    <row r="2383" spans="2:17" ht="15" thickBot="1" x14ac:dyDescent="0.35">
      <c r="B2383" s="185" t="s">
        <v>26</v>
      </c>
      <c r="C2383" s="186"/>
      <c r="D2383" s="186"/>
      <c r="E2383" s="187"/>
      <c r="L2383" s="141" t="s">
        <v>537</v>
      </c>
      <c r="M2383" s="142"/>
      <c r="N2383" s="142"/>
      <c r="O2383" s="143"/>
    </row>
    <row r="2384" spans="2:17" ht="15" thickBot="1" x14ac:dyDescent="0.35">
      <c r="B2384" s="178" t="s">
        <v>537</v>
      </c>
      <c r="C2384" s="179"/>
      <c r="D2384" s="179"/>
      <c r="E2384" s="180"/>
    </row>
    <row r="2385" spans="2:15" x14ac:dyDescent="0.3">
      <c r="L2385" s="90"/>
      <c r="M2385" s="89"/>
      <c r="N2385" s="89"/>
      <c r="O2385" s="89"/>
    </row>
    <row r="2390" spans="2:15" x14ac:dyDescent="0.3">
      <c r="B2390" s="90"/>
      <c r="C2390" s="89"/>
      <c r="D2390" s="89"/>
      <c r="E2390" s="89"/>
    </row>
    <row r="2391" spans="2:15" ht="15.6" x14ac:dyDescent="0.3">
      <c r="B2391" s="122" t="s">
        <v>575</v>
      </c>
      <c r="C2391" s="89"/>
      <c r="D2391" s="89"/>
      <c r="E2391" s="89"/>
      <c r="L2391" s="122" t="s">
        <v>612</v>
      </c>
      <c r="M2391" s="89"/>
      <c r="N2391" s="89"/>
      <c r="O2391" s="89"/>
    </row>
    <row r="2392" spans="2:15" ht="15.6" x14ac:dyDescent="0.3">
      <c r="B2392" s="123" t="s">
        <v>38</v>
      </c>
      <c r="C2392" s="89"/>
      <c r="D2392" s="89"/>
      <c r="E2392" s="89"/>
      <c r="L2392" s="123" t="s">
        <v>38</v>
      </c>
      <c r="M2392" s="89"/>
      <c r="N2392" s="89"/>
      <c r="O2392" s="89"/>
    </row>
    <row r="2393" spans="2:15" ht="15" customHeight="1" x14ac:dyDescent="0.3">
      <c r="B2393" s="122" t="s">
        <v>576</v>
      </c>
      <c r="C2393" s="89"/>
      <c r="D2393" s="89"/>
      <c r="E2393" s="89"/>
      <c r="L2393" s="122" t="s">
        <v>613</v>
      </c>
      <c r="M2393" s="89"/>
      <c r="N2393" s="89"/>
      <c r="O2393" s="89"/>
    </row>
    <row r="2394" spans="2:15" ht="15.6" x14ac:dyDescent="0.3">
      <c r="B2394" s="122" t="s">
        <v>543</v>
      </c>
      <c r="C2394" s="89"/>
      <c r="D2394" s="89"/>
      <c r="E2394" s="89"/>
      <c r="L2394" s="122" t="s">
        <v>543</v>
      </c>
      <c r="M2394" s="89"/>
      <c r="N2394" s="89"/>
      <c r="O2394" s="89"/>
    </row>
    <row r="2395" spans="2:15" ht="15.6" x14ac:dyDescent="0.3">
      <c r="B2395" s="122" t="s">
        <v>544</v>
      </c>
      <c r="C2395" s="89"/>
      <c r="D2395" s="89"/>
      <c r="E2395" s="89"/>
      <c r="L2395" s="122" t="s">
        <v>595</v>
      </c>
      <c r="M2395" s="89"/>
      <c r="N2395" s="89"/>
      <c r="O2395" s="89"/>
    </row>
    <row r="2396" spans="2:15" ht="15.6" x14ac:dyDescent="0.3">
      <c r="B2396" s="122" t="s">
        <v>545</v>
      </c>
      <c r="C2396" s="89"/>
      <c r="D2396" s="89"/>
      <c r="E2396" s="89"/>
      <c r="L2396" s="122" t="s">
        <v>545</v>
      </c>
      <c r="M2396" s="89"/>
      <c r="N2396" s="89"/>
      <c r="O2396" s="89"/>
    </row>
    <row r="2397" spans="2:15" ht="15.6" x14ac:dyDescent="0.3">
      <c r="B2397" s="122" t="s">
        <v>546</v>
      </c>
      <c r="C2397" s="89"/>
      <c r="D2397" s="89"/>
      <c r="E2397" s="89"/>
      <c r="L2397" s="122" t="s">
        <v>546</v>
      </c>
      <c r="M2397" s="89"/>
      <c r="N2397" s="89"/>
      <c r="O2397" s="89"/>
    </row>
    <row r="2398" spans="2:15" ht="15.6" x14ac:dyDescent="0.3">
      <c r="B2398" s="122" t="s">
        <v>547</v>
      </c>
      <c r="C2398" s="89"/>
      <c r="D2398" s="89"/>
      <c r="E2398" s="89"/>
      <c r="L2398" s="122" t="s">
        <v>547</v>
      </c>
      <c r="M2398" s="89"/>
      <c r="N2398" s="89"/>
      <c r="O2398" s="89"/>
    </row>
    <row r="2399" spans="2:15" ht="15.6" x14ac:dyDescent="0.3">
      <c r="B2399" s="122" t="s">
        <v>577</v>
      </c>
      <c r="C2399" s="89"/>
      <c r="D2399" s="89"/>
      <c r="E2399" s="89"/>
      <c r="L2399" s="122" t="s">
        <v>577</v>
      </c>
      <c r="M2399" s="89"/>
      <c r="N2399" s="89"/>
      <c r="O2399" s="89"/>
    </row>
    <row r="2400" spans="2:15" ht="15.6" x14ac:dyDescent="0.3">
      <c r="B2400" s="122" t="s">
        <v>549</v>
      </c>
      <c r="C2400" s="89"/>
      <c r="D2400" s="89"/>
      <c r="E2400" s="89"/>
      <c r="L2400" s="122" t="s">
        <v>549</v>
      </c>
      <c r="M2400" s="89"/>
      <c r="N2400" s="89"/>
      <c r="O2400" s="89"/>
    </row>
    <row r="2401" spans="2:15" x14ac:dyDescent="0.3">
      <c r="B2401" s="183"/>
      <c r="C2401" s="184"/>
      <c r="D2401" s="184"/>
      <c r="E2401" s="184"/>
      <c r="L2401" s="139"/>
    </row>
    <row r="2402" spans="2:15" x14ac:dyDescent="0.3">
      <c r="B2402" s="183" t="s">
        <v>550</v>
      </c>
      <c r="C2402" s="184"/>
      <c r="D2402" s="184"/>
      <c r="E2402" s="184"/>
      <c r="L2402" s="139" t="s">
        <v>550</v>
      </c>
    </row>
    <row r="2403" spans="2:15" ht="15" thickBot="1" x14ac:dyDescent="0.35">
      <c r="B2403" s="181"/>
      <c r="C2403" s="182"/>
      <c r="D2403" s="182"/>
      <c r="E2403" s="182"/>
      <c r="L2403" s="140"/>
      <c r="M2403" s="112"/>
      <c r="N2403" s="112"/>
      <c r="O2403" s="112"/>
    </row>
    <row r="2404" spans="2:15" ht="27.6" thickBot="1" x14ac:dyDescent="0.35">
      <c r="B2404" s="126" t="s">
        <v>5</v>
      </c>
      <c r="C2404" s="127" t="s">
        <v>533</v>
      </c>
      <c r="D2404" s="127" t="s">
        <v>534</v>
      </c>
      <c r="E2404" s="128" t="s">
        <v>535</v>
      </c>
      <c r="L2404" s="126" t="s">
        <v>5</v>
      </c>
      <c r="M2404" s="127" t="s">
        <v>533</v>
      </c>
      <c r="N2404" s="127" t="s">
        <v>534</v>
      </c>
      <c r="O2404" s="128" t="s">
        <v>535</v>
      </c>
    </row>
    <row r="2405" spans="2:15" ht="15" hidden="1" thickBot="1" x14ac:dyDescent="0.35">
      <c r="B2405" s="129">
        <v>2006</v>
      </c>
      <c r="C2405" s="130" t="s">
        <v>6</v>
      </c>
      <c r="D2405" s="131">
        <v>100.7</v>
      </c>
      <c r="E2405" s="132" t="s">
        <v>536</v>
      </c>
      <c r="L2405" s="129">
        <v>2006</v>
      </c>
      <c r="M2405" s="130" t="s">
        <v>6</v>
      </c>
      <c r="N2405" s="131">
        <v>100.3</v>
      </c>
      <c r="O2405" s="132" t="s">
        <v>536</v>
      </c>
    </row>
    <row r="2406" spans="2:15" ht="15" hidden="1" thickBot="1" x14ac:dyDescent="0.35">
      <c r="B2406" s="133">
        <v>2006</v>
      </c>
      <c r="C2406" s="134" t="s">
        <v>7</v>
      </c>
      <c r="D2406" s="135">
        <v>101.7</v>
      </c>
      <c r="E2406" s="136" t="s">
        <v>536</v>
      </c>
      <c r="L2406" s="133">
        <v>2006</v>
      </c>
      <c r="M2406" s="134" t="s">
        <v>7</v>
      </c>
      <c r="N2406" s="135">
        <v>101.4</v>
      </c>
      <c r="O2406" s="136" t="s">
        <v>536</v>
      </c>
    </row>
    <row r="2407" spans="2:15" ht="15" hidden="1" thickBot="1" x14ac:dyDescent="0.35">
      <c r="B2407" s="129">
        <v>2006</v>
      </c>
      <c r="C2407" s="130" t="s">
        <v>8</v>
      </c>
      <c r="D2407" s="131">
        <v>102.3</v>
      </c>
      <c r="E2407" s="132" t="s">
        <v>536</v>
      </c>
      <c r="L2407" s="129">
        <v>2006</v>
      </c>
      <c r="M2407" s="130" t="s">
        <v>8</v>
      </c>
      <c r="N2407" s="131">
        <v>101.9</v>
      </c>
      <c r="O2407" s="132" t="s">
        <v>536</v>
      </c>
    </row>
    <row r="2408" spans="2:15" ht="15" hidden="1" thickBot="1" x14ac:dyDescent="0.35">
      <c r="B2408" s="133">
        <v>2006</v>
      </c>
      <c r="C2408" s="134" t="s">
        <v>9</v>
      </c>
      <c r="D2408" s="135">
        <v>102.8</v>
      </c>
      <c r="E2408" s="136" t="s">
        <v>536</v>
      </c>
      <c r="L2408" s="133">
        <v>2006</v>
      </c>
      <c r="M2408" s="134" t="s">
        <v>9</v>
      </c>
      <c r="N2408" s="135">
        <v>102.5</v>
      </c>
      <c r="O2408" s="136" t="s">
        <v>536</v>
      </c>
    </row>
    <row r="2409" spans="2:15" ht="15" hidden="1" thickBot="1" x14ac:dyDescent="0.35">
      <c r="B2409" s="129">
        <v>2007</v>
      </c>
      <c r="C2409" s="130" t="s">
        <v>6</v>
      </c>
      <c r="D2409" s="131">
        <v>103.2</v>
      </c>
      <c r="E2409" s="132" t="s">
        <v>536</v>
      </c>
      <c r="L2409" s="129">
        <v>2007</v>
      </c>
      <c r="M2409" s="130" t="s">
        <v>6</v>
      </c>
      <c r="N2409" s="131">
        <v>103.6</v>
      </c>
      <c r="O2409" s="132" t="s">
        <v>536</v>
      </c>
    </row>
    <row r="2410" spans="2:15" ht="15" hidden="1" thickBot="1" x14ac:dyDescent="0.35">
      <c r="B2410" s="133">
        <v>2007</v>
      </c>
      <c r="C2410" s="134" t="s">
        <v>7</v>
      </c>
      <c r="D2410" s="135">
        <v>104.1</v>
      </c>
      <c r="E2410" s="136" t="s">
        <v>536</v>
      </c>
      <c r="L2410" s="133">
        <v>2007</v>
      </c>
      <c r="M2410" s="134" t="s">
        <v>7</v>
      </c>
      <c r="N2410" s="135">
        <v>104.4</v>
      </c>
      <c r="O2410" s="136" t="s">
        <v>536</v>
      </c>
    </row>
    <row r="2411" spans="2:15" ht="15" hidden="1" thickBot="1" x14ac:dyDescent="0.35">
      <c r="B2411" s="129">
        <v>2007</v>
      </c>
      <c r="C2411" s="130" t="s">
        <v>8</v>
      </c>
      <c r="D2411" s="131">
        <v>104.4</v>
      </c>
      <c r="E2411" s="132" t="s">
        <v>536</v>
      </c>
      <c r="L2411" s="129">
        <v>2007</v>
      </c>
      <c r="M2411" s="130" t="s">
        <v>8</v>
      </c>
      <c r="N2411" s="131">
        <v>104.7</v>
      </c>
      <c r="O2411" s="132" t="s">
        <v>536</v>
      </c>
    </row>
    <row r="2412" spans="2:15" ht="15" hidden="1" thickBot="1" x14ac:dyDescent="0.35">
      <c r="B2412" s="133">
        <v>2007</v>
      </c>
      <c r="C2412" s="134" t="s">
        <v>9</v>
      </c>
      <c r="D2412" s="135">
        <v>105</v>
      </c>
      <c r="E2412" s="136" t="s">
        <v>536</v>
      </c>
      <c r="L2412" s="133">
        <v>2007</v>
      </c>
      <c r="M2412" s="134" t="s">
        <v>9</v>
      </c>
      <c r="N2412" s="135">
        <v>105.3</v>
      </c>
      <c r="O2412" s="136" t="s">
        <v>536</v>
      </c>
    </row>
    <row r="2413" spans="2:15" ht="15" hidden="1" thickBot="1" x14ac:dyDescent="0.35">
      <c r="B2413" s="129">
        <v>2008</v>
      </c>
      <c r="C2413" s="130" t="s">
        <v>6</v>
      </c>
      <c r="D2413" s="131">
        <v>105.5</v>
      </c>
      <c r="E2413" s="132" t="s">
        <v>536</v>
      </c>
      <c r="L2413" s="129">
        <v>2008</v>
      </c>
      <c r="M2413" s="130" t="s">
        <v>6</v>
      </c>
      <c r="N2413" s="131">
        <v>105.8</v>
      </c>
      <c r="O2413" s="132" t="s">
        <v>536</v>
      </c>
    </row>
    <row r="2414" spans="2:15" ht="15" hidden="1" thickBot="1" x14ac:dyDescent="0.35">
      <c r="B2414" s="133">
        <v>2008</v>
      </c>
      <c r="C2414" s="134" t="s">
        <v>7</v>
      </c>
      <c r="D2414" s="135">
        <v>106.5</v>
      </c>
      <c r="E2414" s="136" t="s">
        <v>536</v>
      </c>
      <c r="L2414" s="133">
        <v>2008</v>
      </c>
      <c r="M2414" s="134" t="s">
        <v>7</v>
      </c>
      <c r="N2414" s="135">
        <v>107</v>
      </c>
      <c r="O2414" s="136" t="s">
        <v>536</v>
      </c>
    </row>
    <row r="2415" spans="2:15" ht="15" hidden="1" thickBot="1" x14ac:dyDescent="0.35">
      <c r="B2415" s="129">
        <v>2008</v>
      </c>
      <c r="C2415" s="130" t="s">
        <v>8</v>
      </c>
      <c r="D2415" s="131">
        <v>106.9</v>
      </c>
      <c r="E2415" s="132" t="s">
        <v>536</v>
      </c>
      <c r="L2415" s="129">
        <v>2008</v>
      </c>
      <c r="M2415" s="130" t="s">
        <v>8</v>
      </c>
      <c r="N2415" s="131">
        <v>107.3</v>
      </c>
      <c r="O2415" s="132" t="s">
        <v>536</v>
      </c>
    </row>
    <row r="2416" spans="2:15" ht="15" hidden="1" thickBot="1" x14ac:dyDescent="0.35">
      <c r="B2416" s="133">
        <v>2008</v>
      </c>
      <c r="C2416" s="134" t="s">
        <v>9</v>
      </c>
      <c r="D2416" s="135">
        <v>107</v>
      </c>
      <c r="E2416" s="136" t="s">
        <v>536</v>
      </c>
      <c r="L2416" s="133">
        <v>2008</v>
      </c>
      <c r="M2416" s="134" t="s">
        <v>9</v>
      </c>
      <c r="N2416" s="135">
        <v>107.4</v>
      </c>
      <c r="O2416" s="136" t="s">
        <v>536</v>
      </c>
    </row>
    <row r="2417" spans="2:15" ht="15" hidden="1" thickBot="1" x14ac:dyDescent="0.35">
      <c r="B2417" s="129">
        <v>2009</v>
      </c>
      <c r="C2417" s="130" t="s">
        <v>6</v>
      </c>
      <c r="D2417" s="131">
        <v>107</v>
      </c>
      <c r="E2417" s="132" t="s">
        <v>536</v>
      </c>
      <c r="L2417" s="129">
        <v>2009</v>
      </c>
      <c r="M2417" s="130" t="s">
        <v>6</v>
      </c>
      <c r="N2417" s="131">
        <v>107.5</v>
      </c>
      <c r="O2417" s="132" t="s">
        <v>536</v>
      </c>
    </row>
    <row r="2418" spans="2:15" ht="15" hidden="1" thickBot="1" x14ac:dyDescent="0.35">
      <c r="B2418" s="133">
        <v>2009</v>
      </c>
      <c r="C2418" s="134" t="s">
        <v>7</v>
      </c>
      <c r="D2418" s="135">
        <v>107.3</v>
      </c>
      <c r="E2418" s="136" t="s">
        <v>536</v>
      </c>
      <c r="L2418" s="133">
        <v>2009</v>
      </c>
      <c r="M2418" s="134" t="s">
        <v>7</v>
      </c>
      <c r="N2418" s="135">
        <v>107.7</v>
      </c>
      <c r="O2418" s="136" t="s">
        <v>536</v>
      </c>
    </row>
    <row r="2419" spans="2:15" ht="15" hidden="1" thickBot="1" x14ac:dyDescent="0.35">
      <c r="B2419" s="129">
        <v>2009</v>
      </c>
      <c r="C2419" s="130" t="s">
        <v>8</v>
      </c>
      <c r="D2419" s="131">
        <v>107.5</v>
      </c>
      <c r="E2419" s="132" t="s">
        <v>536</v>
      </c>
      <c r="L2419" s="129">
        <v>2009</v>
      </c>
      <c r="M2419" s="130" t="s">
        <v>8</v>
      </c>
      <c r="N2419" s="131">
        <v>108</v>
      </c>
      <c r="O2419" s="132" t="s">
        <v>536</v>
      </c>
    </row>
    <row r="2420" spans="2:15" ht="15" hidden="1" thickBot="1" x14ac:dyDescent="0.35">
      <c r="B2420" s="133">
        <v>2009</v>
      </c>
      <c r="C2420" s="134" t="s">
        <v>9</v>
      </c>
      <c r="D2420" s="135">
        <v>107.8</v>
      </c>
      <c r="E2420" s="136" t="s">
        <v>536</v>
      </c>
      <c r="L2420" s="133">
        <v>2009</v>
      </c>
      <c r="M2420" s="134" t="s">
        <v>9</v>
      </c>
      <c r="N2420" s="135">
        <v>108.3</v>
      </c>
      <c r="O2420" s="136" t="s">
        <v>536</v>
      </c>
    </row>
    <row r="2421" spans="2:15" ht="15" hidden="1" thickBot="1" x14ac:dyDescent="0.35">
      <c r="B2421" s="129">
        <v>2010</v>
      </c>
      <c r="C2421" s="130" t="s">
        <v>6</v>
      </c>
      <c r="D2421" s="131">
        <v>109.2</v>
      </c>
      <c r="E2421" s="132" t="s">
        <v>536</v>
      </c>
      <c r="L2421" s="129">
        <v>2010</v>
      </c>
      <c r="M2421" s="130" t="s">
        <v>6</v>
      </c>
      <c r="N2421" s="131">
        <v>109.1</v>
      </c>
      <c r="O2421" s="132" t="s">
        <v>536</v>
      </c>
    </row>
    <row r="2422" spans="2:15" ht="15" hidden="1" thickBot="1" x14ac:dyDescent="0.35">
      <c r="B2422" s="133">
        <v>2010</v>
      </c>
      <c r="C2422" s="134" t="s">
        <v>7</v>
      </c>
      <c r="D2422" s="135">
        <v>109.8</v>
      </c>
      <c r="E2422" s="136" t="s">
        <v>536</v>
      </c>
      <c r="L2422" s="133">
        <v>2010</v>
      </c>
      <c r="M2422" s="134" t="s">
        <v>7</v>
      </c>
      <c r="N2422" s="135">
        <v>109.7</v>
      </c>
      <c r="O2422" s="136" t="s">
        <v>536</v>
      </c>
    </row>
    <row r="2423" spans="2:15" ht="15" hidden="1" thickBot="1" x14ac:dyDescent="0.35">
      <c r="B2423" s="129">
        <v>2010</v>
      </c>
      <c r="C2423" s="130" t="s">
        <v>8</v>
      </c>
      <c r="D2423" s="131">
        <v>110.3</v>
      </c>
      <c r="E2423" s="132" t="s">
        <v>536</v>
      </c>
      <c r="L2423" s="129">
        <v>2010</v>
      </c>
      <c r="M2423" s="130" t="s">
        <v>8</v>
      </c>
      <c r="N2423" s="131">
        <v>110.1</v>
      </c>
      <c r="O2423" s="132" t="s">
        <v>536</v>
      </c>
    </row>
    <row r="2424" spans="2:15" ht="15" hidden="1" thickBot="1" x14ac:dyDescent="0.35">
      <c r="B2424" s="133">
        <v>2010</v>
      </c>
      <c r="C2424" s="134" t="s">
        <v>9</v>
      </c>
      <c r="D2424" s="135">
        <v>110.5</v>
      </c>
      <c r="E2424" s="136" t="s">
        <v>536</v>
      </c>
      <c r="L2424" s="133">
        <v>2010</v>
      </c>
      <c r="M2424" s="134" t="s">
        <v>9</v>
      </c>
      <c r="N2424" s="135">
        <v>110.3</v>
      </c>
      <c r="O2424" s="136" t="s">
        <v>536</v>
      </c>
    </row>
    <row r="2425" spans="2:15" ht="15" hidden="1" thickBot="1" x14ac:dyDescent="0.35">
      <c r="B2425" s="129">
        <v>2011</v>
      </c>
      <c r="C2425" s="130" t="s">
        <v>6</v>
      </c>
      <c r="D2425" s="131">
        <v>111.6</v>
      </c>
      <c r="E2425" s="132" t="s">
        <v>536</v>
      </c>
      <c r="L2425" s="129">
        <v>2011</v>
      </c>
      <c r="M2425" s="130" t="s">
        <v>6</v>
      </c>
      <c r="N2425" s="131">
        <v>110.9</v>
      </c>
      <c r="O2425" s="132" t="s">
        <v>536</v>
      </c>
    </row>
    <row r="2426" spans="2:15" ht="15" hidden="1" thickBot="1" x14ac:dyDescent="0.35">
      <c r="B2426" s="133">
        <v>2011</v>
      </c>
      <c r="C2426" s="134" t="s">
        <v>7</v>
      </c>
      <c r="D2426" s="135">
        <v>112.7</v>
      </c>
      <c r="E2426" s="136" t="s">
        <v>536</v>
      </c>
      <c r="L2426" s="133">
        <v>2011</v>
      </c>
      <c r="M2426" s="134" t="s">
        <v>7</v>
      </c>
      <c r="N2426" s="135">
        <v>111.3</v>
      </c>
      <c r="O2426" s="136" t="s">
        <v>536</v>
      </c>
    </row>
    <row r="2427" spans="2:15" ht="15" hidden="1" thickBot="1" x14ac:dyDescent="0.35">
      <c r="B2427" s="129">
        <v>2011</v>
      </c>
      <c r="C2427" s="130" t="s">
        <v>8</v>
      </c>
      <c r="D2427" s="131">
        <v>113.1</v>
      </c>
      <c r="E2427" s="132" t="s">
        <v>536</v>
      </c>
      <c r="L2427" s="129">
        <v>2011</v>
      </c>
      <c r="M2427" s="130" t="s">
        <v>8</v>
      </c>
      <c r="N2427" s="131">
        <v>111.8</v>
      </c>
      <c r="O2427" s="132" t="s">
        <v>536</v>
      </c>
    </row>
    <row r="2428" spans="2:15" ht="15" hidden="1" thickBot="1" x14ac:dyDescent="0.35">
      <c r="B2428" s="133">
        <v>2011</v>
      </c>
      <c r="C2428" s="134" t="s">
        <v>9</v>
      </c>
      <c r="D2428" s="135">
        <v>113.2</v>
      </c>
      <c r="E2428" s="136" t="s">
        <v>536</v>
      </c>
      <c r="L2428" s="133">
        <v>2011</v>
      </c>
      <c r="M2428" s="134" t="s">
        <v>9</v>
      </c>
      <c r="N2428" s="135">
        <v>111.9</v>
      </c>
      <c r="O2428" s="136" t="s">
        <v>536</v>
      </c>
    </row>
    <row r="2429" spans="2:15" ht="15" hidden="1" thickBot="1" x14ac:dyDescent="0.35">
      <c r="B2429" s="129">
        <v>2012</v>
      </c>
      <c r="C2429" s="130" t="s">
        <v>6</v>
      </c>
      <c r="D2429" s="131">
        <v>113.9</v>
      </c>
      <c r="E2429" s="132" t="s">
        <v>536</v>
      </c>
      <c r="L2429" s="129">
        <v>2012</v>
      </c>
      <c r="M2429" s="130" t="s">
        <v>6</v>
      </c>
      <c r="N2429" s="131">
        <v>112.7</v>
      </c>
      <c r="O2429" s="132" t="s">
        <v>536</v>
      </c>
    </row>
    <row r="2430" spans="2:15" ht="15" hidden="1" thickBot="1" x14ac:dyDescent="0.35">
      <c r="B2430" s="133">
        <v>2012</v>
      </c>
      <c r="C2430" s="134" t="s">
        <v>7</v>
      </c>
      <c r="D2430" s="135">
        <v>114.5</v>
      </c>
      <c r="E2430" s="136" t="s">
        <v>536</v>
      </c>
      <c r="L2430" s="133">
        <v>2012</v>
      </c>
      <c r="M2430" s="134" t="s">
        <v>7</v>
      </c>
      <c r="N2430" s="135">
        <v>113.1</v>
      </c>
      <c r="O2430" s="136" t="s">
        <v>536</v>
      </c>
    </row>
    <row r="2431" spans="2:15" ht="15" hidden="1" thickBot="1" x14ac:dyDescent="0.35">
      <c r="B2431" s="129">
        <v>2012</v>
      </c>
      <c r="C2431" s="130" t="s">
        <v>8</v>
      </c>
      <c r="D2431" s="131">
        <v>114.6</v>
      </c>
      <c r="E2431" s="132" t="s">
        <v>536</v>
      </c>
      <c r="L2431" s="129">
        <v>2012</v>
      </c>
      <c r="M2431" s="130" t="s">
        <v>8</v>
      </c>
      <c r="N2431" s="131">
        <v>113.4</v>
      </c>
      <c r="O2431" s="132" t="s">
        <v>536</v>
      </c>
    </row>
    <row r="2432" spans="2:15" ht="15" hidden="1" thickBot="1" x14ac:dyDescent="0.35">
      <c r="B2432" s="133">
        <v>2012</v>
      </c>
      <c r="C2432" s="134" t="s">
        <v>9</v>
      </c>
      <c r="D2432" s="135">
        <v>114.8</v>
      </c>
      <c r="E2432" s="136" t="s">
        <v>536</v>
      </c>
      <c r="L2432" s="133">
        <v>2012</v>
      </c>
      <c r="M2432" s="134" t="s">
        <v>9</v>
      </c>
      <c r="N2432" s="135">
        <v>113.5</v>
      </c>
      <c r="O2432" s="136" t="s">
        <v>536</v>
      </c>
    </row>
    <row r="2433" spans="2:17" ht="15" hidden="1" thickBot="1" x14ac:dyDescent="0.35">
      <c r="B2433" s="129">
        <v>2013</v>
      </c>
      <c r="C2433" s="130" t="s">
        <v>6</v>
      </c>
      <c r="D2433" s="131">
        <v>115.4</v>
      </c>
      <c r="E2433" s="132" t="s">
        <v>536</v>
      </c>
      <c r="L2433" s="129">
        <v>2013</v>
      </c>
      <c r="M2433" s="130" t="s">
        <v>6</v>
      </c>
      <c r="N2433" s="131">
        <v>114.1</v>
      </c>
      <c r="O2433" s="132" t="s">
        <v>536</v>
      </c>
    </row>
    <row r="2434" spans="2:17" ht="15" hidden="1" thickBot="1" x14ac:dyDescent="0.35">
      <c r="B2434" s="133">
        <v>2013</v>
      </c>
      <c r="C2434" s="134" t="s">
        <v>7</v>
      </c>
      <c r="D2434" s="135">
        <v>116</v>
      </c>
      <c r="E2434" s="136" t="s">
        <v>536</v>
      </c>
      <c r="L2434" s="133">
        <v>2013</v>
      </c>
      <c r="M2434" s="134" t="s">
        <v>7</v>
      </c>
      <c r="N2434" s="135">
        <v>114.7</v>
      </c>
      <c r="O2434" s="136" t="s">
        <v>536</v>
      </c>
    </row>
    <row r="2435" spans="2:17" ht="15" hidden="1" thickBot="1" x14ac:dyDescent="0.35">
      <c r="B2435" s="129">
        <v>2013</v>
      </c>
      <c r="C2435" s="130" t="s">
        <v>8</v>
      </c>
      <c r="D2435" s="131">
        <v>116.4</v>
      </c>
      <c r="E2435" s="132" t="s">
        <v>536</v>
      </c>
      <c r="L2435" s="129">
        <v>2013</v>
      </c>
      <c r="M2435" s="130" t="s">
        <v>8</v>
      </c>
      <c r="N2435" s="131">
        <v>115.3</v>
      </c>
      <c r="O2435" s="132" t="s">
        <v>536</v>
      </c>
    </row>
    <row r="2436" spans="2:17" ht="15" hidden="1" thickBot="1" x14ac:dyDescent="0.35">
      <c r="B2436" s="133">
        <v>2013</v>
      </c>
      <c r="C2436" s="134" t="s">
        <v>9</v>
      </c>
      <c r="D2436" s="135">
        <v>116.7</v>
      </c>
      <c r="E2436" s="136" t="s">
        <v>536</v>
      </c>
      <c r="L2436" s="133">
        <v>2013</v>
      </c>
      <c r="M2436" s="134" t="s">
        <v>9</v>
      </c>
      <c r="N2436" s="135">
        <v>115.7</v>
      </c>
      <c r="O2436" s="136" t="s">
        <v>536</v>
      </c>
    </row>
    <row r="2437" spans="2:17" ht="15" hidden="1" thickBot="1" x14ac:dyDescent="0.35">
      <c r="B2437" s="129">
        <v>2014</v>
      </c>
      <c r="C2437" s="130" t="s">
        <v>6</v>
      </c>
      <c r="D2437" s="131">
        <v>117.3</v>
      </c>
      <c r="E2437" s="132" t="s">
        <v>536</v>
      </c>
      <c r="L2437" s="129">
        <v>2014</v>
      </c>
      <c r="M2437" s="130" t="s">
        <v>6</v>
      </c>
      <c r="N2437" s="131">
        <v>116</v>
      </c>
      <c r="O2437" s="132" t="s">
        <v>536</v>
      </c>
    </row>
    <row r="2438" spans="2:17" ht="15" hidden="1" thickBot="1" x14ac:dyDescent="0.35">
      <c r="B2438" s="133">
        <v>2014</v>
      </c>
      <c r="C2438" s="134" t="s">
        <v>7</v>
      </c>
      <c r="D2438" s="135">
        <v>118.4</v>
      </c>
      <c r="E2438" s="136" t="s">
        <v>536</v>
      </c>
      <c r="L2438" s="133">
        <v>2014</v>
      </c>
      <c r="M2438" s="134" t="s">
        <v>7</v>
      </c>
      <c r="N2438" s="135">
        <v>116.8</v>
      </c>
      <c r="O2438" s="136" t="s">
        <v>536</v>
      </c>
    </row>
    <row r="2439" spans="2:17" ht="15" hidden="1" thickBot="1" x14ac:dyDescent="0.35">
      <c r="B2439" s="129">
        <v>2014</v>
      </c>
      <c r="C2439" s="130" t="s">
        <v>8</v>
      </c>
      <c r="D2439" s="131">
        <v>118.8</v>
      </c>
      <c r="E2439" s="132" t="s">
        <v>536</v>
      </c>
      <c r="L2439" s="129">
        <v>2014</v>
      </c>
      <c r="M2439" s="130" t="s">
        <v>8</v>
      </c>
      <c r="N2439" s="131">
        <v>117.2</v>
      </c>
      <c r="O2439" s="132" t="s">
        <v>536</v>
      </c>
    </row>
    <row r="2440" spans="2:17" ht="15" hidden="1" thickBot="1" x14ac:dyDescent="0.35">
      <c r="B2440" s="133">
        <v>2014</v>
      </c>
      <c r="C2440" s="134" t="s">
        <v>9</v>
      </c>
      <c r="D2440" s="135">
        <v>119.1</v>
      </c>
      <c r="E2440" s="136" t="s">
        <v>536</v>
      </c>
      <c r="L2440" s="133">
        <v>2014</v>
      </c>
      <c r="M2440" s="134" t="s">
        <v>9</v>
      </c>
      <c r="N2440" s="135">
        <v>117.5</v>
      </c>
      <c r="O2440" s="136" t="s">
        <v>536</v>
      </c>
    </row>
    <row r="2441" spans="2:17" ht="15" thickBot="1" x14ac:dyDescent="0.35">
      <c r="B2441" s="129">
        <v>2015</v>
      </c>
      <c r="C2441" s="130" t="s">
        <v>6</v>
      </c>
      <c r="D2441" s="131">
        <v>120.2</v>
      </c>
      <c r="E2441" s="132" t="s">
        <v>536</v>
      </c>
      <c r="L2441" s="129">
        <v>2015</v>
      </c>
      <c r="M2441" s="130" t="s">
        <v>6</v>
      </c>
      <c r="N2441" s="131">
        <v>118.4</v>
      </c>
      <c r="O2441" s="132" t="s">
        <v>536</v>
      </c>
    </row>
    <row r="2442" spans="2:17" ht="15" thickBot="1" x14ac:dyDescent="0.35">
      <c r="B2442" s="133">
        <v>2015</v>
      </c>
      <c r="C2442" s="134" t="s">
        <v>7</v>
      </c>
      <c r="D2442" s="135">
        <v>120.4</v>
      </c>
      <c r="E2442" s="136" t="s">
        <v>536</v>
      </c>
      <c r="L2442" s="133">
        <v>2015</v>
      </c>
      <c r="M2442" s="134" t="s">
        <v>7</v>
      </c>
      <c r="N2442" s="135">
        <v>119.4</v>
      </c>
      <c r="O2442" s="136" t="s">
        <v>536</v>
      </c>
    </row>
    <row r="2443" spans="2:17" ht="15" thickBot="1" x14ac:dyDescent="0.35">
      <c r="B2443" s="129">
        <v>2015</v>
      </c>
      <c r="C2443" s="130" t="s">
        <v>8</v>
      </c>
      <c r="D2443" s="131">
        <v>120.8</v>
      </c>
      <c r="E2443" s="132" t="s">
        <v>536</v>
      </c>
      <c r="L2443" s="129">
        <v>2015</v>
      </c>
      <c r="M2443" s="130" t="s">
        <v>8</v>
      </c>
      <c r="N2443" s="131">
        <v>119.8</v>
      </c>
      <c r="O2443" s="132" t="s">
        <v>536</v>
      </c>
    </row>
    <row r="2444" spans="2:17" ht="15" thickBot="1" x14ac:dyDescent="0.35">
      <c r="B2444" s="133">
        <v>2015</v>
      </c>
      <c r="C2444" s="134" t="s">
        <v>9</v>
      </c>
      <c r="D2444" s="135">
        <v>121.1</v>
      </c>
      <c r="E2444" s="136" t="s">
        <v>536</v>
      </c>
      <c r="G2444" s="125">
        <f>AVERAGE(D2441:D2444)</f>
        <v>120.625</v>
      </c>
      <c r="L2444" s="133">
        <v>2015</v>
      </c>
      <c r="M2444" s="134" t="s">
        <v>9</v>
      </c>
      <c r="N2444" s="135">
        <v>120.1</v>
      </c>
      <c r="O2444" s="136" t="s">
        <v>536</v>
      </c>
      <c r="Q2444" s="147">
        <f>AVERAGE(N2441:N2444)</f>
        <v>119.42500000000001</v>
      </c>
    </row>
    <row r="2445" spans="2:17" ht="15" thickBot="1" x14ac:dyDescent="0.35">
      <c r="B2445" s="129">
        <v>2016</v>
      </c>
      <c r="C2445" s="130" t="s">
        <v>6</v>
      </c>
      <c r="D2445" s="131">
        <v>121.9</v>
      </c>
      <c r="E2445" s="132" t="s">
        <v>536</v>
      </c>
      <c r="G2445" s="125"/>
      <c r="L2445" s="129">
        <v>2016</v>
      </c>
      <c r="M2445" s="130" t="s">
        <v>6</v>
      </c>
      <c r="N2445" s="131">
        <v>120.8</v>
      </c>
      <c r="O2445" s="132" t="s">
        <v>536</v>
      </c>
      <c r="Q2445" s="147"/>
    </row>
    <row r="2446" spans="2:17" ht="15" thickBot="1" x14ac:dyDescent="0.35">
      <c r="B2446" s="133">
        <v>2016</v>
      </c>
      <c r="C2446" s="134" t="s">
        <v>7</v>
      </c>
      <c r="D2446" s="135">
        <v>123</v>
      </c>
      <c r="E2446" s="136" t="s">
        <v>536</v>
      </c>
      <c r="G2446" s="125"/>
      <c r="L2446" s="133">
        <v>2016</v>
      </c>
      <c r="M2446" s="134" t="s">
        <v>7</v>
      </c>
      <c r="N2446" s="135">
        <v>122.1</v>
      </c>
      <c r="O2446" s="136" t="s">
        <v>536</v>
      </c>
      <c r="Q2446" s="147"/>
    </row>
    <row r="2447" spans="2:17" ht="15" thickBot="1" x14ac:dyDescent="0.35">
      <c r="B2447" s="129">
        <v>2016</v>
      </c>
      <c r="C2447" s="130" t="s">
        <v>8</v>
      </c>
      <c r="D2447" s="131">
        <v>123.6</v>
      </c>
      <c r="E2447" s="132" t="s">
        <v>536</v>
      </c>
      <c r="G2447" s="125"/>
      <c r="L2447" s="129">
        <v>2016</v>
      </c>
      <c r="M2447" s="130" t="s">
        <v>8</v>
      </c>
      <c r="N2447" s="131">
        <v>122.8</v>
      </c>
      <c r="O2447" s="132" t="s">
        <v>536</v>
      </c>
      <c r="Q2447" s="147"/>
    </row>
    <row r="2448" spans="2:17" ht="15" thickBot="1" x14ac:dyDescent="0.35">
      <c r="B2448" s="133">
        <v>2016</v>
      </c>
      <c r="C2448" s="134" t="s">
        <v>9</v>
      </c>
      <c r="D2448" s="135">
        <v>124.1</v>
      </c>
      <c r="E2448" s="136" t="s">
        <v>536</v>
      </c>
      <c r="G2448" s="125">
        <f>AVERAGE(D2445:D2448)</f>
        <v>123.15</v>
      </c>
      <c r="L2448" s="133">
        <v>2016</v>
      </c>
      <c r="M2448" s="134" t="s">
        <v>9</v>
      </c>
      <c r="N2448" s="135">
        <v>123.4</v>
      </c>
      <c r="O2448" s="136" t="s">
        <v>536</v>
      </c>
      <c r="Q2448" s="147">
        <f>AVERAGE(N2445:N2448)</f>
        <v>122.27500000000001</v>
      </c>
    </row>
    <row r="2449" spans="2:17" ht="15" thickBot="1" x14ac:dyDescent="0.35">
      <c r="B2449" s="129">
        <v>2017</v>
      </c>
      <c r="C2449" s="130" t="s">
        <v>6</v>
      </c>
      <c r="D2449" s="131">
        <v>125.2</v>
      </c>
      <c r="E2449" s="132" t="s">
        <v>536</v>
      </c>
      <c r="G2449" s="125"/>
      <c r="L2449" s="129">
        <v>2017</v>
      </c>
      <c r="M2449" s="130" t="s">
        <v>6</v>
      </c>
      <c r="N2449" s="131">
        <v>124.5</v>
      </c>
      <c r="O2449" s="132" t="s">
        <v>536</v>
      </c>
      <c r="Q2449" s="147"/>
    </row>
    <row r="2450" spans="2:17" ht="15" thickBot="1" x14ac:dyDescent="0.35">
      <c r="B2450" s="133">
        <v>2017</v>
      </c>
      <c r="C2450" s="134" t="s">
        <v>7</v>
      </c>
      <c r="D2450" s="135">
        <v>126</v>
      </c>
      <c r="E2450" s="136" t="s">
        <v>536</v>
      </c>
      <c r="G2450" s="125"/>
      <c r="L2450" s="133">
        <v>2017</v>
      </c>
      <c r="M2450" s="134" t="s">
        <v>7</v>
      </c>
      <c r="N2450" s="135">
        <v>125.3</v>
      </c>
      <c r="O2450" s="136" t="s">
        <v>536</v>
      </c>
      <c r="Q2450" s="147"/>
    </row>
    <row r="2451" spans="2:17" ht="15" thickBot="1" x14ac:dyDescent="0.35">
      <c r="B2451" s="129">
        <v>2017</v>
      </c>
      <c r="C2451" s="130" t="s">
        <v>8</v>
      </c>
      <c r="D2451" s="131">
        <v>126.5</v>
      </c>
      <c r="E2451" s="132" t="s">
        <v>536</v>
      </c>
      <c r="G2451" s="125"/>
      <c r="L2451" s="129">
        <v>2017</v>
      </c>
      <c r="M2451" s="130" t="s">
        <v>8</v>
      </c>
      <c r="N2451" s="131">
        <v>125.9</v>
      </c>
      <c r="O2451" s="132" t="s">
        <v>536</v>
      </c>
      <c r="Q2451" s="147"/>
    </row>
    <row r="2452" spans="2:17" ht="15" thickBot="1" x14ac:dyDescent="0.35">
      <c r="B2452" s="133">
        <v>2017</v>
      </c>
      <c r="C2452" s="134" t="s">
        <v>9</v>
      </c>
      <c r="D2452" s="135">
        <v>127</v>
      </c>
      <c r="E2452" s="136" t="s">
        <v>536</v>
      </c>
      <c r="G2452" s="125">
        <f>AVERAGE(D2449:D2452)</f>
        <v>126.175</v>
      </c>
      <c r="L2452" s="133">
        <v>2017</v>
      </c>
      <c r="M2452" s="134" t="s">
        <v>9</v>
      </c>
      <c r="N2452" s="135">
        <v>126.5</v>
      </c>
      <c r="O2452" s="136" t="s">
        <v>536</v>
      </c>
      <c r="Q2452" s="147">
        <f>AVERAGE(N2449:N2452)</f>
        <v>125.55000000000001</v>
      </c>
    </row>
    <row r="2453" spans="2:17" ht="15" thickBot="1" x14ac:dyDescent="0.35">
      <c r="B2453" s="129">
        <v>2018</v>
      </c>
      <c r="C2453" s="130" t="s">
        <v>6</v>
      </c>
      <c r="D2453" s="131">
        <v>128.4</v>
      </c>
      <c r="E2453" s="132" t="s">
        <v>536</v>
      </c>
      <c r="G2453" s="125"/>
      <c r="L2453" s="129">
        <v>2018</v>
      </c>
      <c r="M2453" s="130" t="s">
        <v>6</v>
      </c>
      <c r="N2453" s="131">
        <v>127.9</v>
      </c>
      <c r="O2453" s="132" t="s">
        <v>536</v>
      </c>
      <c r="Q2453" s="147"/>
    </row>
    <row r="2454" spans="2:17" ht="15" thickBot="1" x14ac:dyDescent="0.35">
      <c r="B2454" s="133">
        <v>2018</v>
      </c>
      <c r="C2454" s="134" t="s">
        <v>7</v>
      </c>
      <c r="D2454" s="135">
        <v>129</v>
      </c>
      <c r="E2454" s="136" t="s">
        <v>536</v>
      </c>
      <c r="G2454" s="125"/>
      <c r="L2454" s="133">
        <v>2018</v>
      </c>
      <c r="M2454" s="134" t="s">
        <v>7</v>
      </c>
      <c r="N2454" s="135">
        <v>128.30000000000001</v>
      </c>
      <c r="O2454" s="136" t="s">
        <v>536</v>
      </c>
      <c r="Q2454" s="147"/>
    </row>
    <row r="2455" spans="2:17" ht="15" thickBot="1" x14ac:dyDescent="0.35">
      <c r="B2455" s="129">
        <v>2018</v>
      </c>
      <c r="C2455" s="130" t="s">
        <v>8</v>
      </c>
      <c r="D2455" s="131">
        <v>130.19999999999999</v>
      </c>
      <c r="E2455" s="132" t="s">
        <v>536</v>
      </c>
      <c r="G2455" s="125"/>
      <c r="L2455" s="129">
        <v>2018</v>
      </c>
      <c r="M2455" s="130" t="s">
        <v>8</v>
      </c>
      <c r="N2455" s="131">
        <v>129.69999999999999</v>
      </c>
      <c r="O2455" s="132" t="s">
        <v>536</v>
      </c>
      <c r="Q2455" s="147"/>
    </row>
    <row r="2456" spans="2:17" ht="15" thickBot="1" x14ac:dyDescent="0.35">
      <c r="B2456" s="133">
        <v>2018</v>
      </c>
      <c r="C2456" s="134" t="s">
        <v>9</v>
      </c>
      <c r="D2456" s="135">
        <v>130.9</v>
      </c>
      <c r="E2456" s="136" t="s">
        <v>536</v>
      </c>
      <c r="G2456" s="125">
        <f>AVERAGE(D2453:D2456)</f>
        <v>129.625</v>
      </c>
      <c r="L2456" s="133">
        <v>2018</v>
      </c>
      <c r="M2456" s="134" t="s">
        <v>9</v>
      </c>
      <c r="N2456" s="135">
        <v>130.69999999999999</v>
      </c>
      <c r="O2456" s="136" t="s">
        <v>536</v>
      </c>
      <c r="Q2456" s="147">
        <f>AVERAGE(N2453:N2456)</f>
        <v>129.15</v>
      </c>
    </row>
    <row r="2457" spans="2:17" ht="15" thickBot="1" x14ac:dyDescent="0.35">
      <c r="B2457" s="129">
        <v>2019</v>
      </c>
      <c r="C2457" s="130" t="s">
        <v>6</v>
      </c>
      <c r="D2457" s="131">
        <v>132.30000000000001</v>
      </c>
      <c r="E2457" s="132" t="s">
        <v>536</v>
      </c>
      <c r="G2457" s="125"/>
      <c r="L2457" s="129">
        <v>2019</v>
      </c>
      <c r="M2457" s="130" t="s">
        <v>6</v>
      </c>
      <c r="N2457" s="131">
        <v>132.1</v>
      </c>
      <c r="O2457" s="132" t="s">
        <v>536</v>
      </c>
      <c r="Q2457" s="147"/>
    </row>
    <row r="2458" spans="2:17" ht="15" thickBot="1" x14ac:dyDescent="0.35">
      <c r="B2458" s="133">
        <v>2019</v>
      </c>
      <c r="C2458" s="134" t="s">
        <v>7</v>
      </c>
      <c r="D2458" s="135">
        <v>132.69999999999999</v>
      </c>
      <c r="E2458" s="136" t="s">
        <v>536</v>
      </c>
      <c r="G2458" s="125"/>
      <c r="L2458" s="133">
        <v>2019</v>
      </c>
      <c r="M2458" s="134" t="s">
        <v>7</v>
      </c>
      <c r="N2458" s="135">
        <v>132.4</v>
      </c>
      <c r="O2458" s="136" t="s">
        <v>536</v>
      </c>
      <c r="Q2458" s="147"/>
    </row>
    <row r="2459" spans="2:17" ht="15" thickBot="1" x14ac:dyDescent="0.35">
      <c r="B2459" s="129">
        <v>2019</v>
      </c>
      <c r="C2459" s="130" t="s">
        <v>8</v>
      </c>
      <c r="D2459" s="131">
        <v>133.5</v>
      </c>
      <c r="E2459" s="132" t="s">
        <v>536</v>
      </c>
      <c r="G2459" s="125"/>
      <c r="L2459" s="129">
        <v>2019</v>
      </c>
      <c r="M2459" s="130" t="s">
        <v>8</v>
      </c>
      <c r="N2459" s="131">
        <v>133.4</v>
      </c>
      <c r="O2459" s="132" t="s">
        <v>536</v>
      </c>
      <c r="Q2459" s="147"/>
    </row>
    <row r="2460" spans="2:17" ht="15" thickBot="1" x14ac:dyDescent="0.35">
      <c r="B2460" s="133">
        <v>2019</v>
      </c>
      <c r="C2460" s="134" t="s">
        <v>9</v>
      </c>
      <c r="D2460" s="135">
        <v>134.1</v>
      </c>
      <c r="E2460" s="136" t="s">
        <v>536</v>
      </c>
      <c r="G2460" s="125">
        <f>AVERAGE(D2457:D2460)</f>
        <v>133.15</v>
      </c>
      <c r="L2460" s="133">
        <v>2019</v>
      </c>
      <c r="M2460" s="134" t="s">
        <v>9</v>
      </c>
      <c r="N2460" s="135">
        <v>134.30000000000001</v>
      </c>
      <c r="O2460" s="136" t="s">
        <v>536</v>
      </c>
      <c r="Q2460" s="147">
        <f>AVERAGE(N2457:N2460)</f>
        <v>133.05000000000001</v>
      </c>
    </row>
    <row r="2461" spans="2:17" ht="15" thickBot="1" x14ac:dyDescent="0.35">
      <c r="B2461" s="129">
        <v>2020</v>
      </c>
      <c r="C2461" s="130" t="s">
        <v>6</v>
      </c>
      <c r="D2461" s="131">
        <v>136.4</v>
      </c>
      <c r="E2461" s="132" t="s">
        <v>536</v>
      </c>
      <c r="L2461" s="129">
        <v>2020</v>
      </c>
      <c r="M2461" s="130" t="s">
        <v>6</v>
      </c>
      <c r="N2461" s="131">
        <v>137.19999999999999</v>
      </c>
      <c r="O2461" s="132" t="s">
        <v>536</v>
      </c>
    </row>
    <row r="2462" spans="2:17" ht="15" thickBot="1" x14ac:dyDescent="0.35">
      <c r="B2462" s="133">
        <v>2020</v>
      </c>
      <c r="C2462" s="134" t="s">
        <v>7</v>
      </c>
      <c r="D2462" s="135">
        <v>136.1</v>
      </c>
      <c r="E2462" s="136" t="s">
        <v>536</v>
      </c>
      <c r="L2462" s="133">
        <v>2020</v>
      </c>
      <c r="M2462" s="134" t="s">
        <v>7</v>
      </c>
      <c r="N2462" s="135">
        <v>136.30000000000001</v>
      </c>
      <c r="O2462" s="136" t="s">
        <v>536</v>
      </c>
    </row>
    <row r="2463" spans="2:17" ht="15" thickBot="1" x14ac:dyDescent="0.35">
      <c r="B2463" s="189" t="s">
        <v>40</v>
      </c>
      <c r="C2463" s="190"/>
      <c r="D2463" s="190"/>
      <c r="E2463" s="191"/>
      <c r="L2463" s="141" t="s">
        <v>537</v>
      </c>
      <c r="M2463" s="142"/>
      <c r="N2463" s="142"/>
      <c r="O2463" s="143"/>
    </row>
    <row r="2464" spans="2:17" ht="15" thickBot="1" x14ac:dyDescent="0.35">
      <c r="B2464" s="178" t="s">
        <v>537</v>
      </c>
      <c r="C2464" s="179"/>
      <c r="D2464" s="179"/>
      <c r="E2464" s="180"/>
    </row>
    <row r="2470" spans="2:15" x14ac:dyDescent="0.3">
      <c r="B2470" s="90"/>
      <c r="C2470" s="89"/>
      <c r="D2470" s="89"/>
      <c r="E2470" s="89"/>
    </row>
    <row r="2471" spans="2:15" ht="15.6" x14ac:dyDescent="0.3">
      <c r="B2471" s="122" t="s">
        <v>578</v>
      </c>
      <c r="C2471" s="89"/>
      <c r="D2471" s="89"/>
      <c r="E2471" s="89"/>
      <c r="L2471" s="122" t="s">
        <v>614</v>
      </c>
      <c r="M2471" s="89"/>
      <c r="N2471" s="89"/>
      <c r="O2471" s="89"/>
    </row>
    <row r="2472" spans="2:15" ht="15" customHeight="1" x14ac:dyDescent="0.3">
      <c r="B2472" s="123" t="s">
        <v>38</v>
      </c>
      <c r="C2472" s="89"/>
      <c r="D2472" s="89"/>
      <c r="E2472" s="89"/>
      <c r="L2472" s="122" t="s">
        <v>543</v>
      </c>
      <c r="M2472" s="89"/>
      <c r="N2472" s="89"/>
      <c r="O2472" s="89"/>
    </row>
    <row r="2473" spans="2:15" ht="15.6" x14ac:dyDescent="0.3">
      <c r="B2473" s="122" t="s">
        <v>579</v>
      </c>
      <c r="C2473" s="89"/>
      <c r="D2473" s="89"/>
      <c r="E2473" s="89"/>
      <c r="L2473" s="122" t="s">
        <v>595</v>
      </c>
      <c r="M2473" s="89"/>
      <c r="N2473" s="89"/>
      <c r="O2473" s="89"/>
    </row>
    <row r="2474" spans="2:15" ht="15.6" x14ac:dyDescent="0.3">
      <c r="B2474" s="122" t="s">
        <v>543</v>
      </c>
      <c r="C2474" s="89"/>
      <c r="D2474" s="89"/>
      <c r="E2474" s="89"/>
      <c r="L2474" s="122" t="s">
        <v>545</v>
      </c>
      <c r="M2474" s="89"/>
      <c r="N2474" s="89"/>
      <c r="O2474" s="89"/>
    </row>
    <row r="2475" spans="2:15" ht="15.6" x14ac:dyDescent="0.3">
      <c r="B2475" s="122" t="s">
        <v>544</v>
      </c>
      <c r="C2475" s="89"/>
      <c r="D2475" s="89"/>
      <c r="E2475" s="89"/>
      <c r="L2475" s="122" t="s">
        <v>546</v>
      </c>
      <c r="M2475" s="89"/>
      <c r="N2475" s="89"/>
      <c r="O2475" s="89"/>
    </row>
    <row r="2476" spans="2:15" ht="15.6" x14ac:dyDescent="0.3">
      <c r="B2476" s="122" t="s">
        <v>545</v>
      </c>
      <c r="C2476" s="89"/>
      <c r="D2476" s="89"/>
      <c r="E2476" s="89"/>
      <c r="L2476" s="122" t="s">
        <v>547</v>
      </c>
      <c r="M2476" s="89"/>
      <c r="N2476" s="89"/>
      <c r="O2476" s="89"/>
    </row>
    <row r="2477" spans="2:15" ht="15.6" x14ac:dyDescent="0.3">
      <c r="B2477" s="122" t="s">
        <v>546</v>
      </c>
      <c r="C2477" s="89"/>
      <c r="D2477" s="89"/>
      <c r="E2477" s="89"/>
      <c r="L2477" s="122" t="s">
        <v>580</v>
      </c>
      <c r="M2477" s="89"/>
      <c r="N2477" s="89"/>
      <c r="O2477" s="89"/>
    </row>
    <row r="2478" spans="2:15" ht="15.6" x14ac:dyDescent="0.3">
      <c r="B2478" s="122" t="s">
        <v>547</v>
      </c>
      <c r="C2478" s="89"/>
      <c r="D2478" s="89"/>
      <c r="E2478" s="89"/>
      <c r="L2478" s="122" t="s">
        <v>549</v>
      </c>
      <c r="M2478" s="89"/>
      <c r="N2478" s="89"/>
      <c r="O2478" s="89"/>
    </row>
    <row r="2479" spans="2:15" ht="15.6" x14ac:dyDescent="0.3">
      <c r="B2479" s="122" t="s">
        <v>580</v>
      </c>
      <c r="C2479" s="89"/>
      <c r="D2479" s="89"/>
      <c r="E2479" s="89"/>
      <c r="L2479" s="139"/>
    </row>
    <row r="2480" spans="2:15" ht="15.6" x14ac:dyDescent="0.3">
      <c r="B2480" s="122" t="s">
        <v>549</v>
      </c>
      <c r="C2480" s="89"/>
      <c r="D2480" s="89"/>
      <c r="E2480" s="89"/>
      <c r="L2480" s="139" t="s">
        <v>550</v>
      </c>
    </row>
    <row r="2481" spans="2:15" ht="15" thickBot="1" x14ac:dyDescent="0.35">
      <c r="B2481" s="183"/>
      <c r="C2481" s="184"/>
      <c r="D2481" s="184"/>
      <c r="E2481" s="184"/>
      <c r="L2481" s="140"/>
      <c r="M2481" s="112"/>
      <c r="N2481" s="112"/>
      <c r="O2481" s="112"/>
    </row>
    <row r="2482" spans="2:15" ht="27.6" thickBot="1" x14ac:dyDescent="0.35">
      <c r="B2482" s="183" t="s">
        <v>550</v>
      </c>
      <c r="C2482" s="184"/>
      <c r="D2482" s="184"/>
      <c r="E2482" s="184"/>
      <c r="L2482" s="126" t="s">
        <v>5</v>
      </c>
      <c r="M2482" s="127" t="s">
        <v>533</v>
      </c>
      <c r="N2482" s="127" t="s">
        <v>534</v>
      </c>
      <c r="O2482" s="128" t="s">
        <v>535</v>
      </c>
    </row>
    <row r="2483" spans="2:15" ht="15" thickBot="1" x14ac:dyDescent="0.35">
      <c r="B2483" s="181"/>
      <c r="C2483" s="182"/>
      <c r="D2483" s="182"/>
      <c r="E2483" s="182"/>
      <c r="L2483" s="129">
        <v>2006</v>
      </c>
      <c r="M2483" s="130" t="s">
        <v>6</v>
      </c>
      <c r="N2483" s="131">
        <v>100.6</v>
      </c>
      <c r="O2483" s="132" t="s">
        <v>536</v>
      </c>
    </row>
    <row r="2484" spans="2:15" ht="15" thickBot="1" x14ac:dyDescent="0.35">
      <c r="B2484" s="126" t="s">
        <v>5</v>
      </c>
      <c r="C2484" s="127" t="s">
        <v>533</v>
      </c>
      <c r="D2484" s="127" t="s">
        <v>534</v>
      </c>
      <c r="E2484" s="128" t="s">
        <v>535</v>
      </c>
      <c r="L2484" s="133">
        <v>2006</v>
      </c>
      <c r="M2484" s="134" t="s">
        <v>7</v>
      </c>
      <c r="N2484" s="135">
        <v>101.5</v>
      </c>
      <c r="O2484" s="136" t="s">
        <v>536</v>
      </c>
    </row>
    <row r="2485" spans="2:15" ht="15" hidden="1" thickBot="1" x14ac:dyDescent="0.35">
      <c r="B2485" s="129">
        <v>2006</v>
      </c>
      <c r="C2485" s="130" t="s">
        <v>6</v>
      </c>
      <c r="D2485" s="131">
        <v>100.6</v>
      </c>
      <c r="E2485" s="132" t="s">
        <v>536</v>
      </c>
      <c r="L2485" s="129">
        <v>2006</v>
      </c>
      <c r="M2485" s="130" t="s">
        <v>8</v>
      </c>
      <c r="N2485" s="131">
        <v>102.4</v>
      </c>
      <c r="O2485" s="132" t="s">
        <v>536</v>
      </c>
    </row>
    <row r="2486" spans="2:15" ht="15" hidden="1" thickBot="1" x14ac:dyDescent="0.35">
      <c r="B2486" s="133">
        <v>2006</v>
      </c>
      <c r="C2486" s="134" t="s">
        <v>7</v>
      </c>
      <c r="D2486" s="135">
        <v>101.5</v>
      </c>
      <c r="E2486" s="136" t="s">
        <v>536</v>
      </c>
      <c r="L2486" s="133">
        <v>2006</v>
      </c>
      <c r="M2486" s="134" t="s">
        <v>9</v>
      </c>
      <c r="N2486" s="135">
        <v>102.7</v>
      </c>
      <c r="O2486" s="136" t="s">
        <v>536</v>
      </c>
    </row>
    <row r="2487" spans="2:15" ht="15" hidden="1" thickBot="1" x14ac:dyDescent="0.35">
      <c r="B2487" s="129">
        <v>2006</v>
      </c>
      <c r="C2487" s="130" t="s">
        <v>8</v>
      </c>
      <c r="D2487" s="131">
        <v>102.4</v>
      </c>
      <c r="E2487" s="132" t="s">
        <v>536</v>
      </c>
      <c r="L2487" s="129">
        <v>2007</v>
      </c>
      <c r="M2487" s="130" t="s">
        <v>6</v>
      </c>
      <c r="N2487" s="131">
        <v>103.8</v>
      </c>
      <c r="O2487" s="132" t="s">
        <v>536</v>
      </c>
    </row>
    <row r="2488" spans="2:15" ht="15" hidden="1" thickBot="1" x14ac:dyDescent="0.35">
      <c r="B2488" s="133">
        <v>2006</v>
      </c>
      <c r="C2488" s="134" t="s">
        <v>9</v>
      </c>
      <c r="D2488" s="135">
        <v>102.7</v>
      </c>
      <c r="E2488" s="136" t="s">
        <v>536</v>
      </c>
      <c r="L2488" s="133">
        <v>2007</v>
      </c>
      <c r="M2488" s="134" t="s">
        <v>7</v>
      </c>
      <c r="N2488" s="135">
        <v>104.5</v>
      </c>
      <c r="O2488" s="136" t="s">
        <v>536</v>
      </c>
    </row>
    <row r="2489" spans="2:15" ht="15" hidden="1" thickBot="1" x14ac:dyDescent="0.35">
      <c r="B2489" s="129">
        <v>2007</v>
      </c>
      <c r="C2489" s="130" t="s">
        <v>6</v>
      </c>
      <c r="D2489" s="131">
        <v>103.5</v>
      </c>
      <c r="E2489" s="132" t="s">
        <v>536</v>
      </c>
      <c r="L2489" s="129">
        <v>2007</v>
      </c>
      <c r="M2489" s="130" t="s">
        <v>8</v>
      </c>
      <c r="N2489" s="131">
        <v>105.6</v>
      </c>
      <c r="O2489" s="132" t="s">
        <v>536</v>
      </c>
    </row>
    <row r="2490" spans="2:15" ht="15" hidden="1" thickBot="1" x14ac:dyDescent="0.35">
      <c r="B2490" s="133">
        <v>2007</v>
      </c>
      <c r="C2490" s="134" t="s">
        <v>7</v>
      </c>
      <c r="D2490" s="135">
        <v>104.3</v>
      </c>
      <c r="E2490" s="136" t="s">
        <v>536</v>
      </c>
      <c r="L2490" s="133">
        <v>2007</v>
      </c>
      <c r="M2490" s="134" t="s">
        <v>9</v>
      </c>
      <c r="N2490" s="135">
        <v>106.3</v>
      </c>
      <c r="O2490" s="136" t="s">
        <v>536</v>
      </c>
    </row>
    <row r="2491" spans="2:15" ht="15" hidden="1" thickBot="1" x14ac:dyDescent="0.35">
      <c r="B2491" s="129">
        <v>2007</v>
      </c>
      <c r="C2491" s="130" t="s">
        <v>8</v>
      </c>
      <c r="D2491" s="131">
        <v>105.3</v>
      </c>
      <c r="E2491" s="132" t="s">
        <v>536</v>
      </c>
      <c r="L2491" s="129">
        <v>2008</v>
      </c>
      <c r="M2491" s="130" t="s">
        <v>6</v>
      </c>
      <c r="N2491" s="131">
        <v>107.9</v>
      </c>
      <c r="O2491" s="132" t="s">
        <v>536</v>
      </c>
    </row>
    <row r="2492" spans="2:15" ht="15" hidden="1" thickBot="1" x14ac:dyDescent="0.35">
      <c r="B2492" s="133">
        <v>2007</v>
      </c>
      <c r="C2492" s="134" t="s">
        <v>9</v>
      </c>
      <c r="D2492" s="135">
        <v>105.9</v>
      </c>
      <c r="E2492" s="136" t="s">
        <v>536</v>
      </c>
      <c r="L2492" s="133">
        <v>2008</v>
      </c>
      <c r="M2492" s="134" t="s">
        <v>7</v>
      </c>
      <c r="N2492" s="135">
        <v>108.9</v>
      </c>
      <c r="O2492" s="136" t="s">
        <v>536</v>
      </c>
    </row>
    <row r="2493" spans="2:15" ht="15" hidden="1" thickBot="1" x14ac:dyDescent="0.35">
      <c r="B2493" s="129">
        <v>2008</v>
      </c>
      <c r="C2493" s="130" t="s">
        <v>6</v>
      </c>
      <c r="D2493" s="131">
        <v>107.3</v>
      </c>
      <c r="E2493" s="132" t="s">
        <v>536</v>
      </c>
      <c r="L2493" s="129">
        <v>2008</v>
      </c>
      <c r="M2493" s="130" t="s">
        <v>8</v>
      </c>
      <c r="N2493" s="131">
        <v>109.5</v>
      </c>
      <c r="O2493" s="132" t="s">
        <v>536</v>
      </c>
    </row>
    <row r="2494" spans="2:15" ht="15" hidden="1" thickBot="1" x14ac:dyDescent="0.35">
      <c r="B2494" s="133">
        <v>2008</v>
      </c>
      <c r="C2494" s="134" t="s">
        <v>7</v>
      </c>
      <c r="D2494" s="135">
        <v>108.4</v>
      </c>
      <c r="E2494" s="136" t="s">
        <v>536</v>
      </c>
      <c r="L2494" s="133">
        <v>2008</v>
      </c>
      <c r="M2494" s="134" t="s">
        <v>9</v>
      </c>
      <c r="N2494" s="135">
        <v>109.7</v>
      </c>
      <c r="O2494" s="136" t="s">
        <v>536</v>
      </c>
    </row>
    <row r="2495" spans="2:15" ht="15" hidden="1" thickBot="1" x14ac:dyDescent="0.35">
      <c r="B2495" s="129">
        <v>2008</v>
      </c>
      <c r="C2495" s="130" t="s">
        <v>8</v>
      </c>
      <c r="D2495" s="131">
        <v>108.8</v>
      </c>
      <c r="E2495" s="132" t="s">
        <v>536</v>
      </c>
      <c r="L2495" s="129">
        <v>2009</v>
      </c>
      <c r="M2495" s="130" t="s">
        <v>6</v>
      </c>
      <c r="N2495" s="131">
        <v>110.7</v>
      </c>
      <c r="O2495" s="132" t="s">
        <v>536</v>
      </c>
    </row>
    <row r="2496" spans="2:15" ht="15" hidden="1" thickBot="1" x14ac:dyDescent="0.35">
      <c r="B2496" s="133">
        <v>2008</v>
      </c>
      <c r="C2496" s="134" t="s">
        <v>9</v>
      </c>
      <c r="D2496" s="135">
        <v>109</v>
      </c>
      <c r="E2496" s="136" t="s">
        <v>536</v>
      </c>
      <c r="L2496" s="133">
        <v>2009</v>
      </c>
      <c r="M2496" s="134" t="s">
        <v>7</v>
      </c>
      <c r="N2496" s="135">
        <v>110.8</v>
      </c>
      <c r="O2496" s="136" t="s">
        <v>536</v>
      </c>
    </row>
    <row r="2497" spans="2:15" ht="15" hidden="1" thickBot="1" x14ac:dyDescent="0.35">
      <c r="B2497" s="129">
        <v>2009</v>
      </c>
      <c r="C2497" s="130" t="s">
        <v>6</v>
      </c>
      <c r="D2497" s="131">
        <v>109.9</v>
      </c>
      <c r="E2497" s="132" t="s">
        <v>536</v>
      </c>
      <c r="L2497" s="129">
        <v>2009</v>
      </c>
      <c r="M2497" s="130" t="s">
        <v>8</v>
      </c>
      <c r="N2497" s="131">
        <v>111.2</v>
      </c>
      <c r="O2497" s="132" t="s">
        <v>536</v>
      </c>
    </row>
    <row r="2498" spans="2:15" ht="15" hidden="1" thickBot="1" x14ac:dyDescent="0.35">
      <c r="B2498" s="133">
        <v>2009</v>
      </c>
      <c r="C2498" s="134" t="s">
        <v>7</v>
      </c>
      <c r="D2498" s="135">
        <v>110.2</v>
      </c>
      <c r="E2498" s="136" t="s">
        <v>536</v>
      </c>
      <c r="L2498" s="133">
        <v>2009</v>
      </c>
      <c r="M2498" s="134" t="s">
        <v>9</v>
      </c>
      <c r="N2498" s="135">
        <v>111.4</v>
      </c>
      <c r="O2498" s="136" t="s">
        <v>536</v>
      </c>
    </row>
    <row r="2499" spans="2:15" ht="15" hidden="1" thickBot="1" x14ac:dyDescent="0.35">
      <c r="B2499" s="129">
        <v>2009</v>
      </c>
      <c r="C2499" s="130" t="s">
        <v>8</v>
      </c>
      <c r="D2499" s="131">
        <v>110.6</v>
      </c>
      <c r="E2499" s="132" t="s">
        <v>536</v>
      </c>
      <c r="L2499" s="129">
        <v>2010</v>
      </c>
      <c r="M2499" s="130" t="s">
        <v>6</v>
      </c>
      <c r="N2499" s="131">
        <v>111.9</v>
      </c>
      <c r="O2499" s="132" t="s">
        <v>536</v>
      </c>
    </row>
    <row r="2500" spans="2:15" ht="15" hidden="1" thickBot="1" x14ac:dyDescent="0.35">
      <c r="B2500" s="133">
        <v>2009</v>
      </c>
      <c r="C2500" s="134" t="s">
        <v>9</v>
      </c>
      <c r="D2500" s="135">
        <v>110.7</v>
      </c>
      <c r="E2500" s="136" t="s">
        <v>536</v>
      </c>
      <c r="L2500" s="133">
        <v>2010</v>
      </c>
      <c r="M2500" s="134" t="s">
        <v>7</v>
      </c>
      <c r="N2500" s="135">
        <v>112.4</v>
      </c>
      <c r="O2500" s="136" t="s">
        <v>536</v>
      </c>
    </row>
    <row r="2501" spans="2:15" ht="15" hidden="1" thickBot="1" x14ac:dyDescent="0.35">
      <c r="B2501" s="129">
        <v>2010</v>
      </c>
      <c r="C2501" s="130" t="s">
        <v>6</v>
      </c>
      <c r="D2501" s="131">
        <v>111.6</v>
      </c>
      <c r="E2501" s="132" t="s">
        <v>536</v>
      </c>
      <c r="L2501" s="129">
        <v>2010</v>
      </c>
      <c r="M2501" s="130" t="s">
        <v>8</v>
      </c>
      <c r="N2501" s="131">
        <v>113.1</v>
      </c>
      <c r="O2501" s="132" t="s">
        <v>536</v>
      </c>
    </row>
    <row r="2502" spans="2:15" ht="15" hidden="1" thickBot="1" x14ac:dyDescent="0.35">
      <c r="B2502" s="133">
        <v>2010</v>
      </c>
      <c r="C2502" s="134" t="s">
        <v>7</v>
      </c>
      <c r="D2502" s="135">
        <v>112</v>
      </c>
      <c r="E2502" s="136" t="s">
        <v>536</v>
      </c>
      <c r="L2502" s="133">
        <v>2010</v>
      </c>
      <c r="M2502" s="134" t="s">
        <v>9</v>
      </c>
      <c r="N2502" s="135">
        <v>113.5</v>
      </c>
      <c r="O2502" s="136" t="s">
        <v>536</v>
      </c>
    </row>
    <row r="2503" spans="2:15" ht="15" hidden="1" thickBot="1" x14ac:dyDescent="0.35">
      <c r="B2503" s="129">
        <v>2010</v>
      </c>
      <c r="C2503" s="130" t="s">
        <v>8</v>
      </c>
      <c r="D2503" s="131">
        <v>112.8</v>
      </c>
      <c r="E2503" s="132" t="s">
        <v>536</v>
      </c>
      <c r="L2503" s="129">
        <v>2011</v>
      </c>
      <c r="M2503" s="130" t="s">
        <v>6</v>
      </c>
      <c r="N2503" s="131">
        <v>114</v>
      </c>
      <c r="O2503" s="132" t="s">
        <v>536</v>
      </c>
    </row>
    <row r="2504" spans="2:15" ht="15" hidden="1" thickBot="1" x14ac:dyDescent="0.35">
      <c r="B2504" s="133">
        <v>2010</v>
      </c>
      <c r="C2504" s="134" t="s">
        <v>9</v>
      </c>
      <c r="D2504" s="135">
        <v>113.2</v>
      </c>
      <c r="E2504" s="136" t="s">
        <v>536</v>
      </c>
      <c r="L2504" s="133">
        <v>2011</v>
      </c>
      <c r="M2504" s="134" t="s">
        <v>7</v>
      </c>
      <c r="N2504" s="135">
        <v>114.5</v>
      </c>
      <c r="O2504" s="136" t="s">
        <v>536</v>
      </c>
    </row>
    <row r="2505" spans="2:15" ht="15" hidden="1" thickBot="1" x14ac:dyDescent="0.35">
      <c r="B2505" s="129">
        <v>2011</v>
      </c>
      <c r="C2505" s="130" t="s">
        <v>6</v>
      </c>
      <c r="D2505" s="131">
        <v>113.9</v>
      </c>
      <c r="E2505" s="132" t="s">
        <v>536</v>
      </c>
      <c r="L2505" s="129">
        <v>2011</v>
      </c>
      <c r="M2505" s="130" t="s">
        <v>8</v>
      </c>
      <c r="N2505" s="131">
        <v>114.9</v>
      </c>
      <c r="O2505" s="132" t="s">
        <v>536</v>
      </c>
    </row>
    <row r="2506" spans="2:15" ht="15" hidden="1" thickBot="1" x14ac:dyDescent="0.35">
      <c r="B2506" s="133">
        <v>2011</v>
      </c>
      <c r="C2506" s="134" t="s">
        <v>7</v>
      </c>
      <c r="D2506" s="135">
        <v>114.8</v>
      </c>
      <c r="E2506" s="136" t="s">
        <v>536</v>
      </c>
      <c r="L2506" s="133">
        <v>2011</v>
      </c>
      <c r="M2506" s="134" t="s">
        <v>9</v>
      </c>
      <c r="N2506" s="135">
        <v>115.4</v>
      </c>
      <c r="O2506" s="136" t="s">
        <v>536</v>
      </c>
    </row>
    <row r="2507" spans="2:15" ht="15" hidden="1" thickBot="1" x14ac:dyDescent="0.35">
      <c r="B2507" s="129">
        <v>2011</v>
      </c>
      <c r="C2507" s="130" t="s">
        <v>8</v>
      </c>
      <c r="D2507" s="131">
        <v>115</v>
      </c>
      <c r="E2507" s="132" t="s">
        <v>536</v>
      </c>
      <c r="L2507" s="129">
        <v>2012</v>
      </c>
      <c r="M2507" s="130" t="s">
        <v>6</v>
      </c>
      <c r="N2507" s="131">
        <v>116.5</v>
      </c>
      <c r="O2507" s="132" t="s">
        <v>536</v>
      </c>
    </row>
    <row r="2508" spans="2:15" ht="15" hidden="1" thickBot="1" x14ac:dyDescent="0.35">
      <c r="B2508" s="133">
        <v>2011</v>
      </c>
      <c r="C2508" s="134" t="s">
        <v>9</v>
      </c>
      <c r="D2508" s="135">
        <v>115.6</v>
      </c>
      <c r="E2508" s="136" t="s">
        <v>536</v>
      </c>
      <c r="L2508" s="133">
        <v>2012</v>
      </c>
      <c r="M2508" s="134" t="s">
        <v>7</v>
      </c>
      <c r="N2508" s="135">
        <v>117.1</v>
      </c>
      <c r="O2508" s="136" t="s">
        <v>536</v>
      </c>
    </row>
    <row r="2509" spans="2:15" ht="15" hidden="1" thickBot="1" x14ac:dyDescent="0.35">
      <c r="B2509" s="129">
        <v>2012</v>
      </c>
      <c r="C2509" s="130" t="s">
        <v>6</v>
      </c>
      <c r="D2509" s="131">
        <v>116.9</v>
      </c>
      <c r="E2509" s="132" t="s">
        <v>536</v>
      </c>
      <c r="L2509" s="129">
        <v>2012</v>
      </c>
      <c r="M2509" s="130" t="s">
        <v>8</v>
      </c>
      <c r="N2509" s="131">
        <v>118</v>
      </c>
      <c r="O2509" s="132" t="s">
        <v>536</v>
      </c>
    </row>
    <row r="2510" spans="2:15" ht="15" hidden="1" thickBot="1" x14ac:dyDescent="0.35">
      <c r="B2510" s="133">
        <v>2012</v>
      </c>
      <c r="C2510" s="134" t="s">
        <v>7</v>
      </c>
      <c r="D2510" s="135">
        <v>117.5</v>
      </c>
      <c r="E2510" s="136" t="s">
        <v>536</v>
      </c>
      <c r="L2510" s="133">
        <v>2012</v>
      </c>
      <c r="M2510" s="134" t="s">
        <v>9</v>
      </c>
      <c r="N2510" s="135">
        <v>118.5</v>
      </c>
      <c r="O2510" s="136" t="s">
        <v>536</v>
      </c>
    </row>
    <row r="2511" spans="2:15" ht="15" hidden="1" thickBot="1" x14ac:dyDescent="0.35">
      <c r="B2511" s="129">
        <v>2012</v>
      </c>
      <c r="C2511" s="130" t="s">
        <v>8</v>
      </c>
      <c r="D2511" s="131">
        <v>118.2</v>
      </c>
      <c r="E2511" s="132" t="s">
        <v>536</v>
      </c>
      <c r="L2511" s="129">
        <v>2013</v>
      </c>
      <c r="M2511" s="130" t="s">
        <v>6</v>
      </c>
      <c r="N2511" s="131">
        <v>119</v>
      </c>
      <c r="O2511" s="132" t="s">
        <v>536</v>
      </c>
    </row>
    <row r="2512" spans="2:15" ht="15" hidden="1" thickBot="1" x14ac:dyDescent="0.35">
      <c r="B2512" s="133">
        <v>2012</v>
      </c>
      <c r="C2512" s="134" t="s">
        <v>9</v>
      </c>
      <c r="D2512" s="135">
        <v>118.7</v>
      </c>
      <c r="E2512" s="136" t="s">
        <v>536</v>
      </c>
      <c r="L2512" s="133">
        <v>2013</v>
      </c>
      <c r="M2512" s="134" t="s">
        <v>7</v>
      </c>
      <c r="N2512" s="135">
        <v>119.2</v>
      </c>
      <c r="O2512" s="136" t="s">
        <v>536</v>
      </c>
    </row>
    <row r="2513" spans="2:17" ht="15" hidden="1" thickBot="1" x14ac:dyDescent="0.35">
      <c r="B2513" s="129">
        <v>2013</v>
      </c>
      <c r="C2513" s="130" t="s">
        <v>6</v>
      </c>
      <c r="D2513" s="131">
        <v>119.1</v>
      </c>
      <c r="E2513" s="132" t="s">
        <v>536</v>
      </c>
      <c r="L2513" s="129">
        <v>2013</v>
      </c>
      <c r="M2513" s="130" t="s">
        <v>8</v>
      </c>
      <c r="N2513" s="131">
        <v>119.8</v>
      </c>
      <c r="O2513" s="132" t="s">
        <v>536</v>
      </c>
    </row>
    <row r="2514" spans="2:17" ht="15" hidden="1" thickBot="1" x14ac:dyDescent="0.35">
      <c r="B2514" s="133">
        <v>2013</v>
      </c>
      <c r="C2514" s="134" t="s">
        <v>7</v>
      </c>
      <c r="D2514" s="135">
        <v>119.4</v>
      </c>
      <c r="E2514" s="136" t="s">
        <v>536</v>
      </c>
      <c r="L2514" s="133">
        <v>2013</v>
      </c>
      <c r="M2514" s="134" t="s">
        <v>9</v>
      </c>
      <c r="N2514" s="135">
        <v>120.7</v>
      </c>
      <c r="O2514" s="136" t="s">
        <v>536</v>
      </c>
    </row>
    <row r="2515" spans="2:17" ht="15" hidden="1" thickBot="1" x14ac:dyDescent="0.35">
      <c r="B2515" s="129">
        <v>2013</v>
      </c>
      <c r="C2515" s="130" t="s">
        <v>8</v>
      </c>
      <c r="D2515" s="131">
        <v>119.9</v>
      </c>
      <c r="E2515" s="132" t="s">
        <v>536</v>
      </c>
      <c r="L2515" s="129">
        <v>2014</v>
      </c>
      <c r="M2515" s="130" t="s">
        <v>6</v>
      </c>
      <c r="N2515" s="131">
        <v>120.7</v>
      </c>
      <c r="O2515" s="132" t="s">
        <v>536</v>
      </c>
    </row>
    <row r="2516" spans="2:17" ht="15" hidden="1" thickBot="1" x14ac:dyDescent="0.35">
      <c r="B2516" s="133">
        <v>2013</v>
      </c>
      <c r="C2516" s="134" t="s">
        <v>9</v>
      </c>
      <c r="D2516" s="135">
        <v>120.6</v>
      </c>
      <c r="E2516" s="136" t="s">
        <v>536</v>
      </c>
      <c r="L2516" s="133">
        <v>2014</v>
      </c>
      <c r="M2516" s="134" t="s">
        <v>7</v>
      </c>
      <c r="N2516" s="135">
        <v>122</v>
      </c>
      <c r="O2516" s="136" t="s">
        <v>536</v>
      </c>
    </row>
    <row r="2517" spans="2:17" ht="15" hidden="1" thickBot="1" x14ac:dyDescent="0.35">
      <c r="B2517" s="129">
        <v>2014</v>
      </c>
      <c r="C2517" s="130" t="s">
        <v>6</v>
      </c>
      <c r="D2517" s="131">
        <v>121</v>
      </c>
      <c r="E2517" s="132" t="s">
        <v>536</v>
      </c>
      <c r="L2517" s="129">
        <v>2014</v>
      </c>
      <c r="M2517" s="130" t="s">
        <v>8</v>
      </c>
      <c r="N2517" s="131">
        <v>122.8</v>
      </c>
      <c r="O2517" s="132" t="s">
        <v>536</v>
      </c>
    </row>
    <row r="2518" spans="2:17" ht="15" hidden="1" thickBot="1" x14ac:dyDescent="0.35">
      <c r="B2518" s="133">
        <v>2014</v>
      </c>
      <c r="C2518" s="134" t="s">
        <v>7</v>
      </c>
      <c r="D2518" s="135">
        <v>122.3</v>
      </c>
      <c r="E2518" s="136" t="s">
        <v>536</v>
      </c>
      <c r="L2518" s="133">
        <v>2014</v>
      </c>
      <c r="M2518" s="134" t="s">
        <v>9</v>
      </c>
      <c r="N2518" s="135">
        <v>123.1</v>
      </c>
      <c r="O2518" s="136" t="s">
        <v>536</v>
      </c>
    </row>
    <row r="2519" spans="2:17" ht="15" hidden="1" thickBot="1" x14ac:dyDescent="0.35">
      <c r="B2519" s="129">
        <v>2014</v>
      </c>
      <c r="C2519" s="130" t="s">
        <v>8</v>
      </c>
      <c r="D2519" s="131">
        <v>123</v>
      </c>
      <c r="E2519" s="132" t="s">
        <v>536</v>
      </c>
      <c r="L2519" s="129">
        <v>2015</v>
      </c>
      <c r="M2519" s="130" t="s">
        <v>6</v>
      </c>
      <c r="N2519" s="131">
        <v>123.1</v>
      </c>
      <c r="O2519" s="132" t="s">
        <v>536</v>
      </c>
    </row>
    <row r="2520" spans="2:17" ht="15" hidden="1" thickBot="1" x14ac:dyDescent="0.35">
      <c r="B2520" s="133">
        <v>2014</v>
      </c>
      <c r="C2520" s="134" t="s">
        <v>9</v>
      </c>
      <c r="D2520" s="135">
        <v>123.3</v>
      </c>
      <c r="E2520" s="136" t="s">
        <v>536</v>
      </c>
      <c r="L2520" s="133">
        <v>2015</v>
      </c>
      <c r="M2520" s="134" t="s">
        <v>7</v>
      </c>
      <c r="N2520" s="135">
        <v>123.5</v>
      </c>
      <c r="O2520" s="136" t="s">
        <v>536</v>
      </c>
    </row>
    <row r="2521" spans="2:17" ht="15" thickBot="1" x14ac:dyDescent="0.35">
      <c r="B2521" s="129">
        <v>2015</v>
      </c>
      <c r="C2521" s="130" t="s">
        <v>6</v>
      </c>
      <c r="D2521" s="131">
        <v>123.7</v>
      </c>
      <c r="E2521" s="132" t="s">
        <v>536</v>
      </c>
      <c r="L2521" s="129">
        <v>2015</v>
      </c>
      <c r="M2521" s="130" t="s">
        <v>8</v>
      </c>
      <c r="N2521" s="131">
        <v>125.3</v>
      </c>
      <c r="O2521" s="132" t="s">
        <v>536</v>
      </c>
    </row>
    <row r="2522" spans="2:17" ht="15" thickBot="1" x14ac:dyDescent="0.35">
      <c r="B2522" s="133">
        <v>2015</v>
      </c>
      <c r="C2522" s="134" t="s">
        <v>7</v>
      </c>
      <c r="D2522" s="135">
        <v>123.8</v>
      </c>
      <c r="E2522" s="136" t="s">
        <v>536</v>
      </c>
      <c r="L2522" s="133">
        <v>2015</v>
      </c>
      <c r="M2522" s="134" t="s">
        <v>9</v>
      </c>
      <c r="N2522" s="135">
        <v>125.8</v>
      </c>
      <c r="O2522" s="136" t="s">
        <v>536</v>
      </c>
      <c r="Q2522" s="147">
        <f>AVERAGE(N2519:N2522)</f>
        <v>124.425</v>
      </c>
    </row>
    <row r="2523" spans="2:17" ht="15" thickBot="1" x14ac:dyDescent="0.35">
      <c r="B2523" s="129">
        <v>2015</v>
      </c>
      <c r="C2523" s="130" t="s">
        <v>8</v>
      </c>
      <c r="D2523" s="131">
        <v>125.3</v>
      </c>
      <c r="E2523" s="132" t="s">
        <v>536</v>
      </c>
      <c r="L2523" s="129">
        <v>2016</v>
      </c>
      <c r="M2523" s="130" t="s">
        <v>6</v>
      </c>
      <c r="N2523" s="131">
        <v>126.5</v>
      </c>
      <c r="O2523" s="132" t="s">
        <v>536</v>
      </c>
      <c r="Q2523" s="147"/>
    </row>
    <row r="2524" spans="2:17" ht="15" thickBot="1" x14ac:dyDescent="0.35">
      <c r="B2524" s="133">
        <v>2015</v>
      </c>
      <c r="C2524" s="134" t="s">
        <v>9</v>
      </c>
      <c r="D2524" s="135">
        <v>125.8</v>
      </c>
      <c r="E2524" s="136" t="s">
        <v>536</v>
      </c>
      <c r="G2524" s="125">
        <f>AVERAGE(D2521:D2524)</f>
        <v>124.65</v>
      </c>
      <c r="L2524" s="133">
        <v>2016</v>
      </c>
      <c r="M2524" s="134" t="s">
        <v>7</v>
      </c>
      <c r="N2524" s="135">
        <v>128.19999999999999</v>
      </c>
      <c r="O2524" s="136" t="s">
        <v>536</v>
      </c>
      <c r="Q2524" s="147"/>
    </row>
    <row r="2525" spans="2:17" ht="15" thickBot="1" x14ac:dyDescent="0.35">
      <c r="B2525" s="129">
        <v>2016</v>
      </c>
      <c r="C2525" s="130" t="s">
        <v>6</v>
      </c>
      <c r="D2525" s="131">
        <v>126.9</v>
      </c>
      <c r="E2525" s="132" t="s">
        <v>536</v>
      </c>
      <c r="G2525" s="125"/>
      <c r="L2525" s="129">
        <v>2016</v>
      </c>
      <c r="M2525" s="130" t="s">
        <v>8</v>
      </c>
      <c r="N2525" s="131">
        <v>129.4</v>
      </c>
      <c r="O2525" s="132" t="s">
        <v>536</v>
      </c>
      <c r="Q2525" s="147"/>
    </row>
    <row r="2526" spans="2:17" ht="15" thickBot="1" x14ac:dyDescent="0.35">
      <c r="B2526" s="133">
        <v>2016</v>
      </c>
      <c r="C2526" s="134" t="s">
        <v>7</v>
      </c>
      <c r="D2526" s="135">
        <v>128.4</v>
      </c>
      <c r="E2526" s="136" t="s">
        <v>536</v>
      </c>
      <c r="G2526" s="125"/>
      <c r="L2526" s="133">
        <v>2016</v>
      </c>
      <c r="M2526" s="134" t="s">
        <v>9</v>
      </c>
      <c r="N2526" s="135">
        <v>129.80000000000001</v>
      </c>
      <c r="O2526" s="136" t="s">
        <v>536</v>
      </c>
      <c r="Q2526" s="147">
        <f>AVERAGE(N2523:N2526)</f>
        <v>128.47500000000002</v>
      </c>
    </row>
    <row r="2527" spans="2:17" ht="15" thickBot="1" x14ac:dyDescent="0.35">
      <c r="B2527" s="129">
        <v>2016</v>
      </c>
      <c r="C2527" s="130" t="s">
        <v>8</v>
      </c>
      <c r="D2527" s="131">
        <v>129.5</v>
      </c>
      <c r="E2527" s="132" t="s">
        <v>536</v>
      </c>
      <c r="G2527" s="125"/>
      <c r="L2527" s="129">
        <v>2017</v>
      </c>
      <c r="M2527" s="130" t="s">
        <v>6</v>
      </c>
      <c r="N2527" s="131">
        <v>131</v>
      </c>
      <c r="O2527" s="132" t="s">
        <v>536</v>
      </c>
      <c r="Q2527" s="147"/>
    </row>
    <row r="2528" spans="2:17" ht="15" thickBot="1" x14ac:dyDescent="0.35">
      <c r="B2528" s="133">
        <v>2016</v>
      </c>
      <c r="C2528" s="134" t="s">
        <v>9</v>
      </c>
      <c r="D2528" s="135">
        <v>129.80000000000001</v>
      </c>
      <c r="E2528" s="136" t="s">
        <v>536</v>
      </c>
      <c r="G2528" s="125">
        <f>AVERAGE(D2525:D2528)</f>
        <v>128.65</v>
      </c>
      <c r="L2528" s="133">
        <v>2017</v>
      </c>
      <c r="M2528" s="134" t="s">
        <v>7</v>
      </c>
      <c r="N2528" s="135">
        <v>130.69999999999999</v>
      </c>
      <c r="O2528" s="136" t="s">
        <v>536</v>
      </c>
      <c r="Q2528" s="147"/>
    </row>
    <row r="2529" spans="2:17" ht="15" thickBot="1" x14ac:dyDescent="0.35">
      <c r="B2529" s="129">
        <v>2017</v>
      </c>
      <c r="C2529" s="130" t="s">
        <v>6</v>
      </c>
      <c r="D2529" s="131">
        <v>130.80000000000001</v>
      </c>
      <c r="E2529" s="132" t="s">
        <v>536</v>
      </c>
      <c r="G2529" s="125"/>
      <c r="L2529" s="129">
        <v>2017</v>
      </c>
      <c r="M2529" s="130" t="s">
        <v>8</v>
      </c>
      <c r="N2529" s="131">
        <v>131.6</v>
      </c>
      <c r="O2529" s="132" t="s">
        <v>536</v>
      </c>
      <c r="Q2529" s="147"/>
    </row>
    <row r="2530" spans="2:17" ht="15" thickBot="1" x14ac:dyDescent="0.35">
      <c r="B2530" s="133">
        <v>2017</v>
      </c>
      <c r="C2530" s="134" t="s">
        <v>7</v>
      </c>
      <c r="D2530" s="135">
        <v>130.9</v>
      </c>
      <c r="E2530" s="136" t="s">
        <v>536</v>
      </c>
      <c r="G2530" s="125"/>
      <c r="L2530" s="133">
        <v>2017</v>
      </c>
      <c r="M2530" s="134" t="s">
        <v>9</v>
      </c>
      <c r="N2530" s="135">
        <v>132.1</v>
      </c>
      <c r="O2530" s="136" t="s">
        <v>536</v>
      </c>
      <c r="Q2530" s="147">
        <f>AVERAGE(N2527:N2530)</f>
        <v>131.35</v>
      </c>
    </row>
    <row r="2531" spans="2:17" ht="15" thickBot="1" x14ac:dyDescent="0.35">
      <c r="B2531" s="129">
        <v>2017</v>
      </c>
      <c r="C2531" s="130" t="s">
        <v>8</v>
      </c>
      <c r="D2531" s="131">
        <v>131.69999999999999</v>
      </c>
      <c r="E2531" s="132" t="s">
        <v>536</v>
      </c>
      <c r="G2531" s="125"/>
      <c r="L2531" s="129">
        <v>2018</v>
      </c>
      <c r="M2531" s="130" t="s">
        <v>6</v>
      </c>
      <c r="N2531" s="131">
        <v>133.19999999999999</v>
      </c>
      <c r="O2531" s="132" t="s">
        <v>536</v>
      </c>
      <c r="Q2531" s="147"/>
    </row>
    <row r="2532" spans="2:17" ht="15" thickBot="1" x14ac:dyDescent="0.35">
      <c r="B2532" s="133">
        <v>2017</v>
      </c>
      <c r="C2532" s="134" t="s">
        <v>9</v>
      </c>
      <c r="D2532" s="135">
        <v>132.1</v>
      </c>
      <c r="E2532" s="136" t="s">
        <v>536</v>
      </c>
      <c r="G2532" s="125">
        <f>AVERAGE(D2529:D2532)</f>
        <v>131.375</v>
      </c>
      <c r="L2532" s="133">
        <v>2018</v>
      </c>
      <c r="M2532" s="134" t="s">
        <v>7</v>
      </c>
      <c r="N2532" s="135">
        <v>134.4</v>
      </c>
      <c r="O2532" s="136" t="s">
        <v>536</v>
      </c>
      <c r="Q2532" s="147"/>
    </row>
    <row r="2533" spans="2:17" ht="15" thickBot="1" x14ac:dyDescent="0.35">
      <c r="B2533" s="129">
        <v>2018</v>
      </c>
      <c r="C2533" s="130" t="s">
        <v>6</v>
      </c>
      <c r="D2533" s="131">
        <v>133.30000000000001</v>
      </c>
      <c r="E2533" s="132" t="s">
        <v>536</v>
      </c>
      <c r="G2533" s="125"/>
      <c r="L2533" s="129">
        <v>2018</v>
      </c>
      <c r="M2533" s="130" t="s">
        <v>8</v>
      </c>
      <c r="N2533" s="131">
        <v>135.4</v>
      </c>
      <c r="O2533" s="132" t="s">
        <v>536</v>
      </c>
      <c r="Q2533" s="147"/>
    </row>
    <row r="2534" spans="2:17" ht="15" thickBot="1" x14ac:dyDescent="0.35">
      <c r="B2534" s="133">
        <v>2018</v>
      </c>
      <c r="C2534" s="134" t="s">
        <v>7</v>
      </c>
      <c r="D2534" s="135">
        <v>134.4</v>
      </c>
      <c r="E2534" s="136" t="s">
        <v>536</v>
      </c>
      <c r="G2534" s="125"/>
      <c r="L2534" s="133">
        <v>2018</v>
      </c>
      <c r="M2534" s="134" t="s">
        <v>9</v>
      </c>
      <c r="N2534" s="135">
        <v>136.1</v>
      </c>
      <c r="O2534" s="136" t="s">
        <v>536</v>
      </c>
      <c r="Q2534" s="147">
        <f>AVERAGE(N2531:N2534)</f>
        <v>134.77500000000001</v>
      </c>
    </row>
    <row r="2535" spans="2:17" ht="15" thickBot="1" x14ac:dyDescent="0.35">
      <c r="B2535" s="129">
        <v>2018</v>
      </c>
      <c r="C2535" s="130" t="s">
        <v>8</v>
      </c>
      <c r="D2535" s="131">
        <v>135.19999999999999</v>
      </c>
      <c r="E2535" s="132" t="s">
        <v>536</v>
      </c>
      <c r="G2535" s="125"/>
      <c r="L2535" s="129">
        <v>2019</v>
      </c>
      <c r="M2535" s="130" t="s">
        <v>6</v>
      </c>
      <c r="N2535" s="131">
        <v>136.9</v>
      </c>
      <c r="O2535" s="132" t="s">
        <v>536</v>
      </c>
      <c r="Q2535" s="147"/>
    </row>
    <row r="2536" spans="2:17" ht="15" thickBot="1" x14ac:dyDescent="0.35">
      <c r="B2536" s="133">
        <v>2018</v>
      </c>
      <c r="C2536" s="134" t="s">
        <v>9</v>
      </c>
      <c r="D2536" s="135">
        <v>135.80000000000001</v>
      </c>
      <c r="E2536" s="136" t="s">
        <v>536</v>
      </c>
      <c r="G2536" s="125">
        <f>AVERAGE(D2533:D2536)</f>
        <v>134.67500000000001</v>
      </c>
      <c r="L2536" s="133">
        <v>2019</v>
      </c>
      <c r="M2536" s="134" t="s">
        <v>7</v>
      </c>
      <c r="N2536" s="135">
        <v>137.9</v>
      </c>
      <c r="O2536" s="136" t="s">
        <v>536</v>
      </c>
      <c r="Q2536" s="147"/>
    </row>
    <row r="2537" spans="2:17" ht="15" thickBot="1" x14ac:dyDescent="0.35">
      <c r="B2537" s="129">
        <v>2019</v>
      </c>
      <c r="C2537" s="130" t="s">
        <v>6</v>
      </c>
      <c r="D2537" s="131">
        <v>136.6</v>
      </c>
      <c r="E2537" s="132" t="s">
        <v>536</v>
      </c>
      <c r="G2537" s="125"/>
      <c r="L2537" s="129">
        <v>2019</v>
      </c>
      <c r="M2537" s="130" t="s">
        <v>8</v>
      </c>
      <c r="N2537" s="131">
        <v>139.1</v>
      </c>
      <c r="O2537" s="132" t="s">
        <v>536</v>
      </c>
      <c r="Q2537" s="147"/>
    </row>
    <row r="2538" spans="2:17" ht="15" thickBot="1" x14ac:dyDescent="0.35">
      <c r="B2538" s="133">
        <v>2019</v>
      </c>
      <c r="C2538" s="134" t="s">
        <v>7</v>
      </c>
      <c r="D2538" s="135">
        <v>137.6</v>
      </c>
      <c r="E2538" s="136" t="s">
        <v>536</v>
      </c>
      <c r="G2538" s="125"/>
      <c r="L2538" s="133">
        <v>2019</v>
      </c>
      <c r="M2538" s="134" t="s">
        <v>9</v>
      </c>
      <c r="N2538" s="135">
        <v>140</v>
      </c>
      <c r="O2538" s="136" t="s">
        <v>536</v>
      </c>
      <c r="Q2538" s="147">
        <f>AVERAGE(N2535:N2538)</f>
        <v>138.47499999999999</v>
      </c>
    </row>
    <row r="2539" spans="2:17" ht="15" thickBot="1" x14ac:dyDescent="0.35">
      <c r="B2539" s="129">
        <v>2019</v>
      </c>
      <c r="C2539" s="130" t="s">
        <v>8</v>
      </c>
      <c r="D2539" s="131">
        <v>138.69999999999999</v>
      </c>
      <c r="E2539" s="132" t="s">
        <v>536</v>
      </c>
      <c r="G2539" s="125"/>
      <c r="L2539" s="129">
        <v>2020</v>
      </c>
      <c r="M2539" s="130" t="s">
        <v>6</v>
      </c>
      <c r="N2539" s="131">
        <v>140.80000000000001</v>
      </c>
      <c r="O2539" s="132" t="s">
        <v>536</v>
      </c>
    </row>
    <row r="2540" spans="2:17" ht="15" thickBot="1" x14ac:dyDescent="0.35">
      <c r="B2540" s="133">
        <v>2019</v>
      </c>
      <c r="C2540" s="134" t="s">
        <v>9</v>
      </c>
      <c r="D2540" s="135">
        <v>139.4</v>
      </c>
      <c r="E2540" s="136" t="s">
        <v>536</v>
      </c>
      <c r="G2540" s="125">
        <f>AVERAGE(D2537:D2540)</f>
        <v>138.07499999999999</v>
      </c>
      <c r="L2540" s="133">
        <v>2020</v>
      </c>
      <c r="M2540" s="134" t="s">
        <v>7</v>
      </c>
      <c r="N2540" s="135">
        <v>142</v>
      </c>
      <c r="O2540" s="136" t="s">
        <v>536</v>
      </c>
    </row>
    <row r="2541" spans="2:17" ht="15" thickBot="1" x14ac:dyDescent="0.35">
      <c r="B2541" s="129">
        <v>2020</v>
      </c>
      <c r="C2541" s="130" t="s">
        <v>6</v>
      </c>
      <c r="D2541" s="131">
        <v>140.1</v>
      </c>
      <c r="E2541" s="132" t="s">
        <v>536</v>
      </c>
      <c r="L2541" s="141" t="s">
        <v>537</v>
      </c>
      <c r="M2541" s="142"/>
      <c r="N2541" s="142"/>
      <c r="O2541" s="143"/>
    </row>
    <row r="2542" spans="2:17" ht="15" thickBot="1" x14ac:dyDescent="0.35">
      <c r="B2542" s="133">
        <v>2020</v>
      </c>
      <c r="C2542" s="134" t="s">
        <v>7</v>
      </c>
      <c r="D2542" s="135">
        <v>141.30000000000001</v>
      </c>
      <c r="E2542" s="136" t="s">
        <v>536</v>
      </c>
    </row>
    <row r="2543" spans="2:17" x14ac:dyDescent="0.3">
      <c r="B2543" s="185" t="s">
        <v>26</v>
      </c>
      <c r="C2543" s="186"/>
      <c r="D2543" s="186"/>
      <c r="E2543" s="187"/>
    </row>
    <row r="2544" spans="2:17" ht="15" thickBot="1" x14ac:dyDescent="0.35">
      <c r="B2544" s="178" t="s">
        <v>537</v>
      </c>
      <c r="C2544" s="179"/>
      <c r="D2544" s="179"/>
      <c r="E2544" s="180"/>
    </row>
    <row r="2547" spans="12:15" x14ac:dyDescent="0.3">
      <c r="L2547" s="90"/>
      <c r="M2547" s="89"/>
      <c r="N2547" s="89"/>
      <c r="O2547" s="89"/>
    </row>
  </sheetData>
  <mergeCells count="80">
    <mergeCell ref="L116:O116"/>
    <mergeCell ref="L117:O117"/>
    <mergeCell ref="B2544:E2544"/>
    <mergeCell ref="B516:E516"/>
    <mergeCell ref="B517:E517"/>
    <mergeCell ref="B518:E518"/>
    <mergeCell ref="B598:E598"/>
    <mergeCell ref="B2403:E2403"/>
    <mergeCell ref="B2463:E2463"/>
    <mergeCell ref="B2464:E2464"/>
    <mergeCell ref="B2481:E2481"/>
    <mergeCell ref="B2482:E2482"/>
    <mergeCell ref="B2483:E2483"/>
    <mergeCell ref="B2543:E2543"/>
    <mergeCell ref="B2304:E2304"/>
    <mergeCell ref="B398:E398"/>
    <mergeCell ref="B399:E399"/>
    <mergeCell ref="B2161:E2161"/>
    <mergeCell ref="B2162:E2162"/>
    <mergeCell ref="B2163:E2163"/>
    <mergeCell ref="B2223:E2223"/>
    <mergeCell ref="B696:E696"/>
    <mergeCell ref="B697:E697"/>
    <mergeCell ref="B617:E617"/>
    <mergeCell ref="B618:E618"/>
    <mergeCell ref="B678:E678"/>
    <mergeCell ref="B679:E679"/>
    <mergeCell ref="B698:E698"/>
    <mergeCell ref="B599:E599"/>
    <mergeCell ref="B2402:E2402"/>
    <mergeCell ref="B2321:E2321"/>
    <mergeCell ref="B2322:E2322"/>
    <mergeCell ref="B2323:E2323"/>
    <mergeCell ref="B2383:E2383"/>
    <mergeCell ref="B2384:E2384"/>
    <mergeCell ref="B2401:E2401"/>
    <mergeCell ref="B2241:E2241"/>
    <mergeCell ref="B2242:E2242"/>
    <mergeCell ref="B2243:E2243"/>
    <mergeCell ref="B2303:E2303"/>
    <mergeCell ref="L118:O118"/>
    <mergeCell ref="L198:O198"/>
    <mergeCell ref="B417:E417"/>
    <mergeCell ref="B418:E418"/>
    <mergeCell ref="B498:E498"/>
    <mergeCell ref="B2083:E2083"/>
    <mergeCell ref="B2224:E2224"/>
    <mergeCell ref="B2084:E2084"/>
    <mergeCell ref="B2144:E2144"/>
    <mergeCell ref="B2145:E2145"/>
    <mergeCell ref="B316:E316"/>
    <mergeCell ref="B317:E317"/>
    <mergeCell ref="B499:E499"/>
    <mergeCell ref="B758:E758"/>
    <mergeCell ref="B759:E759"/>
    <mergeCell ref="B2003:E2003"/>
    <mergeCell ref="B2004:E2004"/>
    <mergeCell ref="B2064:E2064"/>
    <mergeCell ref="B2065:E2065"/>
    <mergeCell ref="B2082:E2082"/>
    <mergeCell ref="B2002:E2002"/>
    <mergeCell ref="B616:E616"/>
    <mergeCell ref="B416:E416"/>
    <mergeCell ref="C3:G3"/>
    <mergeCell ref="B116:E116"/>
    <mergeCell ref="B117:E117"/>
    <mergeCell ref="B118:E118"/>
    <mergeCell ref="B198:E198"/>
    <mergeCell ref="B21:E21"/>
    <mergeCell ref="B22:E22"/>
    <mergeCell ref="B102:E102"/>
    <mergeCell ref="B299:E299"/>
    <mergeCell ref="B318:E318"/>
    <mergeCell ref="B103:E103"/>
    <mergeCell ref="B20:E20"/>
    <mergeCell ref="B199:E199"/>
    <mergeCell ref="B216:E216"/>
    <mergeCell ref="B217:E217"/>
    <mergeCell ref="B218:E218"/>
    <mergeCell ref="B298:E298"/>
  </mergeCells>
  <hyperlinks>
    <hyperlink ref="B198" r:id="rId1" location="8" display="https://data.bls.gov/ncs/ect/cimapnote.htm - 8"/>
    <hyperlink ref="B398" r:id="rId2" location="8" display="https://data.bls.gov/ncs/ect/cimapnote.htm - 8"/>
    <hyperlink ref="B2223" r:id="rId3" location="8" display="https://data.bls.gov/ncs/ect/cimapnote.htm - 8"/>
    <hyperlink ref="B2303" r:id="rId4" location="8" display="https://data.bls.gov/ncs/ect/cimapnote.htm - 8"/>
    <hyperlink ref="B2463" r:id="rId5" location="8" display="https://data.bls.gov/ncs/ect/cimapnote.htm - 8"/>
  </hyperlinks>
  <pageMargins left="0.7" right="0.7" top="0.75" bottom="0.75" header="0.3" footer="0.3"/>
  <pageSetup orientation="portrait" r:id="rId6"/>
  <drawing r:id="rId7"/>
  <legacyDrawing r:id="rId8"/>
  <controls>
    <mc:AlternateContent xmlns:mc="http://schemas.openxmlformats.org/markup-compatibility/2006">
      <mc:Choice Requires="x14">
        <control shapeId="26659" r:id="rId9" name="Control 35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9" r:id="rId9" name="Control 35"/>
      </mc:Fallback>
    </mc:AlternateContent>
    <mc:AlternateContent xmlns:mc="http://schemas.openxmlformats.org/markup-compatibility/2006">
      <mc:Choice Requires="x14">
        <control shapeId="26658" r:id="rId11" name="Control 34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8" r:id="rId11" name="Control 34"/>
      </mc:Fallback>
    </mc:AlternateContent>
    <mc:AlternateContent xmlns:mc="http://schemas.openxmlformats.org/markup-compatibility/2006">
      <mc:Choice Requires="x14">
        <control shapeId="26657" r:id="rId12" name="Control 33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7" r:id="rId12" name="Control 33"/>
      </mc:Fallback>
    </mc:AlternateContent>
    <mc:AlternateContent xmlns:mc="http://schemas.openxmlformats.org/markup-compatibility/2006">
      <mc:Choice Requires="x14">
        <control shapeId="26656" r:id="rId13" name="Control 32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6" r:id="rId13" name="Control 32"/>
      </mc:Fallback>
    </mc:AlternateContent>
    <mc:AlternateContent xmlns:mc="http://schemas.openxmlformats.org/markup-compatibility/2006">
      <mc:Choice Requires="x14">
        <control shapeId="26655" r:id="rId14" name="Control 31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5" r:id="rId14" name="Control 31"/>
      </mc:Fallback>
    </mc:AlternateContent>
    <mc:AlternateContent xmlns:mc="http://schemas.openxmlformats.org/markup-compatibility/2006">
      <mc:Choice Requires="x14">
        <control shapeId="26654" r:id="rId15" name="Control 30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4" r:id="rId15" name="Control 30"/>
      </mc:Fallback>
    </mc:AlternateContent>
    <mc:AlternateContent xmlns:mc="http://schemas.openxmlformats.org/markup-compatibility/2006">
      <mc:Choice Requires="x14">
        <control shapeId="26653" r:id="rId16" name="Control 29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3" r:id="rId16" name="Control 29"/>
      </mc:Fallback>
    </mc:AlternateContent>
    <mc:AlternateContent xmlns:mc="http://schemas.openxmlformats.org/markup-compatibility/2006">
      <mc:Choice Requires="x14">
        <control shapeId="26652" r:id="rId17" name="Control 28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2" r:id="rId17" name="Control 28"/>
      </mc:Fallback>
    </mc:AlternateContent>
    <mc:AlternateContent xmlns:mc="http://schemas.openxmlformats.org/markup-compatibility/2006">
      <mc:Choice Requires="x14">
        <control shapeId="26651" r:id="rId18" name="Control 27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1" r:id="rId18" name="Control 27"/>
      </mc:Fallback>
    </mc:AlternateContent>
    <mc:AlternateContent xmlns:mc="http://schemas.openxmlformats.org/markup-compatibility/2006">
      <mc:Choice Requires="x14">
        <control shapeId="26650" r:id="rId19" name="Control 26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50" r:id="rId19" name="Control 26"/>
      </mc:Fallback>
    </mc:AlternateContent>
    <mc:AlternateContent xmlns:mc="http://schemas.openxmlformats.org/markup-compatibility/2006">
      <mc:Choice Requires="x14">
        <control shapeId="26649" r:id="rId20" name="Control 25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49" r:id="rId20" name="Control 25"/>
      </mc:Fallback>
    </mc:AlternateContent>
    <mc:AlternateContent xmlns:mc="http://schemas.openxmlformats.org/markup-compatibility/2006">
      <mc:Choice Requires="x14">
        <control shapeId="26648" r:id="rId21" name="Control 24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48" r:id="rId21" name="Control 24"/>
      </mc:Fallback>
    </mc:AlternateContent>
    <mc:AlternateContent xmlns:mc="http://schemas.openxmlformats.org/markup-compatibility/2006">
      <mc:Choice Requires="x14">
        <control shapeId="26647" r:id="rId22" name="Control 23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47" r:id="rId22" name="Control 23"/>
      </mc:Fallback>
    </mc:AlternateContent>
    <mc:AlternateContent xmlns:mc="http://schemas.openxmlformats.org/markup-compatibility/2006">
      <mc:Choice Requires="x14">
        <control shapeId="26646" r:id="rId23" name="Control 22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46" r:id="rId23" name="Control 22"/>
      </mc:Fallback>
    </mc:AlternateContent>
    <mc:AlternateContent xmlns:mc="http://schemas.openxmlformats.org/markup-compatibility/2006">
      <mc:Choice Requires="x14">
        <control shapeId="26645" r:id="rId24" name="Control 21">
          <controlPr defaultSize="0" r:id="rId10">
            <anchor moveWithCells="1">
              <from>
                <xdr:col>1</xdr:col>
                <xdr:colOff>0</xdr:colOff>
                <xdr:row>765</xdr:row>
                <xdr:rowOff>0</xdr:rowOff>
              </from>
              <to>
                <xdr:col>1</xdr:col>
                <xdr:colOff>381000</xdr:colOff>
                <xdr:row>1988</xdr:row>
                <xdr:rowOff>137160</xdr:rowOff>
              </to>
            </anchor>
          </controlPr>
        </control>
      </mc:Choice>
      <mc:Fallback>
        <control shapeId="26645" r:id="rId24" name="Control 21"/>
      </mc:Fallback>
    </mc:AlternateContent>
    <mc:AlternateContent xmlns:mc="http://schemas.openxmlformats.org/markup-compatibility/2006">
      <mc:Choice Requires="x14">
        <control shapeId="26644" r:id="rId25" name="Control 20">
          <controlPr defaultSize="0" r:id="rId10">
            <anchor moveWithCells="1">
              <from>
                <xdr:col>1</xdr:col>
                <xdr:colOff>0</xdr:colOff>
                <xdr:row>764</xdr:row>
                <xdr:rowOff>0</xdr:rowOff>
              </from>
              <to>
                <xdr:col>1</xdr:col>
                <xdr:colOff>381000</xdr:colOff>
                <xdr:row>764</xdr:row>
                <xdr:rowOff>137160</xdr:rowOff>
              </to>
            </anchor>
          </controlPr>
        </control>
      </mc:Choice>
      <mc:Fallback>
        <control shapeId="26644" r:id="rId25" name="Control 20"/>
      </mc:Fallback>
    </mc:AlternateContent>
    <mc:AlternateContent xmlns:mc="http://schemas.openxmlformats.org/markup-compatibility/2006">
      <mc:Choice Requires="x14">
        <control shapeId="26643" r:id="rId26" name="Control 19">
          <controlPr defaultSize="0" r:id="rId10">
            <anchor moveWithCells="1">
              <from>
                <xdr:col>1</xdr:col>
                <xdr:colOff>0</xdr:colOff>
                <xdr:row>697</xdr:row>
                <xdr:rowOff>0</xdr:rowOff>
              </from>
              <to>
                <xdr:col>1</xdr:col>
                <xdr:colOff>381000</xdr:colOff>
                <xdr:row>697</xdr:row>
                <xdr:rowOff>137160</xdr:rowOff>
              </to>
            </anchor>
          </controlPr>
        </control>
      </mc:Choice>
      <mc:Fallback>
        <control shapeId="26643" r:id="rId26" name="Control 19"/>
      </mc:Fallback>
    </mc:AlternateContent>
    <mc:AlternateContent xmlns:mc="http://schemas.openxmlformats.org/markup-compatibility/2006">
      <mc:Choice Requires="x14">
        <control shapeId="26642" r:id="rId27" name="Control 18">
          <controlPr defaultSize="0" r:id="rId10">
            <anchor moveWithCells="1">
              <from>
                <xdr:col>1</xdr:col>
                <xdr:colOff>0</xdr:colOff>
                <xdr:row>617</xdr:row>
                <xdr:rowOff>0</xdr:rowOff>
              </from>
              <to>
                <xdr:col>1</xdr:col>
                <xdr:colOff>381000</xdr:colOff>
                <xdr:row>617</xdr:row>
                <xdr:rowOff>137160</xdr:rowOff>
              </to>
            </anchor>
          </controlPr>
        </control>
      </mc:Choice>
      <mc:Fallback>
        <control shapeId="26642" r:id="rId27" name="Control 18"/>
      </mc:Fallback>
    </mc:AlternateContent>
    <mc:AlternateContent xmlns:mc="http://schemas.openxmlformats.org/markup-compatibility/2006">
      <mc:Choice Requires="x14">
        <control shapeId="26641" r:id="rId28" name="Control 17">
          <controlPr defaultSize="0" r:id="rId10">
            <anchor moveWithCells="1">
              <from>
                <xdr:col>1</xdr:col>
                <xdr:colOff>0</xdr:colOff>
                <xdr:row>517</xdr:row>
                <xdr:rowOff>0</xdr:rowOff>
              </from>
              <to>
                <xdr:col>1</xdr:col>
                <xdr:colOff>381000</xdr:colOff>
                <xdr:row>517</xdr:row>
                <xdr:rowOff>137160</xdr:rowOff>
              </to>
            </anchor>
          </controlPr>
        </control>
      </mc:Choice>
      <mc:Fallback>
        <control shapeId="26641" r:id="rId28" name="Control 17"/>
      </mc:Fallback>
    </mc:AlternateContent>
    <mc:AlternateContent xmlns:mc="http://schemas.openxmlformats.org/markup-compatibility/2006">
      <mc:Choice Requires="x14">
        <control shapeId="26640" r:id="rId29" name="Control 16">
          <controlPr defaultSize="0" r:id="rId10">
            <anchor moveWithCells="1">
              <from>
                <xdr:col>1</xdr:col>
                <xdr:colOff>0</xdr:colOff>
                <xdr:row>503</xdr:row>
                <xdr:rowOff>0</xdr:rowOff>
              </from>
              <to>
                <xdr:col>1</xdr:col>
                <xdr:colOff>381000</xdr:colOff>
                <xdr:row>503</xdr:row>
                <xdr:rowOff>137160</xdr:rowOff>
              </to>
            </anchor>
          </controlPr>
        </control>
      </mc:Choice>
      <mc:Fallback>
        <control shapeId="26640" r:id="rId29" name="Control 16"/>
      </mc:Fallback>
    </mc:AlternateContent>
    <mc:AlternateContent xmlns:mc="http://schemas.openxmlformats.org/markup-compatibility/2006">
      <mc:Choice Requires="x14">
        <control shapeId="26639" r:id="rId30" name="Control 15">
          <controlPr defaultSize="0" r:id="rId10">
            <anchor moveWithCells="1">
              <from>
                <xdr:col>1</xdr:col>
                <xdr:colOff>0</xdr:colOff>
                <xdr:row>503</xdr:row>
                <xdr:rowOff>0</xdr:rowOff>
              </from>
              <to>
                <xdr:col>1</xdr:col>
                <xdr:colOff>381000</xdr:colOff>
                <xdr:row>503</xdr:row>
                <xdr:rowOff>137160</xdr:rowOff>
              </to>
            </anchor>
          </controlPr>
        </control>
      </mc:Choice>
      <mc:Fallback>
        <control shapeId="26639" r:id="rId30" name="Control 15"/>
      </mc:Fallback>
    </mc:AlternateContent>
    <mc:AlternateContent xmlns:mc="http://schemas.openxmlformats.org/markup-compatibility/2006">
      <mc:Choice Requires="x14">
        <control shapeId="26638" r:id="rId31" name="Control 14">
          <controlPr defaultSize="0" r:id="rId10">
            <anchor moveWithCells="1">
              <from>
                <xdr:col>1</xdr:col>
                <xdr:colOff>0</xdr:colOff>
                <xdr:row>417</xdr:row>
                <xdr:rowOff>0</xdr:rowOff>
              </from>
              <to>
                <xdr:col>1</xdr:col>
                <xdr:colOff>381000</xdr:colOff>
                <xdr:row>417</xdr:row>
                <xdr:rowOff>137160</xdr:rowOff>
              </to>
            </anchor>
          </controlPr>
        </control>
      </mc:Choice>
      <mc:Fallback>
        <control shapeId="26638" r:id="rId31" name="Control 14"/>
      </mc:Fallback>
    </mc:AlternateContent>
    <mc:AlternateContent xmlns:mc="http://schemas.openxmlformats.org/markup-compatibility/2006">
      <mc:Choice Requires="x14">
        <control shapeId="26637" r:id="rId32" name="Control 13">
          <controlPr defaultSize="0" r:id="rId10">
            <anchor moveWithCells="1">
              <from>
                <xdr:col>1</xdr:col>
                <xdr:colOff>0</xdr:colOff>
                <xdr:row>402</xdr:row>
                <xdr:rowOff>0</xdr:rowOff>
              </from>
              <to>
                <xdr:col>1</xdr:col>
                <xdr:colOff>381000</xdr:colOff>
                <xdr:row>402</xdr:row>
                <xdr:rowOff>137160</xdr:rowOff>
              </to>
            </anchor>
          </controlPr>
        </control>
      </mc:Choice>
      <mc:Fallback>
        <control shapeId="26637" r:id="rId32" name="Control 13"/>
      </mc:Fallback>
    </mc:AlternateContent>
    <mc:AlternateContent xmlns:mc="http://schemas.openxmlformats.org/markup-compatibility/2006">
      <mc:Choice Requires="x14">
        <control shapeId="26636" r:id="rId33" name="Control 12">
          <controlPr defaultSize="0" r:id="rId10">
            <anchor moveWithCells="1">
              <from>
                <xdr:col>1</xdr:col>
                <xdr:colOff>0</xdr:colOff>
                <xdr:row>402</xdr:row>
                <xdr:rowOff>0</xdr:rowOff>
              </from>
              <to>
                <xdr:col>1</xdr:col>
                <xdr:colOff>381000</xdr:colOff>
                <xdr:row>402</xdr:row>
                <xdr:rowOff>137160</xdr:rowOff>
              </to>
            </anchor>
          </controlPr>
        </control>
      </mc:Choice>
      <mc:Fallback>
        <control shapeId="26636" r:id="rId33" name="Control 12"/>
      </mc:Fallback>
    </mc:AlternateContent>
    <mc:AlternateContent xmlns:mc="http://schemas.openxmlformats.org/markup-compatibility/2006">
      <mc:Choice Requires="x14">
        <control shapeId="26635" r:id="rId34" name="Control 11">
          <controlPr defaultSize="0" r:id="rId10">
            <anchor moveWithCells="1">
              <from>
                <xdr:col>1</xdr:col>
                <xdr:colOff>0</xdr:colOff>
                <xdr:row>402</xdr:row>
                <xdr:rowOff>0</xdr:rowOff>
              </from>
              <to>
                <xdr:col>1</xdr:col>
                <xdr:colOff>381000</xdr:colOff>
                <xdr:row>402</xdr:row>
                <xdr:rowOff>137160</xdr:rowOff>
              </to>
            </anchor>
          </controlPr>
        </control>
      </mc:Choice>
      <mc:Fallback>
        <control shapeId="26635" r:id="rId34" name="Control 11"/>
      </mc:Fallback>
    </mc:AlternateContent>
    <mc:AlternateContent xmlns:mc="http://schemas.openxmlformats.org/markup-compatibility/2006">
      <mc:Choice Requires="x14">
        <control shapeId="26634" r:id="rId35" name="Control 10">
          <controlPr defaultSize="0" r:id="rId10">
            <anchor moveWithCells="1">
              <from>
                <xdr:col>1</xdr:col>
                <xdr:colOff>0</xdr:colOff>
                <xdr:row>317</xdr:row>
                <xdr:rowOff>0</xdr:rowOff>
              </from>
              <to>
                <xdr:col>1</xdr:col>
                <xdr:colOff>381000</xdr:colOff>
                <xdr:row>317</xdr:row>
                <xdr:rowOff>137160</xdr:rowOff>
              </to>
            </anchor>
          </controlPr>
        </control>
      </mc:Choice>
      <mc:Fallback>
        <control shapeId="26634" r:id="rId35" name="Control 10"/>
      </mc:Fallback>
    </mc:AlternateContent>
    <mc:AlternateContent xmlns:mc="http://schemas.openxmlformats.org/markup-compatibility/2006">
      <mc:Choice Requires="x14">
        <control shapeId="26633" r:id="rId36" name="Control 9">
          <controlPr defaultSize="0" r:id="rId10">
            <anchor moveWithCells="1">
              <from>
                <xdr:col>1</xdr:col>
                <xdr:colOff>0</xdr:colOff>
                <xdr:row>302</xdr:row>
                <xdr:rowOff>0</xdr:rowOff>
              </from>
              <to>
                <xdr:col>1</xdr:col>
                <xdr:colOff>381000</xdr:colOff>
                <xdr:row>302</xdr:row>
                <xdr:rowOff>137160</xdr:rowOff>
              </to>
            </anchor>
          </controlPr>
        </control>
      </mc:Choice>
      <mc:Fallback>
        <control shapeId="26633" r:id="rId36" name="Control 9"/>
      </mc:Fallback>
    </mc:AlternateContent>
    <mc:AlternateContent xmlns:mc="http://schemas.openxmlformats.org/markup-compatibility/2006">
      <mc:Choice Requires="x14">
        <control shapeId="26632" r:id="rId37" name="Control 8">
          <controlPr defaultSize="0" r:id="rId10">
            <anchor moveWithCells="1">
              <from>
                <xdr:col>1</xdr:col>
                <xdr:colOff>0</xdr:colOff>
                <xdr:row>302</xdr:row>
                <xdr:rowOff>0</xdr:rowOff>
              </from>
              <to>
                <xdr:col>1</xdr:col>
                <xdr:colOff>381000</xdr:colOff>
                <xdr:row>302</xdr:row>
                <xdr:rowOff>137160</xdr:rowOff>
              </to>
            </anchor>
          </controlPr>
        </control>
      </mc:Choice>
      <mc:Fallback>
        <control shapeId="26632" r:id="rId37" name="Control 8"/>
      </mc:Fallback>
    </mc:AlternateContent>
    <mc:AlternateContent xmlns:mc="http://schemas.openxmlformats.org/markup-compatibility/2006">
      <mc:Choice Requires="x14">
        <control shapeId="26631" r:id="rId38" name="Control 7">
          <controlPr defaultSize="0" r:id="rId10">
            <anchor moveWithCells="1">
              <from>
                <xdr:col>1</xdr:col>
                <xdr:colOff>0</xdr:colOff>
                <xdr:row>217</xdr:row>
                <xdr:rowOff>0</xdr:rowOff>
              </from>
              <to>
                <xdr:col>1</xdr:col>
                <xdr:colOff>381000</xdr:colOff>
                <xdr:row>217</xdr:row>
                <xdr:rowOff>137160</xdr:rowOff>
              </to>
            </anchor>
          </controlPr>
        </control>
      </mc:Choice>
      <mc:Fallback>
        <control shapeId="26631" r:id="rId38" name="Control 7"/>
      </mc:Fallback>
    </mc:AlternateContent>
    <mc:AlternateContent xmlns:mc="http://schemas.openxmlformats.org/markup-compatibility/2006">
      <mc:Choice Requires="x14">
        <control shapeId="26630" r:id="rId39" name="Control 6">
          <controlPr defaultSize="0" r:id="rId10">
            <anchor moveWithCells="1">
              <from>
                <xdr:col>1</xdr:col>
                <xdr:colOff>0</xdr:colOff>
                <xdr:row>117</xdr:row>
                <xdr:rowOff>0</xdr:rowOff>
              </from>
              <to>
                <xdr:col>1</xdr:col>
                <xdr:colOff>381000</xdr:colOff>
                <xdr:row>117</xdr:row>
                <xdr:rowOff>137160</xdr:rowOff>
              </to>
            </anchor>
          </controlPr>
        </control>
      </mc:Choice>
      <mc:Fallback>
        <control shapeId="26630" r:id="rId39" name="Control 6"/>
      </mc:Fallback>
    </mc:AlternateContent>
    <mc:AlternateContent xmlns:mc="http://schemas.openxmlformats.org/markup-compatibility/2006">
      <mc:Choice Requires="x14">
        <control shapeId="26629" r:id="rId40" name="Control 5">
          <controlPr defaultSize="0" r:id="rId41">
            <anchor moveWithCells="1">
              <from>
                <xdr:col>7</xdr:col>
                <xdr:colOff>0</xdr:colOff>
                <xdr:row>2</xdr:row>
                <xdr:rowOff>0</xdr:rowOff>
              </from>
              <to>
                <xdr:col>9</xdr:col>
                <xdr:colOff>396240</xdr:colOff>
                <xdr:row>2</xdr:row>
                <xdr:rowOff>137160</xdr:rowOff>
              </to>
            </anchor>
          </controlPr>
        </control>
      </mc:Choice>
      <mc:Fallback>
        <control shapeId="26629" r:id="rId40" name="Control 5"/>
      </mc:Fallback>
    </mc:AlternateContent>
    <mc:AlternateContent xmlns:mc="http://schemas.openxmlformats.org/markup-compatibility/2006">
      <mc:Choice Requires="x14">
        <control shapeId="26628" r:id="rId42" name="Control 4">
          <controlPr defaultSize="0" r:id="rId4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236220</xdr:colOff>
                <xdr:row>3</xdr:row>
                <xdr:rowOff>38100</xdr:rowOff>
              </to>
            </anchor>
          </controlPr>
        </control>
      </mc:Choice>
      <mc:Fallback>
        <control shapeId="26628" r:id="rId42" name="Control 4"/>
      </mc:Fallback>
    </mc:AlternateContent>
    <mc:AlternateContent xmlns:mc="http://schemas.openxmlformats.org/markup-compatibility/2006">
      <mc:Choice Requires="x14">
        <control shapeId="26627" r:id="rId44" name="Control 3">
          <controlPr defaultSize="0" r:id="rId45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152400</xdr:colOff>
                <xdr:row>1</xdr:row>
                <xdr:rowOff>137160</xdr:rowOff>
              </to>
            </anchor>
          </controlPr>
        </control>
      </mc:Choice>
      <mc:Fallback>
        <control shapeId="26627" r:id="rId44" name="Control 3"/>
      </mc:Fallback>
    </mc:AlternateContent>
    <mc:AlternateContent xmlns:mc="http://schemas.openxmlformats.org/markup-compatibility/2006">
      <mc:Choice Requires="x14">
        <control shapeId="26626" r:id="rId46" name="Control 2">
          <controlPr defaultSize="0" r:id="rId47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6</xdr:col>
                <xdr:colOff>53340</xdr:colOff>
                <xdr:row>1</xdr:row>
                <xdr:rowOff>228600</xdr:rowOff>
              </to>
            </anchor>
          </controlPr>
        </control>
      </mc:Choice>
      <mc:Fallback>
        <control shapeId="26626" r:id="rId46" name="Control 2"/>
      </mc:Fallback>
    </mc:AlternateContent>
    <mc:AlternateContent xmlns:mc="http://schemas.openxmlformats.org/markup-compatibility/2006">
      <mc:Choice Requires="x14">
        <control shapeId="26625" r:id="rId48" name="Control 1">
          <controlPr defaultSize="0" r:id="rId49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3</xdr:col>
                <xdr:colOff>678180</xdr:colOff>
                <xdr:row>1</xdr:row>
                <xdr:rowOff>228600</xdr:rowOff>
              </to>
            </anchor>
          </controlPr>
        </control>
      </mc:Choice>
      <mc:Fallback>
        <control shapeId="26625" r:id="rId48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3:Q254"/>
  <sheetViews>
    <sheetView topLeftCell="A235" workbookViewId="0">
      <selection activeCell="H7" sqref="H7"/>
    </sheetView>
  </sheetViews>
  <sheetFormatPr baseColWidth="10" defaultColWidth="8.88671875" defaultRowHeight="14.4" x14ac:dyDescent="0.3"/>
  <sheetData>
    <row r="3" spans="2:15" s="138" customFormat="1" x14ac:dyDescent="0.3">
      <c r="B3" s="32" t="s">
        <v>531</v>
      </c>
    </row>
    <row r="4" spans="2:15" s="138" customFormat="1" x14ac:dyDescent="0.3"/>
    <row r="5" spans="2:15" s="138" customFormat="1" x14ac:dyDescent="0.3">
      <c r="B5" s="33" t="s">
        <v>85</v>
      </c>
    </row>
    <row r="8" spans="2:15" x14ac:dyDescent="0.3">
      <c r="B8" s="90"/>
      <c r="C8" s="89"/>
      <c r="D8" s="89"/>
      <c r="E8" s="89"/>
    </row>
    <row r="9" spans="2:15" ht="15" x14ac:dyDescent="0.3">
      <c r="B9" s="91" t="s">
        <v>86</v>
      </c>
      <c r="C9" s="89"/>
      <c r="D9" s="89"/>
      <c r="E9" s="89"/>
      <c r="L9" s="91" t="s">
        <v>144</v>
      </c>
      <c r="M9" s="89"/>
      <c r="N9" s="89"/>
      <c r="O9" s="89"/>
    </row>
    <row r="10" spans="2:15" ht="15" x14ac:dyDescent="0.3">
      <c r="B10" s="92" t="s">
        <v>38</v>
      </c>
      <c r="C10" s="89"/>
      <c r="D10" s="89"/>
      <c r="E10" s="89"/>
      <c r="L10" s="92" t="s">
        <v>38</v>
      </c>
      <c r="M10" s="89"/>
      <c r="N10" s="89"/>
      <c r="O10" s="89"/>
    </row>
    <row r="11" spans="2:15" ht="15" x14ac:dyDescent="0.3">
      <c r="B11" s="91" t="s">
        <v>87</v>
      </c>
      <c r="C11" s="89"/>
      <c r="D11" s="89"/>
      <c r="E11" s="89"/>
      <c r="L11" s="91" t="s">
        <v>145</v>
      </c>
      <c r="M11" s="89"/>
      <c r="N11" s="89"/>
      <c r="O11" s="89"/>
    </row>
    <row r="12" spans="2:15" ht="15" x14ac:dyDescent="0.3">
      <c r="B12" s="91" t="s">
        <v>88</v>
      </c>
      <c r="C12" s="89"/>
      <c r="D12" s="89"/>
      <c r="E12" s="89"/>
      <c r="L12" s="91" t="s">
        <v>88</v>
      </c>
      <c r="M12" s="89"/>
      <c r="N12" s="89"/>
      <c r="O12" s="89"/>
    </row>
    <row r="13" spans="2:15" ht="15" x14ac:dyDescent="0.3">
      <c r="B13" s="104" t="s">
        <v>89</v>
      </c>
      <c r="C13" s="88"/>
      <c r="D13" s="88"/>
      <c r="E13" s="88"/>
      <c r="L13" s="105" t="s">
        <v>146</v>
      </c>
      <c r="M13" s="106"/>
      <c r="N13" s="106"/>
      <c r="O13" s="106"/>
    </row>
    <row r="14" spans="2:15" ht="15" x14ac:dyDescent="0.3">
      <c r="B14" s="91" t="s">
        <v>90</v>
      </c>
      <c r="C14" s="89"/>
      <c r="D14" s="89"/>
      <c r="E14" s="89"/>
      <c r="L14" s="91" t="s">
        <v>90</v>
      </c>
      <c r="M14" s="89"/>
      <c r="N14" s="89"/>
      <c r="O14" s="89"/>
    </row>
    <row r="15" spans="2:15" ht="15" x14ac:dyDescent="0.3">
      <c r="B15" s="91" t="s">
        <v>91</v>
      </c>
      <c r="C15" s="89"/>
      <c r="D15" s="89"/>
      <c r="E15" s="89"/>
      <c r="L15" s="91" t="s">
        <v>91</v>
      </c>
      <c r="M15" s="89"/>
      <c r="N15" s="89"/>
      <c r="O15" s="89"/>
    </row>
    <row r="16" spans="2:15" ht="15" x14ac:dyDescent="0.3">
      <c r="B16" s="91" t="s">
        <v>92</v>
      </c>
      <c r="C16" s="89"/>
      <c r="D16" s="89"/>
      <c r="E16" s="89"/>
      <c r="L16" s="91" t="s">
        <v>92</v>
      </c>
      <c r="M16" s="89"/>
      <c r="N16" s="89"/>
      <c r="O16" s="89"/>
    </row>
    <row r="17" spans="2:15" ht="15" x14ac:dyDescent="0.3">
      <c r="B17" s="91" t="s">
        <v>93</v>
      </c>
      <c r="C17" s="89"/>
      <c r="D17" s="89"/>
      <c r="E17" s="89"/>
      <c r="L17" s="91" t="s">
        <v>93</v>
      </c>
      <c r="M17" s="89"/>
      <c r="N17" s="89"/>
      <c r="O17" s="89"/>
    </row>
    <row r="18" spans="2:15" ht="15" x14ac:dyDescent="0.3">
      <c r="B18" s="91" t="s">
        <v>94</v>
      </c>
      <c r="C18" s="89"/>
      <c r="D18" s="89"/>
      <c r="E18" s="89"/>
      <c r="L18" s="91" t="s">
        <v>94</v>
      </c>
      <c r="M18" s="89"/>
      <c r="N18" s="89"/>
      <c r="O18" s="89"/>
    </row>
    <row r="19" spans="2:15" x14ac:dyDescent="0.3">
      <c r="B19" s="198"/>
      <c r="C19" s="184"/>
      <c r="D19" s="184"/>
      <c r="E19" s="184"/>
      <c r="L19" s="198"/>
      <c r="M19" s="184"/>
      <c r="N19" s="184"/>
      <c r="O19" s="184"/>
    </row>
    <row r="20" spans="2:15" x14ac:dyDescent="0.3">
      <c r="B20" s="198" t="s">
        <v>532</v>
      </c>
      <c r="C20" s="184"/>
      <c r="D20" s="184"/>
      <c r="E20" s="184"/>
      <c r="L20" s="198" t="s">
        <v>532</v>
      </c>
      <c r="M20" s="184"/>
      <c r="N20" s="184"/>
      <c r="O20" s="184"/>
    </row>
    <row r="21" spans="2:15" ht="15" thickBot="1" x14ac:dyDescent="0.35">
      <c r="B21" s="199"/>
      <c r="C21" s="182"/>
      <c r="D21" s="182"/>
      <c r="E21" s="182"/>
      <c r="L21" s="199"/>
      <c r="M21" s="182"/>
      <c r="N21" s="182"/>
      <c r="O21" s="182"/>
    </row>
    <row r="22" spans="2:15" ht="24.6" thickBot="1" x14ac:dyDescent="0.35">
      <c r="B22" s="97" t="s">
        <v>5</v>
      </c>
      <c r="C22" s="98" t="s">
        <v>533</v>
      </c>
      <c r="D22" s="98" t="s">
        <v>534</v>
      </c>
      <c r="E22" s="99" t="s">
        <v>535</v>
      </c>
      <c r="L22" s="97" t="s">
        <v>5</v>
      </c>
      <c r="M22" s="98" t="s">
        <v>533</v>
      </c>
      <c r="N22" s="98" t="s">
        <v>534</v>
      </c>
      <c r="O22" s="99" t="s">
        <v>535</v>
      </c>
    </row>
    <row r="23" spans="2:15" ht="15" thickBot="1" x14ac:dyDescent="0.35">
      <c r="B23" s="100">
        <v>2014</v>
      </c>
      <c r="C23" s="93" t="s">
        <v>6</v>
      </c>
      <c r="D23" s="94">
        <v>119.9</v>
      </c>
      <c r="E23" s="101" t="s">
        <v>536</v>
      </c>
      <c r="L23" s="100">
        <v>2014</v>
      </c>
      <c r="M23" s="93" t="s">
        <v>6</v>
      </c>
      <c r="N23" s="94">
        <v>119.3</v>
      </c>
      <c r="O23" s="101" t="s">
        <v>536</v>
      </c>
    </row>
    <row r="24" spans="2:15" ht="15" thickBot="1" x14ac:dyDescent="0.35">
      <c r="B24" s="102">
        <v>2014</v>
      </c>
      <c r="C24" s="95" t="s">
        <v>7</v>
      </c>
      <c r="D24" s="96">
        <v>121</v>
      </c>
      <c r="E24" s="103" t="s">
        <v>536</v>
      </c>
      <c r="L24" s="102">
        <v>2014</v>
      </c>
      <c r="M24" s="95" t="s">
        <v>7</v>
      </c>
      <c r="N24" s="96">
        <v>120.3</v>
      </c>
      <c r="O24" s="103" t="s">
        <v>536</v>
      </c>
    </row>
    <row r="25" spans="2:15" ht="15" thickBot="1" x14ac:dyDescent="0.35">
      <c r="B25" s="100">
        <v>2014</v>
      </c>
      <c r="C25" s="93" t="s">
        <v>8</v>
      </c>
      <c r="D25" s="94">
        <v>121.7</v>
      </c>
      <c r="E25" s="101" t="s">
        <v>536</v>
      </c>
      <c r="L25" s="100">
        <v>2014</v>
      </c>
      <c r="M25" s="93" t="s">
        <v>8</v>
      </c>
      <c r="N25" s="94">
        <v>121.2</v>
      </c>
      <c r="O25" s="101" t="s">
        <v>536</v>
      </c>
    </row>
    <row r="26" spans="2:15" ht="15" thickBot="1" x14ac:dyDescent="0.35">
      <c r="B26" s="102">
        <v>2014</v>
      </c>
      <c r="C26" s="95" t="s">
        <v>9</v>
      </c>
      <c r="D26" s="96">
        <v>122.2</v>
      </c>
      <c r="E26" s="103" t="s">
        <v>536</v>
      </c>
      <c r="L26" s="102">
        <v>2014</v>
      </c>
      <c r="M26" s="95" t="s">
        <v>9</v>
      </c>
      <c r="N26" s="96">
        <v>121.6</v>
      </c>
      <c r="O26" s="103" t="s">
        <v>536</v>
      </c>
    </row>
    <row r="27" spans="2:15" ht="15" thickBot="1" x14ac:dyDescent="0.35">
      <c r="B27" s="100">
        <v>2015</v>
      </c>
      <c r="C27" s="93" t="s">
        <v>6</v>
      </c>
      <c r="D27" s="94">
        <v>123.2</v>
      </c>
      <c r="E27" s="101" t="s">
        <v>536</v>
      </c>
      <c r="L27" s="100">
        <v>2015</v>
      </c>
      <c r="M27" s="93" t="s">
        <v>6</v>
      </c>
      <c r="N27" s="94">
        <v>122.6</v>
      </c>
      <c r="O27" s="101" t="s">
        <v>536</v>
      </c>
    </row>
    <row r="28" spans="2:15" ht="15" thickBot="1" x14ac:dyDescent="0.35">
      <c r="B28" s="102">
        <v>2015</v>
      </c>
      <c r="C28" s="95" t="s">
        <v>7</v>
      </c>
      <c r="D28" s="96">
        <v>123.3</v>
      </c>
      <c r="E28" s="103" t="s">
        <v>536</v>
      </c>
      <c r="L28" s="102">
        <v>2015</v>
      </c>
      <c r="M28" s="95" t="s">
        <v>7</v>
      </c>
      <c r="N28" s="96">
        <v>122.9</v>
      </c>
      <c r="O28" s="103" t="s">
        <v>536</v>
      </c>
    </row>
    <row r="29" spans="2:15" ht="15" thickBot="1" x14ac:dyDescent="0.35">
      <c r="B29" s="100">
        <v>2015</v>
      </c>
      <c r="C29" s="93" t="s">
        <v>8</v>
      </c>
      <c r="D29" s="94">
        <v>124</v>
      </c>
      <c r="E29" s="101" t="s">
        <v>536</v>
      </c>
      <c r="L29" s="100">
        <v>2015</v>
      </c>
      <c r="M29" s="93" t="s">
        <v>8</v>
      </c>
      <c r="N29" s="94">
        <v>123.7</v>
      </c>
      <c r="O29" s="101" t="s">
        <v>536</v>
      </c>
    </row>
    <row r="30" spans="2:15" ht="15" thickBot="1" x14ac:dyDescent="0.35">
      <c r="B30" s="102">
        <v>2015</v>
      </c>
      <c r="C30" s="95" t="s">
        <v>9</v>
      </c>
      <c r="D30" s="96">
        <v>124.5</v>
      </c>
      <c r="E30" s="103" t="s">
        <v>536</v>
      </c>
      <c r="L30" s="102">
        <v>2015</v>
      </c>
      <c r="M30" s="95" t="s">
        <v>9</v>
      </c>
      <c r="N30" s="96">
        <v>124.2</v>
      </c>
      <c r="O30" s="103" t="s">
        <v>536</v>
      </c>
    </row>
    <row r="31" spans="2:15" ht="15" thickBot="1" x14ac:dyDescent="0.35">
      <c r="B31" s="100">
        <v>2016</v>
      </c>
      <c r="C31" s="93" t="s">
        <v>6</v>
      </c>
      <c r="D31" s="94">
        <v>125.4</v>
      </c>
      <c r="E31" s="101" t="s">
        <v>536</v>
      </c>
      <c r="L31" s="100">
        <v>2016</v>
      </c>
      <c r="M31" s="93" t="s">
        <v>6</v>
      </c>
      <c r="N31" s="94">
        <v>125.1</v>
      </c>
      <c r="O31" s="101" t="s">
        <v>536</v>
      </c>
    </row>
    <row r="32" spans="2:15" ht="15" thickBot="1" x14ac:dyDescent="0.35">
      <c r="B32" s="102">
        <v>2016</v>
      </c>
      <c r="C32" s="95" t="s">
        <v>7</v>
      </c>
      <c r="D32" s="96">
        <v>126.2</v>
      </c>
      <c r="E32" s="103" t="s">
        <v>536</v>
      </c>
      <c r="L32" s="102">
        <v>2016</v>
      </c>
      <c r="M32" s="95" t="s">
        <v>7</v>
      </c>
      <c r="N32" s="96">
        <v>126.1</v>
      </c>
      <c r="O32" s="103" t="s">
        <v>536</v>
      </c>
    </row>
    <row r="33" spans="2:17" ht="15" thickBot="1" x14ac:dyDescent="0.35">
      <c r="B33" s="100">
        <v>2016</v>
      </c>
      <c r="C33" s="93" t="s">
        <v>8</v>
      </c>
      <c r="D33" s="94">
        <v>126.8</v>
      </c>
      <c r="E33" s="101" t="s">
        <v>536</v>
      </c>
      <c r="L33" s="100">
        <v>2016</v>
      </c>
      <c r="M33" s="93" t="s">
        <v>8</v>
      </c>
      <c r="N33" s="94">
        <v>126.7</v>
      </c>
      <c r="O33" s="101" t="s">
        <v>536</v>
      </c>
    </row>
    <row r="34" spans="2:17" ht="15" thickBot="1" x14ac:dyDescent="0.35">
      <c r="B34" s="102">
        <v>2016</v>
      </c>
      <c r="C34" s="95" t="s">
        <v>9</v>
      </c>
      <c r="D34" s="96">
        <v>127.2</v>
      </c>
      <c r="E34" s="103" t="s">
        <v>536</v>
      </c>
      <c r="L34" s="102">
        <v>2016</v>
      </c>
      <c r="M34" s="95" t="s">
        <v>9</v>
      </c>
      <c r="N34" s="96">
        <v>127.1</v>
      </c>
      <c r="O34" s="103" t="s">
        <v>536</v>
      </c>
    </row>
    <row r="35" spans="2:17" ht="15" thickBot="1" x14ac:dyDescent="0.35">
      <c r="B35" s="100">
        <v>2017</v>
      </c>
      <c r="C35" s="93" t="s">
        <v>6</v>
      </c>
      <c r="D35" s="94">
        <v>128.30000000000001</v>
      </c>
      <c r="E35" s="101" t="s">
        <v>536</v>
      </c>
      <c r="L35" s="100">
        <v>2017</v>
      </c>
      <c r="M35" s="93" t="s">
        <v>6</v>
      </c>
      <c r="N35" s="94">
        <v>128.30000000000001</v>
      </c>
      <c r="O35" s="101" t="s">
        <v>536</v>
      </c>
    </row>
    <row r="36" spans="2:17" ht="15" thickBot="1" x14ac:dyDescent="0.35">
      <c r="B36" s="102">
        <v>2017</v>
      </c>
      <c r="C36" s="95" t="s">
        <v>7</v>
      </c>
      <c r="D36" s="96">
        <v>129.19999999999999</v>
      </c>
      <c r="E36" s="103" t="s">
        <v>536</v>
      </c>
      <c r="L36" s="102">
        <v>2017</v>
      </c>
      <c r="M36" s="95" t="s">
        <v>7</v>
      </c>
      <c r="N36" s="96">
        <v>129.1</v>
      </c>
      <c r="O36" s="103" t="s">
        <v>536</v>
      </c>
    </row>
    <row r="37" spans="2:17" ht="15" thickBot="1" x14ac:dyDescent="0.35">
      <c r="B37" s="100">
        <v>2017</v>
      </c>
      <c r="C37" s="93" t="s">
        <v>8</v>
      </c>
      <c r="D37" s="94">
        <v>130</v>
      </c>
      <c r="E37" s="101" t="s">
        <v>536</v>
      </c>
      <c r="L37" s="100">
        <v>2017</v>
      </c>
      <c r="M37" s="93" t="s">
        <v>8</v>
      </c>
      <c r="N37" s="94">
        <v>130</v>
      </c>
      <c r="O37" s="101" t="s">
        <v>536</v>
      </c>
      <c r="P37">
        <f>AVERAGE(N31:N34)</f>
        <v>126.25</v>
      </c>
      <c r="Q37">
        <v>2016</v>
      </c>
    </row>
    <row r="38" spans="2:17" ht="15" thickBot="1" x14ac:dyDescent="0.35">
      <c r="B38" s="102">
        <v>2017</v>
      </c>
      <c r="C38" s="95" t="s">
        <v>9</v>
      </c>
      <c r="D38" s="96">
        <v>130.5</v>
      </c>
      <c r="E38" s="103" t="s">
        <v>536</v>
      </c>
      <c r="F38">
        <f>AVERAGE(D35:D38)</f>
        <v>129.5</v>
      </c>
      <c r="L38" s="102">
        <v>2017</v>
      </c>
      <c r="M38" s="95" t="s">
        <v>9</v>
      </c>
      <c r="N38" s="96">
        <v>130.6</v>
      </c>
      <c r="O38" s="103" t="s">
        <v>536</v>
      </c>
      <c r="P38">
        <f>AVERAGE(N35:N38)</f>
        <v>129.5</v>
      </c>
      <c r="Q38">
        <v>2017</v>
      </c>
    </row>
    <row r="39" spans="2:17" ht="15" thickBot="1" x14ac:dyDescent="0.35">
      <c r="B39" s="100">
        <v>2018</v>
      </c>
      <c r="C39" s="93" t="s">
        <v>6</v>
      </c>
      <c r="D39" s="94">
        <v>131.9</v>
      </c>
      <c r="E39" s="101" t="s">
        <v>536</v>
      </c>
      <c r="L39" s="100">
        <v>2018</v>
      </c>
      <c r="M39" s="93" t="s">
        <v>6</v>
      </c>
      <c r="N39" s="94">
        <v>132</v>
      </c>
      <c r="O39" s="101" t="s">
        <v>536</v>
      </c>
    </row>
    <row r="40" spans="2:17" ht="15" thickBot="1" x14ac:dyDescent="0.35">
      <c r="B40" s="102">
        <v>2018</v>
      </c>
      <c r="C40" s="95" t="s">
        <v>7</v>
      </c>
      <c r="D40" s="96">
        <v>132.9</v>
      </c>
      <c r="E40" s="103" t="s">
        <v>536</v>
      </c>
      <c r="L40" s="102">
        <v>2018</v>
      </c>
      <c r="M40" s="95" t="s">
        <v>7</v>
      </c>
      <c r="N40" s="96">
        <v>132.9</v>
      </c>
      <c r="O40" s="103" t="s">
        <v>536</v>
      </c>
    </row>
    <row r="41" spans="2:17" ht="15" thickBot="1" x14ac:dyDescent="0.35">
      <c r="B41" s="100">
        <v>2018</v>
      </c>
      <c r="C41" s="93" t="s">
        <v>8</v>
      </c>
      <c r="D41" s="94">
        <v>133.80000000000001</v>
      </c>
      <c r="E41" s="101" t="s">
        <v>536</v>
      </c>
      <c r="L41" s="100">
        <v>2018</v>
      </c>
      <c r="M41" s="93" t="s">
        <v>8</v>
      </c>
      <c r="N41" s="94">
        <v>134</v>
      </c>
      <c r="O41" s="101" t="s">
        <v>536</v>
      </c>
    </row>
    <row r="42" spans="2:17" ht="15" thickBot="1" x14ac:dyDescent="0.35">
      <c r="B42" s="206" t="s">
        <v>40</v>
      </c>
      <c r="C42" s="207"/>
      <c r="D42" s="207"/>
      <c r="E42" s="208"/>
      <c r="L42" s="195" t="s">
        <v>537</v>
      </c>
      <c r="M42" s="196"/>
      <c r="N42" s="196"/>
      <c r="O42" s="197"/>
    </row>
    <row r="43" spans="2:17" ht="15" thickBot="1" x14ac:dyDescent="0.35">
      <c r="B43" s="200" t="s">
        <v>537</v>
      </c>
      <c r="C43" s="201"/>
      <c r="D43" s="201"/>
      <c r="E43" s="202"/>
    </row>
    <row r="48" spans="2:17" x14ac:dyDescent="0.3">
      <c r="L48" s="90"/>
      <c r="M48" s="89"/>
      <c r="N48" s="89"/>
      <c r="O48" s="89"/>
    </row>
    <row r="49" spans="2:15" ht="15" x14ac:dyDescent="0.3">
      <c r="B49" s="90"/>
      <c r="C49" s="89"/>
      <c r="D49" s="89"/>
      <c r="E49" s="89"/>
      <c r="L49" s="91" t="s">
        <v>147</v>
      </c>
      <c r="M49" s="89"/>
      <c r="N49" s="89"/>
      <c r="O49" s="89"/>
    </row>
    <row r="50" spans="2:15" ht="15" x14ac:dyDescent="0.3">
      <c r="B50" s="91" t="s">
        <v>96</v>
      </c>
      <c r="C50" s="89"/>
      <c r="D50" s="89"/>
      <c r="E50" s="89"/>
      <c r="L50" s="92" t="s">
        <v>38</v>
      </c>
      <c r="M50" s="89"/>
      <c r="N50" s="89"/>
      <c r="O50" s="89"/>
    </row>
    <row r="51" spans="2:15" ht="15" x14ac:dyDescent="0.3">
      <c r="B51" s="92" t="s">
        <v>38</v>
      </c>
      <c r="C51" s="89"/>
      <c r="D51" s="89"/>
      <c r="E51" s="89"/>
      <c r="L51" s="91" t="s">
        <v>148</v>
      </c>
      <c r="M51" s="89"/>
      <c r="N51" s="89"/>
      <c r="O51" s="89"/>
    </row>
    <row r="52" spans="2:15" ht="15" x14ac:dyDescent="0.3">
      <c r="B52" s="91" t="s">
        <v>97</v>
      </c>
      <c r="C52" s="89"/>
      <c r="D52" s="89"/>
      <c r="E52" s="89"/>
      <c r="L52" s="91" t="s">
        <v>88</v>
      </c>
      <c r="M52" s="89"/>
      <c r="N52" s="89"/>
      <c r="O52" s="89"/>
    </row>
    <row r="53" spans="2:15" ht="15" x14ac:dyDescent="0.3">
      <c r="B53" s="91" t="s">
        <v>88</v>
      </c>
      <c r="C53" s="89"/>
      <c r="D53" s="89"/>
      <c r="E53" s="89"/>
      <c r="L53" s="105" t="s">
        <v>146</v>
      </c>
      <c r="M53" s="106"/>
      <c r="N53" s="106"/>
      <c r="O53" s="106"/>
    </row>
    <row r="54" spans="2:15" ht="15" x14ac:dyDescent="0.3">
      <c r="B54" s="104" t="s">
        <v>89</v>
      </c>
      <c r="C54" s="88"/>
      <c r="D54" s="88"/>
      <c r="E54" s="88"/>
      <c r="L54" s="91" t="s">
        <v>90</v>
      </c>
      <c r="M54" s="89"/>
      <c r="N54" s="89"/>
      <c r="O54" s="89"/>
    </row>
    <row r="55" spans="2:15" ht="15" x14ac:dyDescent="0.3">
      <c r="B55" s="91" t="s">
        <v>90</v>
      </c>
      <c r="C55" s="89"/>
      <c r="D55" s="89"/>
      <c r="E55" s="89"/>
      <c r="L55" s="91" t="s">
        <v>91</v>
      </c>
      <c r="M55" s="89"/>
      <c r="N55" s="89"/>
      <c r="O55" s="89"/>
    </row>
    <row r="56" spans="2:15" ht="15" x14ac:dyDescent="0.3">
      <c r="B56" s="91" t="s">
        <v>91</v>
      </c>
      <c r="C56" s="89"/>
      <c r="D56" s="89"/>
      <c r="E56" s="89"/>
      <c r="L56" s="91" t="s">
        <v>92</v>
      </c>
      <c r="M56" s="89"/>
      <c r="N56" s="89"/>
      <c r="O56" s="89"/>
    </row>
    <row r="57" spans="2:15" ht="15" x14ac:dyDescent="0.3">
      <c r="B57" s="91" t="s">
        <v>92</v>
      </c>
      <c r="C57" s="89"/>
      <c r="D57" s="89"/>
      <c r="E57" s="89"/>
      <c r="L57" s="91" t="s">
        <v>98</v>
      </c>
      <c r="M57" s="89"/>
      <c r="N57" s="89"/>
      <c r="O57" s="89"/>
    </row>
    <row r="58" spans="2:15" ht="15" x14ac:dyDescent="0.3">
      <c r="B58" s="91" t="s">
        <v>98</v>
      </c>
      <c r="C58" s="89"/>
      <c r="D58" s="89"/>
      <c r="E58" s="89"/>
      <c r="L58" s="91" t="s">
        <v>94</v>
      </c>
      <c r="M58" s="89"/>
      <c r="N58" s="89"/>
      <c r="O58" s="89"/>
    </row>
    <row r="59" spans="2:15" ht="15" x14ac:dyDescent="0.3">
      <c r="B59" s="91" t="s">
        <v>94</v>
      </c>
      <c r="C59" s="89"/>
      <c r="D59" s="89"/>
      <c r="E59" s="89"/>
      <c r="L59" s="198"/>
      <c r="M59" s="184"/>
      <c r="N59" s="184"/>
      <c r="O59" s="184"/>
    </row>
    <row r="60" spans="2:15" x14ac:dyDescent="0.3">
      <c r="B60" s="198"/>
      <c r="C60" s="184"/>
      <c r="D60" s="184"/>
      <c r="E60" s="184"/>
      <c r="L60" s="198" t="s">
        <v>532</v>
      </c>
      <c r="M60" s="184"/>
      <c r="N60" s="184"/>
      <c r="O60" s="184"/>
    </row>
    <row r="61" spans="2:15" ht="15" thickBot="1" x14ac:dyDescent="0.35">
      <c r="B61" s="198" t="s">
        <v>532</v>
      </c>
      <c r="C61" s="184"/>
      <c r="D61" s="184"/>
      <c r="E61" s="184"/>
      <c r="L61" s="199"/>
      <c r="M61" s="182"/>
      <c r="N61" s="182"/>
      <c r="O61" s="182"/>
    </row>
    <row r="62" spans="2:15" ht="24.6" thickBot="1" x14ac:dyDescent="0.35">
      <c r="B62" s="199"/>
      <c r="C62" s="182"/>
      <c r="D62" s="182"/>
      <c r="E62" s="182"/>
      <c r="L62" s="97" t="s">
        <v>5</v>
      </c>
      <c r="M62" s="98" t="s">
        <v>533</v>
      </c>
      <c r="N62" s="98" t="s">
        <v>534</v>
      </c>
      <c r="O62" s="99" t="s">
        <v>535</v>
      </c>
    </row>
    <row r="63" spans="2:15" ht="24.6" thickBot="1" x14ac:dyDescent="0.35">
      <c r="B63" s="97" t="s">
        <v>5</v>
      </c>
      <c r="C63" s="98" t="s">
        <v>533</v>
      </c>
      <c r="D63" s="98" t="s">
        <v>534</v>
      </c>
      <c r="E63" s="99" t="s">
        <v>535</v>
      </c>
      <c r="L63" s="100">
        <v>2014</v>
      </c>
      <c r="M63" s="93" t="s">
        <v>6</v>
      </c>
      <c r="N63" s="94">
        <v>119.4</v>
      </c>
      <c r="O63" s="101" t="s">
        <v>536</v>
      </c>
    </row>
    <row r="64" spans="2:15" ht="15" thickBot="1" x14ac:dyDescent="0.35">
      <c r="B64" s="100">
        <v>2014</v>
      </c>
      <c r="C64" s="93" t="s">
        <v>6</v>
      </c>
      <c r="D64" s="94">
        <v>120.5</v>
      </c>
      <c r="E64" s="101" t="s">
        <v>536</v>
      </c>
      <c r="L64" s="102">
        <v>2014</v>
      </c>
      <c r="M64" s="95" t="s">
        <v>7</v>
      </c>
      <c r="N64" s="96">
        <v>120.6</v>
      </c>
      <c r="O64" s="103" t="s">
        <v>536</v>
      </c>
    </row>
    <row r="65" spans="2:16" ht="15" thickBot="1" x14ac:dyDescent="0.35">
      <c r="B65" s="102">
        <v>2014</v>
      </c>
      <c r="C65" s="95" t="s">
        <v>7</v>
      </c>
      <c r="D65" s="96">
        <v>121.8</v>
      </c>
      <c r="E65" s="103" t="s">
        <v>536</v>
      </c>
      <c r="L65" s="100">
        <v>2014</v>
      </c>
      <c r="M65" s="93" t="s">
        <v>8</v>
      </c>
      <c r="N65" s="94">
        <v>121.7</v>
      </c>
      <c r="O65" s="101" t="s">
        <v>536</v>
      </c>
    </row>
    <row r="66" spans="2:16" ht="15" thickBot="1" x14ac:dyDescent="0.35">
      <c r="B66" s="100">
        <v>2014</v>
      </c>
      <c r="C66" s="93" t="s">
        <v>8</v>
      </c>
      <c r="D66" s="94">
        <v>122.7</v>
      </c>
      <c r="E66" s="101" t="s">
        <v>536</v>
      </c>
      <c r="L66" s="102">
        <v>2014</v>
      </c>
      <c r="M66" s="95" t="s">
        <v>9</v>
      </c>
      <c r="N66" s="96">
        <v>122.2</v>
      </c>
      <c r="O66" s="103" t="s">
        <v>536</v>
      </c>
    </row>
    <row r="67" spans="2:16" ht="15" thickBot="1" x14ac:dyDescent="0.35">
      <c r="B67" s="102">
        <v>2014</v>
      </c>
      <c r="C67" s="95" t="s">
        <v>9</v>
      </c>
      <c r="D67" s="96">
        <v>123.2</v>
      </c>
      <c r="E67" s="103" t="s">
        <v>536</v>
      </c>
      <c r="L67" s="100">
        <v>2015</v>
      </c>
      <c r="M67" s="93" t="s">
        <v>6</v>
      </c>
      <c r="N67" s="94">
        <v>124.7</v>
      </c>
      <c r="O67" s="101" t="s">
        <v>536</v>
      </c>
    </row>
    <row r="68" spans="2:16" ht="15" thickBot="1" x14ac:dyDescent="0.35">
      <c r="B68" s="100">
        <v>2015</v>
      </c>
      <c r="C68" s="93" t="s">
        <v>6</v>
      </c>
      <c r="D68" s="94">
        <v>125.3</v>
      </c>
      <c r="E68" s="101" t="s">
        <v>536</v>
      </c>
      <c r="L68" s="102">
        <v>2015</v>
      </c>
      <c r="M68" s="95" t="s">
        <v>7</v>
      </c>
      <c r="N68" s="96">
        <v>123.2</v>
      </c>
      <c r="O68" s="103" t="s">
        <v>536</v>
      </c>
    </row>
    <row r="69" spans="2:16" ht="15" thickBot="1" x14ac:dyDescent="0.35">
      <c r="B69" s="102">
        <v>2015</v>
      </c>
      <c r="C69" s="95" t="s">
        <v>7</v>
      </c>
      <c r="D69" s="96">
        <v>124.3</v>
      </c>
      <c r="E69" s="103" t="s">
        <v>536</v>
      </c>
      <c r="L69" s="100">
        <v>2015</v>
      </c>
      <c r="M69" s="93" t="s">
        <v>8</v>
      </c>
      <c r="N69" s="94">
        <v>124.2</v>
      </c>
      <c r="O69" s="101" t="s">
        <v>536</v>
      </c>
    </row>
    <row r="70" spans="2:16" ht="15" thickBot="1" x14ac:dyDescent="0.35">
      <c r="B70" s="100">
        <v>2015</v>
      </c>
      <c r="C70" s="93" t="s">
        <v>8</v>
      </c>
      <c r="D70" s="94">
        <v>125.1</v>
      </c>
      <c r="E70" s="101" t="s">
        <v>536</v>
      </c>
      <c r="L70" s="102">
        <v>2015</v>
      </c>
      <c r="M70" s="95" t="s">
        <v>9</v>
      </c>
      <c r="N70" s="96">
        <v>124.7</v>
      </c>
      <c r="O70" s="103" t="s">
        <v>536</v>
      </c>
    </row>
    <row r="71" spans="2:16" ht="15" thickBot="1" x14ac:dyDescent="0.35">
      <c r="B71" s="102">
        <v>2015</v>
      </c>
      <c r="C71" s="95" t="s">
        <v>9</v>
      </c>
      <c r="D71" s="96">
        <v>125.6</v>
      </c>
      <c r="E71" s="103" t="s">
        <v>536</v>
      </c>
      <c r="L71" s="100">
        <v>2016</v>
      </c>
      <c r="M71" s="93" t="s">
        <v>6</v>
      </c>
      <c r="N71" s="94">
        <v>126.9</v>
      </c>
      <c r="O71" s="101" t="s">
        <v>536</v>
      </c>
    </row>
    <row r="72" spans="2:16" ht="15" thickBot="1" x14ac:dyDescent="0.35">
      <c r="B72" s="100">
        <v>2016</v>
      </c>
      <c r="C72" s="93" t="s">
        <v>6</v>
      </c>
      <c r="D72" s="94">
        <v>127.3</v>
      </c>
      <c r="E72" s="101" t="s">
        <v>536</v>
      </c>
      <c r="L72" s="102">
        <v>2016</v>
      </c>
      <c r="M72" s="95" t="s">
        <v>7</v>
      </c>
      <c r="N72" s="96">
        <v>127.2</v>
      </c>
      <c r="O72" s="103" t="s">
        <v>536</v>
      </c>
    </row>
    <row r="73" spans="2:16" ht="15" thickBot="1" x14ac:dyDescent="0.35">
      <c r="B73" s="102">
        <v>2016</v>
      </c>
      <c r="C73" s="95" t="s">
        <v>7</v>
      </c>
      <c r="D73" s="96">
        <v>127.7</v>
      </c>
      <c r="E73" s="103" t="s">
        <v>536</v>
      </c>
      <c r="L73" s="100">
        <v>2016</v>
      </c>
      <c r="M73" s="93" t="s">
        <v>8</v>
      </c>
      <c r="N73" s="94">
        <v>127.7</v>
      </c>
      <c r="O73" s="101" t="s">
        <v>536</v>
      </c>
    </row>
    <row r="74" spans="2:16" ht="15" thickBot="1" x14ac:dyDescent="0.35">
      <c r="B74" s="100">
        <v>2016</v>
      </c>
      <c r="C74" s="93" t="s">
        <v>8</v>
      </c>
      <c r="D74" s="94">
        <v>128.19999999999999</v>
      </c>
      <c r="E74" s="101" t="s">
        <v>536</v>
      </c>
      <c r="L74" s="102">
        <v>2016</v>
      </c>
      <c r="M74" s="95" t="s">
        <v>9</v>
      </c>
      <c r="N74" s="96">
        <v>128.30000000000001</v>
      </c>
      <c r="O74" s="103" t="s">
        <v>536</v>
      </c>
    </row>
    <row r="75" spans="2:16" ht="15" thickBot="1" x14ac:dyDescent="0.35">
      <c r="B75" s="102">
        <v>2016</v>
      </c>
      <c r="C75" s="95" t="s">
        <v>9</v>
      </c>
      <c r="D75" s="96">
        <v>128.69999999999999</v>
      </c>
      <c r="E75" s="103" t="s">
        <v>536</v>
      </c>
      <c r="L75" s="100">
        <v>2017</v>
      </c>
      <c r="M75" s="93" t="s">
        <v>6</v>
      </c>
      <c r="N75" s="94">
        <v>129.69999999999999</v>
      </c>
      <c r="O75" s="101" t="s">
        <v>536</v>
      </c>
    </row>
    <row r="76" spans="2:16" ht="15" thickBot="1" x14ac:dyDescent="0.35">
      <c r="B76" s="100">
        <v>2017</v>
      </c>
      <c r="C76" s="93" t="s">
        <v>6</v>
      </c>
      <c r="D76" s="94">
        <v>130.19999999999999</v>
      </c>
      <c r="E76" s="101" t="s">
        <v>536</v>
      </c>
      <c r="L76" s="102">
        <v>2017</v>
      </c>
      <c r="M76" s="95" t="s">
        <v>7</v>
      </c>
      <c r="N76" s="96">
        <v>130.69999999999999</v>
      </c>
      <c r="O76" s="103" t="s">
        <v>536</v>
      </c>
    </row>
    <row r="77" spans="2:16" ht="15" thickBot="1" x14ac:dyDescent="0.35">
      <c r="B77" s="102">
        <v>2017</v>
      </c>
      <c r="C77" s="95" t="s">
        <v>7</v>
      </c>
      <c r="D77" s="96">
        <v>131.19999999999999</v>
      </c>
      <c r="E77" s="103" t="s">
        <v>536</v>
      </c>
      <c r="L77" s="100">
        <v>2017</v>
      </c>
      <c r="M77" s="93" t="s">
        <v>8</v>
      </c>
      <c r="N77" s="94">
        <v>131.5</v>
      </c>
      <c r="O77" s="101" t="s">
        <v>536</v>
      </c>
      <c r="P77">
        <f>AVERAGE(N71:N74)</f>
        <v>127.52500000000001</v>
      </c>
    </row>
    <row r="78" spans="2:16" ht="15" thickBot="1" x14ac:dyDescent="0.35">
      <c r="B78" s="100">
        <v>2017</v>
      </c>
      <c r="C78" s="93" t="s">
        <v>8</v>
      </c>
      <c r="D78" s="94">
        <v>131.80000000000001</v>
      </c>
      <c r="E78" s="101" t="s">
        <v>536</v>
      </c>
      <c r="L78" s="102">
        <v>2017</v>
      </c>
      <c r="M78" s="95" t="s">
        <v>9</v>
      </c>
      <c r="N78" s="96">
        <v>131.69999999999999</v>
      </c>
      <c r="O78" s="103" t="s">
        <v>536</v>
      </c>
      <c r="P78">
        <f>AVERAGE(N75:N78)</f>
        <v>130.89999999999998</v>
      </c>
    </row>
    <row r="79" spans="2:16" ht="15" thickBot="1" x14ac:dyDescent="0.35">
      <c r="B79" s="102">
        <v>2017</v>
      </c>
      <c r="C79" s="95" t="s">
        <v>9</v>
      </c>
      <c r="D79" s="96">
        <v>132</v>
      </c>
      <c r="E79" s="103" t="s">
        <v>536</v>
      </c>
      <c r="F79">
        <f>AVERAGE(D76:D79)</f>
        <v>131.30000000000001</v>
      </c>
      <c r="L79" s="100">
        <v>2018</v>
      </c>
      <c r="M79" s="93" t="s">
        <v>6</v>
      </c>
      <c r="N79" s="94">
        <v>133.4</v>
      </c>
      <c r="O79" s="101" t="s">
        <v>536</v>
      </c>
    </row>
    <row r="80" spans="2:16" ht="15" thickBot="1" x14ac:dyDescent="0.35">
      <c r="B80" s="100">
        <v>2018</v>
      </c>
      <c r="C80" s="93" t="s">
        <v>6</v>
      </c>
      <c r="D80" s="94">
        <v>133.69999999999999</v>
      </c>
      <c r="E80" s="101" t="s">
        <v>536</v>
      </c>
      <c r="L80" s="102">
        <v>2018</v>
      </c>
      <c r="M80" s="95" t="s">
        <v>7</v>
      </c>
      <c r="N80" s="96">
        <v>133.9</v>
      </c>
      <c r="O80" s="103" t="s">
        <v>536</v>
      </c>
    </row>
    <row r="81" spans="2:15" ht="15" thickBot="1" x14ac:dyDescent="0.35">
      <c r="B81" s="102">
        <v>2018</v>
      </c>
      <c r="C81" s="95" t="s">
        <v>7</v>
      </c>
      <c r="D81" s="96">
        <v>134.69999999999999</v>
      </c>
      <c r="E81" s="103" t="s">
        <v>536</v>
      </c>
      <c r="L81" s="100">
        <v>2018</v>
      </c>
      <c r="M81" s="93" t="s">
        <v>8</v>
      </c>
      <c r="N81" s="94">
        <v>135.30000000000001</v>
      </c>
      <c r="O81" s="101" t="s">
        <v>536</v>
      </c>
    </row>
    <row r="82" spans="2:15" ht="15" thickBot="1" x14ac:dyDescent="0.35">
      <c r="B82" s="100">
        <v>2018</v>
      </c>
      <c r="C82" s="93" t="s">
        <v>8</v>
      </c>
      <c r="D82" s="94">
        <v>135.9</v>
      </c>
      <c r="E82" s="101" t="s">
        <v>536</v>
      </c>
      <c r="L82" s="195" t="s">
        <v>537</v>
      </c>
      <c r="M82" s="196"/>
      <c r="N82" s="196"/>
      <c r="O82" s="197"/>
    </row>
    <row r="83" spans="2:15" x14ac:dyDescent="0.3">
      <c r="B83" s="203" t="s">
        <v>26</v>
      </c>
      <c r="C83" s="204"/>
      <c r="D83" s="204"/>
      <c r="E83" s="205"/>
    </row>
    <row r="84" spans="2:15" ht="15" thickBot="1" x14ac:dyDescent="0.35">
      <c r="B84" s="200" t="s">
        <v>537</v>
      </c>
      <c r="C84" s="201"/>
      <c r="D84" s="201"/>
      <c r="E84" s="202"/>
    </row>
    <row r="88" spans="2:15" x14ac:dyDescent="0.3">
      <c r="L88" s="90"/>
      <c r="M88" s="89"/>
      <c r="N88" s="89"/>
      <c r="O88" s="89"/>
    </row>
    <row r="89" spans="2:15" ht="15" x14ac:dyDescent="0.3">
      <c r="L89" s="91" t="s">
        <v>153</v>
      </c>
      <c r="M89" s="89"/>
      <c r="N89" s="89"/>
      <c r="O89" s="89"/>
    </row>
    <row r="90" spans="2:15" ht="15" x14ac:dyDescent="0.3">
      <c r="B90" s="90"/>
      <c r="C90" s="89"/>
      <c r="D90" s="89"/>
      <c r="E90" s="89"/>
      <c r="L90" s="92" t="s">
        <v>38</v>
      </c>
      <c r="M90" s="89"/>
      <c r="N90" s="89"/>
      <c r="O90" s="89"/>
    </row>
    <row r="91" spans="2:15" ht="15" x14ac:dyDescent="0.3">
      <c r="B91" s="91" t="s">
        <v>105</v>
      </c>
      <c r="C91" s="89"/>
      <c r="D91" s="89"/>
      <c r="E91" s="89"/>
      <c r="L91" s="91" t="s">
        <v>154</v>
      </c>
      <c r="M91" s="89"/>
      <c r="N91" s="89"/>
      <c r="O91" s="89"/>
    </row>
    <row r="92" spans="2:15" ht="15" x14ac:dyDescent="0.3">
      <c r="B92" s="92" t="s">
        <v>38</v>
      </c>
      <c r="C92" s="89"/>
      <c r="D92" s="89"/>
      <c r="E92" s="89"/>
      <c r="L92" s="91" t="s">
        <v>88</v>
      </c>
      <c r="M92" s="89"/>
      <c r="N92" s="89"/>
      <c r="O92" s="89"/>
    </row>
    <row r="93" spans="2:15" ht="15" x14ac:dyDescent="0.3">
      <c r="B93" s="91" t="s">
        <v>106</v>
      </c>
      <c r="C93" s="89"/>
      <c r="D93" s="89"/>
      <c r="E93" s="89"/>
      <c r="L93" s="105" t="s">
        <v>146</v>
      </c>
      <c r="M93" s="106"/>
      <c r="N93" s="106"/>
      <c r="O93" s="106"/>
    </row>
    <row r="94" spans="2:15" ht="15" x14ac:dyDescent="0.3">
      <c r="B94" s="91" t="s">
        <v>88</v>
      </c>
      <c r="C94" s="89"/>
      <c r="D94" s="89"/>
      <c r="E94" s="89"/>
      <c r="L94" s="91" t="s">
        <v>90</v>
      </c>
      <c r="M94" s="89"/>
      <c r="N94" s="89"/>
      <c r="O94" s="89"/>
    </row>
    <row r="95" spans="2:15" ht="15" x14ac:dyDescent="0.3">
      <c r="B95" s="104" t="s">
        <v>89</v>
      </c>
      <c r="C95" s="88"/>
      <c r="D95" s="88"/>
      <c r="E95" s="88"/>
      <c r="L95" s="91" t="s">
        <v>91</v>
      </c>
      <c r="M95" s="89"/>
      <c r="N95" s="89"/>
      <c r="O95" s="89"/>
    </row>
    <row r="96" spans="2:15" ht="15" x14ac:dyDescent="0.3">
      <c r="B96" s="91" t="s">
        <v>90</v>
      </c>
      <c r="C96" s="89"/>
      <c r="D96" s="89"/>
      <c r="E96" s="89"/>
      <c r="L96" s="91" t="s">
        <v>92</v>
      </c>
      <c r="M96" s="89"/>
      <c r="N96" s="89"/>
      <c r="O96" s="89"/>
    </row>
    <row r="97" spans="2:15" ht="15" x14ac:dyDescent="0.3">
      <c r="B97" s="91" t="s">
        <v>91</v>
      </c>
      <c r="C97" s="89"/>
      <c r="D97" s="89"/>
      <c r="E97" s="89"/>
      <c r="L97" s="91" t="s">
        <v>107</v>
      </c>
      <c r="M97" s="89"/>
      <c r="N97" s="89"/>
      <c r="O97" s="89"/>
    </row>
    <row r="98" spans="2:15" ht="15" x14ac:dyDescent="0.3">
      <c r="B98" s="91" t="s">
        <v>92</v>
      </c>
      <c r="C98" s="89"/>
      <c r="D98" s="89"/>
      <c r="E98" s="89"/>
      <c r="L98" s="91" t="s">
        <v>94</v>
      </c>
      <c r="M98" s="89"/>
      <c r="N98" s="89"/>
      <c r="O98" s="89"/>
    </row>
    <row r="99" spans="2:15" ht="15" x14ac:dyDescent="0.3">
      <c r="B99" s="91" t="s">
        <v>107</v>
      </c>
      <c r="C99" s="89"/>
      <c r="D99" s="89"/>
      <c r="E99" s="89"/>
      <c r="L99" s="198"/>
      <c r="M99" s="184"/>
      <c r="N99" s="184"/>
      <c r="O99" s="184"/>
    </row>
    <row r="100" spans="2:15" ht="15" x14ac:dyDescent="0.3">
      <c r="B100" s="91" t="s">
        <v>94</v>
      </c>
      <c r="C100" s="89"/>
      <c r="D100" s="89"/>
      <c r="E100" s="89"/>
      <c r="L100" s="198" t="s">
        <v>532</v>
      </c>
      <c r="M100" s="184"/>
      <c r="N100" s="184"/>
      <c r="O100" s="184"/>
    </row>
    <row r="101" spans="2:15" ht="15" thickBot="1" x14ac:dyDescent="0.35">
      <c r="B101" s="198"/>
      <c r="C101" s="184"/>
      <c r="D101" s="184"/>
      <c r="E101" s="184"/>
      <c r="L101" s="199"/>
      <c r="M101" s="182"/>
      <c r="N101" s="182"/>
      <c r="O101" s="182"/>
    </row>
    <row r="102" spans="2:15" ht="24.6" thickBot="1" x14ac:dyDescent="0.35">
      <c r="B102" s="198" t="s">
        <v>532</v>
      </c>
      <c r="C102" s="184"/>
      <c r="D102" s="184"/>
      <c r="E102" s="184"/>
      <c r="L102" s="97" t="s">
        <v>5</v>
      </c>
      <c r="M102" s="98" t="s">
        <v>533</v>
      </c>
      <c r="N102" s="98" t="s">
        <v>534</v>
      </c>
      <c r="O102" s="99" t="s">
        <v>535</v>
      </c>
    </row>
    <row r="103" spans="2:15" ht="15" thickBot="1" x14ac:dyDescent="0.35">
      <c r="B103" s="199"/>
      <c r="C103" s="182"/>
      <c r="D103" s="182"/>
      <c r="E103" s="182"/>
      <c r="L103" s="100">
        <v>2014</v>
      </c>
      <c r="M103" s="93" t="s">
        <v>6</v>
      </c>
      <c r="N103" s="94">
        <v>120.7</v>
      </c>
      <c r="O103" s="101" t="s">
        <v>536</v>
      </c>
    </row>
    <row r="104" spans="2:15" ht="24.6" thickBot="1" x14ac:dyDescent="0.35">
      <c r="B104" s="97" t="s">
        <v>5</v>
      </c>
      <c r="C104" s="98" t="s">
        <v>533</v>
      </c>
      <c r="D104" s="98" t="s">
        <v>534</v>
      </c>
      <c r="E104" s="99" t="s">
        <v>535</v>
      </c>
      <c r="L104" s="102">
        <v>2014</v>
      </c>
      <c r="M104" s="95" t="s">
        <v>7</v>
      </c>
      <c r="N104" s="96">
        <v>121.7</v>
      </c>
      <c r="O104" s="103" t="s">
        <v>536</v>
      </c>
    </row>
    <row r="105" spans="2:15" ht="15" thickBot="1" x14ac:dyDescent="0.35">
      <c r="B105" s="100">
        <v>2014</v>
      </c>
      <c r="C105" s="93" t="s">
        <v>6</v>
      </c>
      <c r="D105" s="94">
        <v>120.6</v>
      </c>
      <c r="E105" s="101" t="s">
        <v>536</v>
      </c>
      <c r="L105" s="100">
        <v>2014</v>
      </c>
      <c r="M105" s="93" t="s">
        <v>8</v>
      </c>
      <c r="N105" s="94">
        <v>122.4</v>
      </c>
      <c r="O105" s="101" t="s">
        <v>536</v>
      </c>
    </row>
    <row r="106" spans="2:15" ht="15" thickBot="1" x14ac:dyDescent="0.35">
      <c r="B106" s="102">
        <v>2014</v>
      </c>
      <c r="C106" s="95" t="s">
        <v>7</v>
      </c>
      <c r="D106" s="96">
        <v>121.7</v>
      </c>
      <c r="E106" s="103" t="s">
        <v>536</v>
      </c>
      <c r="L106" s="102">
        <v>2014</v>
      </c>
      <c r="M106" s="95" t="s">
        <v>9</v>
      </c>
      <c r="N106" s="96">
        <v>122.8</v>
      </c>
      <c r="O106" s="103" t="s">
        <v>536</v>
      </c>
    </row>
    <row r="107" spans="2:15" ht="15" thickBot="1" x14ac:dyDescent="0.35">
      <c r="B107" s="100">
        <v>2014</v>
      </c>
      <c r="C107" s="93" t="s">
        <v>8</v>
      </c>
      <c r="D107" s="94">
        <v>122.3</v>
      </c>
      <c r="E107" s="101" t="s">
        <v>536</v>
      </c>
      <c r="L107" s="100">
        <v>2015</v>
      </c>
      <c r="M107" s="93" t="s">
        <v>6</v>
      </c>
      <c r="N107" s="94">
        <v>123.3</v>
      </c>
      <c r="O107" s="101" t="s">
        <v>536</v>
      </c>
    </row>
    <row r="108" spans="2:15" ht="15" thickBot="1" x14ac:dyDescent="0.35">
      <c r="B108" s="102">
        <v>2014</v>
      </c>
      <c r="C108" s="95" t="s">
        <v>9</v>
      </c>
      <c r="D108" s="96">
        <v>122.7</v>
      </c>
      <c r="E108" s="103" t="s">
        <v>536</v>
      </c>
      <c r="L108" s="102">
        <v>2015</v>
      </c>
      <c r="M108" s="95" t="s">
        <v>7</v>
      </c>
      <c r="N108" s="96">
        <v>124.2</v>
      </c>
      <c r="O108" s="103" t="s">
        <v>536</v>
      </c>
    </row>
    <row r="109" spans="2:15" ht="15" thickBot="1" x14ac:dyDescent="0.35">
      <c r="B109" s="100">
        <v>2015</v>
      </c>
      <c r="C109" s="93" t="s">
        <v>6</v>
      </c>
      <c r="D109" s="94">
        <v>123.2</v>
      </c>
      <c r="E109" s="101" t="s">
        <v>536</v>
      </c>
      <c r="L109" s="100">
        <v>2015</v>
      </c>
      <c r="M109" s="93" t="s">
        <v>8</v>
      </c>
      <c r="N109" s="94">
        <v>124.7</v>
      </c>
      <c r="O109" s="101" t="s">
        <v>536</v>
      </c>
    </row>
    <row r="110" spans="2:15" ht="15" thickBot="1" x14ac:dyDescent="0.35">
      <c r="B110" s="102">
        <v>2015</v>
      </c>
      <c r="C110" s="95" t="s">
        <v>7</v>
      </c>
      <c r="D110" s="96">
        <v>123.9</v>
      </c>
      <c r="E110" s="103" t="s">
        <v>536</v>
      </c>
      <c r="L110" s="102">
        <v>2015</v>
      </c>
      <c r="M110" s="95" t="s">
        <v>9</v>
      </c>
      <c r="N110" s="96">
        <v>125</v>
      </c>
      <c r="O110" s="103" t="s">
        <v>536</v>
      </c>
    </row>
    <row r="111" spans="2:15" ht="15" thickBot="1" x14ac:dyDescent="0.35">
      <c r="B111" s="100">
        <v>2015</v>
      </c>
      <c r="C111" s="93" t="s">
        <v>8</v>
      </c>
      <c r="D111" s="94">
        <v>124.3</v>
      </c>
      <c r="E111" s="101" t="s">
        <v>536</v>
      </c>
      <c r="L111" s="100">
        <v>2016</v>
      </c>
      <c r="M111" s="93" t="s">
        <v>6</v>
      </c>
      <c r="N111" s="94">
        <v>125.4</v>
      </c>
      <c r="O111" s="101" t="s">
        <v>536</v>
      </c>
    </row>
    <row r="112" spans="2:15" ht="15" thickBot="1" x14ac:dyDescent="0.35">
      <c r="B112" s="102">
        <v>2015</v>
      </c>
      <c r="C112" s="95" t="s">
        <v>9</v>
      </c>
      <c r="D112" s="96">
        <v>124.6</v>
      </c>
      <c r="E112" s="103" t="s">
        <v>536</v>
      </c>
      <c r="L112" s="102">
        <v>2016</v>
      </c>
      <c r="M112" s="95" t="s">
        <v>7</v>
      </c>
      <c r="N112" s="96">
        <v>126.5</v>
      </c>
      <c r="O112" s="103" t="s">
        <v>536</v>
      </c>
    </row>
    <row r="113" spans="2:16" ht="15" thickBot="1" x14ac:dyDescent="0.35">
      <c r="B113" s="100">
        <v>2016</v>
      </c>
      <c r="C113" s="93" t="s">
        <v>6</v>
      </c>
      <c r="D113" s="94">
        <v>125.1</v>
      </c>
      <c r="E113" s="101" t="s">
        <v>536</v>
      </c>
      <c r="L113" s="100">
        <v>2016</v>
      </c>
      <c r="M113" s="93" t="s">
        <v>8</v>
      </c>
      <c r="N113" s="94">
        <v>126.8</v>
      </c>
      <c r="O113" s="101" t="s">
        <v>536</v>
      </c>
    </row>
    <row r="114" spans="2:16" ht="15" thickBot="1" x14ac:dyDescent="0.35">
      <c r="B114" s="102">
        <v>2016</v>
      </c>
      <c r="C114" s="95" t="s">
        <v>7</v>
      </c>
      <c r="D114" s="96">
        <v>125.9</v>
      </c>
      <c r="E114" s="103" t="s">
        <v>536</v>
      </c>
      <c r="L114" s="102">
        <v>2016</v>
      </c>
      <c r="M114" s="95" t="s">
        <v>9</v>
      </c>
      <c r="N114" s="96">
        <v>126.7</v>
      </c>
      <c r="O114" s="103" t="s">
        <v>536</v>
      </c>
    </row>
    <row r="115" spans="2:16" ht="15" thickBot="1" x14ac:dyDescent="0.35">
      <c r="B115" s="100">
        <v>2016</v>
      </c>
      <c r="C115" s="93" t="s">
        <v>8</v>
      </c>
      <c r="D115" s="94">
        <v>126.2</v>
      </c>
      <c r="E115" s="101" t="s">
        <v>536</v>
      </c>
      <c r="L115" s="100">
        <v>2017</v>
      </c>
      <c r="M115" s="93" t="s">
        <v>6</v>
      </c>
      <c r="N115" s="94">
        <v>127.7</v>
      </c>
      <c r="O115" s="101" t="s">
        <v>536</v>
      </c>
    </row>
    <row r="116" spans="2:16" ht="15" thickBot="1" x14ac:dyDescent="0.35">
      <c r="B116" s="102">
        <v>2016</v>
      </c>
      <c r="C116" s="95" t="s">
        <v>9</v>
      </c>
      <c r="D116" s="96">
        <v>126.2</v>
      </c>
      <c r="E116" s="103" t="s">
        <v>536</v>
      </c>
      <c r="L116" s="102">
        <v>2017</v>
      </c>
      <c r="M116" s="95" t="s">
        <v>7</v>
      </c>
      <c r="N116" s="96">
        <v>128.6</v>
      </c>
      <c r="O116" s="103" t="s">
        <v>536</v>
      </c>
    </row>
    <row r="117" spans="2:16" ht="15" thickBot="1" x14ac:dyDescent="0.35">
      <c r="B117" s="100">
        <v>2017</v>
      </c>
      <c r="C117" s="93" t="s">
        <v>6</v>
      </c>
      <c r="D117" s="94">
        <v>127.1</v>
      </c>
      <c r="E117" s="101" t="s">
        <v>536</v>
      </c>
      <c r="L117" s="100">
        <v>2017</v>
      </c>
      <c r="M117" s="93" t="s">
        <v>8</v>
      </c>
      <c r="N117" s="94">
        <v>129.5</v>
      </c>
      <c r="O117" s="101" t="s">
        <v>536</v>
      </c>
      <c r="P117">
        <f>AVERAGE(N111:N114)</f>
        <v>126.35</v>
      </c>
    </row>
    <row r="118" spans="2:16" ht="15" thickBot="1" x14ac:dyDescent="0.35">
      <c r="B118" s="102">
        <v>2017</v>
      </c>
      <c r="C118" s="95" t="s">
        <v>7</v>
      </c>
      <c r="D118" s="96">
        <v>127.9</v>
      </c>
      <c r="E118" s="103" t="s">
        <v>536</v>
      </c>
      <c r="L118" s="102">
        <v>2017</v>
      </c>
      <c r="M118" s="95" t="s">
        <v>9</v>
      </c>
      <c r="N118" s="96">
        <v>130.1</v>
      </c>
      <c r="O118" s="103" t="s">
        <v>536</v>
      </c>
      <c r="P118">
        <f>AVERAGE(N115:N118)</f>
        <v>128.97499999999999</v>
      </c>
    </row>
    <row r="119" spans="2:16" ht="15" thickBot="1" x14ac:dyDescent="0.35">
      <c r="B119" s="100">
        <v>2017</v>
      </c>
      <c r="C119" s="93" t="s">
        <v>8</v>
      </c>
      <c r="D119" s="94">
        <v>128.69999999999999</v>
      </c>
      <c r="E119" s="101" t="s">
        <v>536</v>
      </c>
      <c r="L119" s="100">
        <v>2018</v>
      </c>
      <c r="M119" s="93" t="s">
        <v>6</v>
      </c>
      <c r="N119" s="94">
        <v>131.30000000000001</v>
      </c>
      <c r="O119" s="101" t="s">
        <v>536</v>
      </c>
    </row>
    <row r="120" spans="2:16" ht="15" thickBot="1" x14ac:dyDescent="0.35">
      <c r="B120" s="102">
        <v>2017</v>
      </c>
      <c r="C120" s="95" t="s">
        <v>9</v>
      </c>
      <c r="D120" s="96">
        <v>129.19999999999999</v>
      </c>
      <c r="E120" s="103" t="s">
        <v>536</v>
      </c>
      <c r="F120">
        <f>AVERAGE(D117:D120)</f>
        <v>128.22499999999999</v>
      </c>
      <c r="L120" s="102">
        <v>2018</v>
      </c>
      <c r="M120" s="95" t="s">
        <v>7</v>
      </c>
      <c r="N120" s="96">
        <v>132.30000000000001</v>
      </c>
      <c r="O120" s="103" t="s">
        <v>536</v>
      </c>
    </row>
    <row r="121" spans="2:16" ht="15" thickBot="1" x14ac:dyDescent="0.35">
      <c r="B121" s="100">
        <v>2018</v>
      </c>
      <c r="C121" s="93" t="s">
        <v>6</v>
      </c>
      <c r="D121" s="94">
        <v>130.4</v>
      </c>
      <c r="E121" s="101" t="s">
        <v>536</v>
      </c>
      <c r="L121" s="100">
        <v>2018</v>
      </c>
      <c r="M121" s="93" t="s">
        <v>8</v>
      </c>
      <c r="N121" s="94">
        <v>133</v>
      </c>
      <c r="O121" s="101" t="s">
        <v>536</v>
      </c>
    </row>
    <row r="122" spans="2:16" ht="15" thickBot="1" x14ac:dyDescent="0.35">
      <c r="B122" s="102">
        <v>2018</v>
      </c>
      <c r="C122" s="95" t="s">
        <v>7</v>
      </c>
      <c r="D122" s="96">
        <v>131.4</v>
      </c>
      <c r="E122" s="103" t="s">
        <v>536</v>
      </c>
      <c r="L122" s="195" t="s">
        <v>537</v>
      </c>
      <c r="M122" s="196"/>
      <c r="N122" s="196"/>
      <c r="O122" s="197"/>
    </row>
    <row r="123" spans="2:16" ht="15" thickBot="1" x14ac:dyDescent="0.35">
      <c r="B123" s="100">
        <v>2018</v>
      </c>
      <c r="C123" s="93" t="s">
        <v>8</v>
      </c>
      <c r="D123" s="94">
        <v>132</v>
      </c>
      <c r="E123" s="101" t="s">
        <v>536</v>
      </c>
    </row>
    <row r="124" spans="2:16" x14ac:dyDescent="0.3">
      <c r="B124" s="206" t="s">
        <v>40</v>
      </c>
      <c r="C124" s="207"/>
      <c r="D124" s="207"/>
      <c r="E124" s="208"/>
    </row>
    <row r="125" spans="2:16" ht="15" thickBot="1" x14ac:dyDescent="0.35">
      <c r="B125" s="200" t="s">
        <v>537</v>
      </c>
      <c r="C125" s="201"/>
      <c r="D125" s="201"/>
      <c r="E125" s="202"/>
    </row>
    <row r="128" spans="2:16" x14ac:dyDescent="0.3">
      <c r="L128" s="90"/>
      <c r="M128" s="89"/>
      <c r="N128" s="89"/>
      <c r="O128" s="89"/>
    </row>
    <row r="129" spans="2:16" ht="15" x14ac:dyDescent="0.3">
      <c r="L129" s="91" t="s">
        <v>161</v>
      </c>
      <c r="M129" s="89"/>
      <c r="N129" s="89"/>
      <c r="O129" s="89"/>
    </row>
    <row r="130" spans="2:16" ht="15" x14ac:dyDescent="0.3">
      <c r="L130" s="92" t="s">
        <v>38</v>
      </c>
      <c r="M130" s="89"/>
      <c r="N130" s="89"/>
      <c r="O130" s="89"/>
    </row>
    <row r="131" spans="2:16" ht="15" x14ac:dyDescent="0.3">
      <c r="B131" s="90"/>
      <c r="C131" s="89"/>
      <c r="D131" s="89"/>
      <c r="E131" s="89"/>
      <c r="L131" s="91" t="s">
        <v>162</v>
      </c>
      <c r="M131" s="89"/>
      <c r="N131" s="89"/>
      <c r="O131" s="89"/>
    </row>
    <row r="132" spans="2:16" ht="15" x14ac:dyDescent="0.3">
      <c r="B132" s="91" t="s">
        <v>117</v>
      </c>
      <c r="C132" s="89"/>
      <c r="D132" s="89"/>
      <c r="E132" s="89"/>
      <c r="L132" s="91" t="s">
        <v>88</v>
      </c>
      <c r="M132" s="89"/>
      <c r="N132" s="89"/>
      <c r="O132" s="89"/>
    </row>
    <row r="133" spans="2:16" ht="15" x14ac:dyDescent="0.3">
      <c r="B133" s="92" t="s">
        <v>38</v>
      </c>
      <c r="C133" s="89"/>
      <c r="D133" s="89"/>
      <c r="E133" s="89"/>
      <c r="L133" s="105" t="s">
        <v>146</v>
      </c>
      <c r="M133" s="106"/>
      <c r="N133" s="106"/>
      <c r="O133" s="106"/>
      <c r="P133" s="106"/>
    </row>
    <row r="134" spans="2:16" ht="15" x14ac:dyDescent="0.3">
      <c r="B134" s="91" t="s">
        <v>118</v>
      </c>
      <c r="C134" s="89"/>
      <c r="D134" s="89"/>
      <c r="E134" s="89"/>
      <c r="L134" s="91" t="s">
        <v>90</v>
      </c>
      <c r="M134" s="89"/>
      <c r="N134" s="89"/>
      <c r="O134" s="89"/>
    </row>
    <row r="135" spans="2:16" ht="15" x14ac:dyDescent="0.3">
      <c r="B135" s="91" t="s">
        <v>88</v>
      </c>
      <c r="C135" s="89"/>
      <c r="D135" s="89"/>
      <c r="E135" s="89"/>
      <c r="L135" s="91" t="s">
        <v>91</v>
      </c>
      <c r="M135" s="89"/>
      <c r="N135" s="89"/>
      <c r="O135" s="89"/>
    </row>
    <row r="136" spans="2:16" ht="15" x14ac:dyDescent="0.3">
      <c r="B136" s="104" t="s">
        <v>89</v>
      </c>
      <c r="C136" s="88"/>
      <c r="D136" s="88"/>
      <c r="E136" s="88"/>
      <c r="F136" s="88"/>
      <c r="L136" s="91" t="s">
        <v>92</v>
      </c>
      <c r="M136" s="89"/>
      <c r="N136" s="89"/>
      <c r="O136" s="89"/>
    </row>
    <row r="137" spans="2:16" ht="15" x14ac:dyDescent="0.3">
      <c r="B137" s="91" t="s">
        <v>90</v>
      </c>
      <c r="C137" s="89"/>
      <c r="D137" s="89"/>
      <c r="E137" s="89"/>
      <c r="L137" s="91" t="s">
        <v>119</v>
      </c>
      <c r="M137" s="89"/>
      <c r="N137" s="89"/>
      <c r="O137" s="89"/>
    </row>
    <row r="138" spans="2:16" ht="15" x14ac:dyDescent="0.3">
      <c r="B138" s="91" t="s">
        <v>91</v>
      </c>
      <c r="C138" s="89"/>
      <c r="D138" s="89"/>
      <c r="E138" s="89"/>
      <c r="L138" s="91" t="s">
        <v>94</v>
      </c>
      <c r="M138" s="89"/>
      <c r="N138" s="89"/>
      <c r="O138" s="89"/>
    </row>
    <row r="139" spans="2:16" ht="15" x14ac:dyDescent="0.3">
      <c r="B139" s="91" t="s">
        <v>92</v>
      </c>
      <c r="C139" s="89"/>
      <c r="D139" s="89"/>
      <c r="E139" s="89"/>
      <c r="L139" s="198"/>
      <c r="M139" s="184"/>
      <c r="N139" s="184"/>
      <c r="O139" s="184"/>
    </row>
    <row r="140" spans="2:16" ht="15" x14ac:dyDescent="0.3">
      <c r="B140" s="91" t="s">
        <v>119</v>
      </c>
      <c r="C140" s="89"/>
      <c r="D140" s="89"/>
      <c r="E140" s="89"/>
      <c r="L140" s="198" t="s">
        <v>532</v>
      </c>
      <c r="M140" s="184"/>
      <c r="N140" s="184"/>
      <c r="O140" s="184"/>
    </row>
    <row r="141" spans="2:16" ht="15.6" thickBot="1" x14ac:dyDescent="0.35">
      <c r="B141" s="91" t="s">
        <v>94</v>
      </c>
      <c r="C141" s="89"/>
      <c r="D141" s="89"/>
      <c r="E141" s="89"/>
      <c r="L141" s="199"/>
      <c r="M141" s="182"/>
      <c r="N141" s="182"/>
      <c r="O141" s="182"/>
    </row>
    <row r="142" spans="2:16" ht="24.6" thickBot="1" x14ac:dyDescent="0.35">
      <c r="B142" s="198"/>
      <c r="C142" s="184"/>
      <c r="D142" s="184"/>
      <c r="E142" s="184"/>
      <c r="L142" s="97" t="s">
        <v>5</v>
      </c>
      <c r="M142" s="98" t="s">
        <v>533</v>
      </c>
      <c r="N142" s="98" t="s">
        <v>534</v>
      </c>
      <c r="O142" s="99" t="s">
        <v>535</v>
      </c>
    </row>
    <row r="143" spans="2:16" ht="15" thickBot="1" x14ac:dyDescent="0.35">
      <c r="B143" s="198" t="s">
        <v>532</v>
      </c>
      <c r="C143" s="184"/>
      <c r="D143" s="184"/>
      <c r="E143" s="184"/>
      <c r="L143" s="100">
        <v>2014</v>
      </c>
      <c r="M143" s="93" t="s">
        <v>6</v>
      </c>
      <c r="N143" s="94">
        <v>117.4</v>
      </c>
      <c r="O143" s="101" t="s">
        <v>536</v>
      </c>
    </row>
    <row r="144" spans="2:16" ht="15" thickBot="1" x14ac:dyDescent="0.35">
      <c r="B144" s="199"/>
      <c r="C144" s="182"/>
      <c r="D144" s="182"/>
      <c r="E144" s="182"/>
      <c r="L144" s="102">
        <v>2014</v>
      </c>
      <c r="M144" s="95" t="s">
        <v>7</v>
      </c>
      <c r="N144" s="96">
        <v>118.3</v>
      </c>
      <c r="O144" s="103" t="s">
        <v>536</v>
      </c>
    </row>
    <row r="145" spans="2:16" ht="24.6" thickBot="1" x14ac:dyDescent="0.35">
      <c r="B145" s="97" t="s">
        <v>5</v>
      </c>
      <c r="C145" s="98" t="s">
        <v>533</v>
      </c>
      <c r="D145" s="98" t="s">
        <v>534</v>
      </c>
      <c r="E145" s="99" t="s">
        <v>535</v>
      </c>
      <c r="L145" s="100">
        <v>2014</v>
      </c>
      <c r="M145" s="93" t="s">
        <v>8</v>
      </c>
      <c r="N145" s="94">
        <v>118.9</v>
      </c>
      <c r="O145" s="101" t="s">
        <v>536</v>
      </c>
    </row>
    <row r="146" spans="2:16" ht="15" thickBot="1" x14ac:dyDescent="0.35">
      <c r="B146" s="100">
        <v>2014</v>
      </c>
      <c r="C146" s="93" t="s">
        <v>6</v>
      </c>
      <c r="D146" s="94">
        <v>118.4</v>
      </c>
      <c r="E146" s="101" t="s">
        <v>536</v>
      </c>
      <c r="L146" s="102">
        <v>2014</v>
      </c>
      <c r="M146" s="95" t="s">
        <v>9</v>
      </c>
      <c r="N146" s="96">
        <v>119.1</v>
      </c>
      <c r="O146" s="103" t="s">
        <v>536</v>
      </c>
    </row>
    <row r="147" spans="2:16" ht="15" thickBot="1" x14ac:dyDescent="0.35">
      <c r="B147" s="102">
        <v>2014</v>
      </c>
      <c r="C147" s="95" t="s">
        <v>7</v>
      </c>
      <c r="D147" s="96">
        <v>119.5</v>
      </c>
      <c r="E147" s="103" t="s">
        <v>536</v>
      </c>
      <c r="L147" s="100">
        <v>2015</v>
      </c>
      <c r="M147" s="93" t="s">
        <v>6</v>
      </c>
      <c r="N147" s="94">
        <v>119.8</v>
      </c>
      <c r="O147" s="101" t="s">
        <v>536</v>
      </c>
    </row>
    <row r="148" spans="2:16" ht="15" thickBot="1" x14ac:dyDescent="0.35">
      <c r="B148" s="100">
        <v>2014</v>
      </c>
      <c r="C148" s="93" t="s">
        <v>8</v>
      </c>
      <c r="D148" s="94">
        <v>120</v>
      </c>
      <c r="E148" s="101" t="s">
        <v>536</v>
      </c>
      <c r="L148" s="102">
        <v>2015</v>
      </c>
      <c r="M148" s="95" t="s">
        <v>7</v>
      </c>
      <c r="N148" s="96">
        <v>120.6</v>
      </c>
      <c r="O148" s="103" t="s">
        <v>536</v>
      </c>
    </row>
    <row r="149" spans="2:16" ht="15" thickBot="1" x14ac:dyDescent="0.35">
      <c r="B149" s="102">
        <v>2014</v>
      </c>
      <c r="C149" s="95" t="s">
        <v>9</v>
      </c>
      <c r="D149" s="96">
        <v>120.3</v>
      </c>
      <c r="E149" s="103" t="s">
        <v>536</v>
      </c>
      <c r="L149" s="100">
        <v>2015</v>
      </c>
      <c r="M149" s="93" t="s">
        <v>8</v>
      </c>
      <c r="N149" s="94">
        <v>121.4</v>
      </c>
      <c r="O149" s="101" t="s">
        <v>536</v>
      </c>
    </row>
    <row r="150" spans="2:16" ht="15" thickBot="1" x14ac:dyDescent="0.35">
      <c r="B150" s="100">
        <v>2015</v>
      </c>
      <c r="C150" s="93" t="s">
        <v>6</v>
      </c>
      <c r="D150" s="94">
        <v>121.2</v>
      </c>
      <c r="E150" s="101" t="s">
        <v>536</v>
      </c>
      <c r="L150" s="102">
        <v>2015</v>
      </c>
      <c r="M150" s="95" t="s">
        <v>9</v>
      </c>
      <c r="N150" s="96">
        <v>121.8</v>
      </c>
      <c r="O150" s="103" t="s">
        <v>536</v>
      </c>
    </row>
    <row r="151" spans="2:16" ht="15" thickBot="1" x14ac:dyDescent="0.35">
      <c r="B151" s="102">
        <v>2015</v>
      </c>
      <c r="C151" s="95" t="s">
        <v>7</v>
      </c>
      <c r="D151" s="96">
        <v>121.4</v>
      </c>
      <c r="E151" s="103" t="s">
        <v>536</v>
      </c>
      <c r="L151" s="100">
        <v>2016</v>
      </c>
      <c r="M151" s="93" t="s">
        <v>6</v>
      </c>
      <c r="N151" s="94">
        <v>122.5</v>
      </c>
      <c r="O151" s="101" t="s">
        <v>536</v>
      </c>
    </row>
    <row r="152" spans="2:16" ht="15" thickBot="1" x14ac:dyDescent="0.35">
      <c r="B152" s="100">
        <v>2015</v>
      </c>
      <c r="C152" s="93" t="s">
        <v>8</v>
      </c>
      <c r="D152" s="94">
        <v>122.1</v>
      </c>
      <c r="E152" s="101" t="s">
        <v>536</v>
      </c>
      <c r="L152" s="102">
        <v>2016</v>
      </c>
      <c r="M152" s="95" t="s">
        <v>7</v>
      </c>
      <c r="N152" s="96">
        <v>123.9</v>
      </c>
      <c r="O152" s="103" t="s">
        <v>536</v>
      </c>
    </row>
    <row r="153" spans="2:16" ht="15" thickBot="1" x14ac:dyDescent="0.35">
      <c r="B153" s="102">
        <v>2015</v>
      </c>
      <c r="C153" s="95" t="s">
        <v>9</v>
      </c>
      <c r="D153" s="96">
        <v>122.5</v>
      </c>
      <c r="E153" s="103" t="s">
        <v>536</v>
      </c>
      <c r="L153" s="100">
        <v>2016</v>
      </c>
      <c r="M153" s="93" t="s">
        <v>8</v>
      </c>
      <c r="N153" s="94">
        <v>124.8</v>
      </c>
      <c r="O153" s="101" t="s">
        <v>536</v>
      </c>
    </row>
    <row r="154" spans="2:16" ht="15" thickBot="1" x14ac:dyDescent="0.35">
      <c r="B154" s="100">
        <v>2016</v>
      </c>
      <c r="C154" s="93" t="s">
        <v>6</v>
      </c>
      <c r="D154" s="94">
        <v>123.4</v>
      </c>
      <c r="E154" s="101" t="s">
        <v>536</v>
      </c>
      <c r="L154" s="102">
        <v>2016</v>
      </c>
      <c r="M154" s="95" t="s">
        <v>9</v>
      </c>
      <c r="N154" s="96">
        <v>125.3</v>
      </c>
      <c r="O154" s="103" t="s">
        <v>536</v>
      </c>
    </row>
    <row r="155" spans="2:16" ht="15" thickBot="1" x14ac:dyDescent="0.35">
      <c r="B155" s="102">
        <v>2016</v>
      </c>
      <c r="C155" s="95" t="s">
        <v>7</v>
      </c>
      <c r="D155" s="96">
        <v>124.5</v>
      </c>
      <c r="E155" s="103" t="s">
        <v>536</v>
      </c>
      <c r="L155" s="100">
        <v>2017</v>
      </c>
      <c r="M155" s="93" t="s">
        <v>6</v>
      </c>
      <c r="N155" s="94">
        <v>126.4</v>
      </c>
      <c r="O155" s="101" t="s">
        <v>536</v>
      </c>
    </row>
    <row r="156" spans="2:16" ht="15" thickBot="1" x14ac:dyDescent="0.35">
      <c r="B156" s="100">
        <v>2016</v>
      </c>
      <c r="C156" s="93" t="s">
        <v>8</v>
      </c>
      <c r="D156" s="94">
        <v>125.3</v>
      </c>
      <c r="E156" s="101" t="s">
        <v>536</v>
      </c>
      <c r="L156" s="102">
        <v>2017</v>
      </c>
      <c r="M156" s="95" t="s">
        <v>7</v>
      </c>
      <c r="N156" s="96">
        <v>126.9</v>
      </c>
      <c r="O156" s="103" t="s">
        <v>536</v>
      </c>
    </row>
    <row r="157" spans="2:16" ht="15" thickBot="1" x14ac:dyDescent="0.35">
      <c r="B157" s="102">
        <v>2016</v>
      </c>
      <c r="C157" s="95" t="s">
        <v>9</v>
      </c>
      <c r="D157" s="96">
        <v>125.7</v>
      </c>
      <c r="E157" s="103" t="s">
        <v>536</v>
      </c>
      <c r="L157" s="100">
        <v>2017</v>
      </c>
      <c r="M157" s="93" t="s">
        <v>8</v>
      </c>
      <c r="N157" s="94">
        <v>127.5</v>
      </c>
      <c r="O157" s="101" t="s">
        <v>536</v>
      </c>
      <c r="P157">
        <f>AVERAGE(N151:N154)</f>
        <v>124.125</v>
      </c>
    </row>
    <row r="158" spans="2:16" ht="15" thickBot="1" x14ac:dyDescent="0.35">
      <c r="B158" s="100">
        <v>2017</v>
      </c>
      <c r="C158" s="93" t="s">
        <v>6</v>
      </c>
      <c r="D158" s="94">
        <v>126.8</v>
      </c>
      <c r="E158" s="101" t="s">
        <v>536</v>
      </c>
      <c r="L158" s="102">
        <v>2017</v>
      </c>
      <c r="M158" s="95" t="s">
        <v>9</v>
      </c>
      <c r="N158" s="96">
        <v>128.1</v>
      </c>
      <c r="O158" s="103" t="s">
        <v>536</v>
      </c>
      <c r="P158">
        <f>AVERAGE(N155:N158)</f>
        <v>127.22499999999999</v>
      </c>
    </row>
    <row r="159" spans="2:16" ht="15" thickBot="1" x14ac:dyDescent="0.35">
      <c r="B159" s="102">
        <v>2017</v>
      </c>
      <c r="C159" s="95" t="s">
        <v>7</v>
      </c>
      <c r="D159" s="96">
        <v>127.4</v>
      </c>
      <c r="E159" s="103" t="s">
        <v>536</v>
      </c>
      <c r="L159" s="100">
        <v>2018</v>
      </c>
      <c r="M159" s="93" t="s">
        <v>6</v>
      </c>
      <c r="N159" s="94">
        <v>129.4</v>
      </c>
      <c r="O159" s="101" t="s">
        <v>536</v>
      </c>
    </row>
    <row r="160" spans="2:16" ht="15" thickBot="1" x14ac:dyDescent="0.35">
      <c r="B160" s="100">
        <v>2017</v>
      </c>
      <c r="C160" s="93" t="s">
        <v>8</v>
      </c>
      <c r="D160" s="94">
        <v>128</v>
      </c>
      <c r="E160" s="101" t="s">
        <v>536</v>
      </c>
      <c r="L160" s="102">
        <v>2018</v>
      </c>
      <c r="M160" s="95" t="s">
        <v>7</v>
      </c>
      <c r="N160" s="96">
        <v>130.1</v>
      </c>
      <c r="O160" s="103" t="s">
        <v>536</v>
      </c>
    </row>
    <row r="161" spans="2:15" ht="15" thickBot="1" x14ac:dyDescent="0.35">
      <c r="B161" s="102">
        <v>2017</v>
      </c>
      <c r="C161" s="95" t="s">
        <v>9</v>
      </c>
      <c r="D161" s="96">
        <v>128.5</v>
      </c>
      <c r="E161" s="103" t="s">
        <v>536</v>
      </c>
      <c r="F161">
        <f>AVERAGE(D158:D161)</f>
        <v>127.675</v>
      </c>
      <c r="L161" s="100">
        <v>2018</v>
      </c>
      <c r="M161" s="93" t="s">
        <v>8</v>
      </c>
      <c r="N161" s="94">
        <v>131.4</v>
      </c>
      <c r="O161" s="101" t="s">
        <v>536</v>
      </c>
    </row>
    <row r="162" spans="2:15" ht="15" thickBot="1" x14ac:dyDescent="0.35">
      <c r="B162" s="100">
        <v>2018</v>
      </c>
      <c r="C162" s="93" t="s">
        <v>6</v>
      </c>
      <c r="D162" s="94">
        <v>129.80000000000001</v>
      </c>
      <c r="E162" s="101" t="s">
        <v>536</v>
      </c>
      <c r="L162" s="195" t="s">
        <v>537</v>
      </c>
      <c r="M162" s="196"/>
      <c r="N162" s="196"/>
      <c r="O162" s="197"/>
    </row>
    <row r="163" spans="2:15" ht="15" thickBot="1" x14ac:dyDescent="0.35">
      <c r="B163" s="102">
        <v>2018</v>
      </c>
      <c r="C163" s="95" t="s">
        <v>7</v>
      </c>
      <c r="D163" s="96">
        <v>130.6</v>
      </c>
      <c r="E163" s="103" t="s">
        <v>536</v>
      </c>
    </row>
    <row r="164" spans="2:15" ht="15" thickBot="1" x14ac:dyDescent="0.35">
      <c r="B164" s="100">
        <v>2018</v>
      </c>
      <c r="C164" s="93" t="s">
        <v>8</v>
      </c>
      <c r="D164" s="94">
        <v>131.6</v>
      </c>
      <c r="E164" s="101" t="s">
        <v>536</v>
      </c>
    </row>
    <row r="165" spans="2:15" x14ac:dyDescent="0.3">
      <c r="B165" s="203" t="s">
        <v>26</v>
      </c>
      <c r="C165" s="204"/>
      <c r="D165" s="204"/>
      <c r="E165" s="205"/>
    </row>
    <row r="166" spans="2:15" ht="15" thickBot="1" x14ac:dyDescent="0.35">
      <c r="B166" s="200" t="s">
        <v>537</v>
      </c>
      <c r="C166" s="201"/>
      <c r="D166" s="201"/>
      <c r="E166" s="202"/>
    </row>
    <row r="168" spans="2:15" x14ac:dyDescent="0.3">
      <c r="L168" s="90"/>
      <c r="M168" s="89"/>
      <c r="N168" s="89"/>
      <c r="O168" s="89"/>
    </row>
    <row r="169" spans="2:15" ht="15" x14ac:dyDescent="0.3">
      <c r="L169" s="91" t="s">
        <v>167</v>
      </c>
      <c r="M169" s="89"/>
      <c r="N169" s="89"/>
      <c r="O169" s="89"/>
    </row>
    <row r="170" spans="2:15" ht="15" x14ac:dyDescent="0.3">
      <c r="L170" s="92" t="s">
        <v>38</v>
      </c>
      <c r="M170" s="89"/>
      <c r="N170" s="89"/>
      <c r="O170" s="89"/>
    </row>
    <row r="171" spans="2:15" ht="15" x14ac:dyDescent="0.3">
      <c r="L171" s="91" t="s">
        <v>168</v>
      </c>
      <c r="M171" s="89"/>
      <c r="N171" s="89"/>
      <c r="O171" s="89"/>
    </row>
    <row r="172" spans="2:15" ht="15" x14ac:dyDescent="0.3">
      <c r="B172" s="90"/>
      <c r="C172" s="89"/>
      <c r="D172" s="89"/>
      <c r="E172" s="89"/>
      <c r="L172" s="91" t="s">
        <v>88</v>
      </c>
      <c r="M172" s="89"/>
      <c r="N172" s="89"/>
      <c r="O172" s="89"/>
    </row>
    <row r="173" spans="2:15" ht="15" x14ac:dyDescent="0.3">
      <c r="B173" s="91" t="s">
        <v>126</v>
      </c>
      <c r="C173" s="89"/>
      <c r="D173" s="89"/>
      <c r="E173" s="89"/>
      <c r="L173" s="105" t="s">
        <v>146</v>
      </c>
      <c r="M173" s="106"/>
      <c r="N173" s="106"/>
      <c r="O173" s="106"/>
    </row>
    <row r="174" spans="2:15" ht="15" x14ac:dyDescent="0.3">
      <c r="B174" s="92" t="s">
        <v>38</v>
      </c>
      <c r="C174" s="89"/>
      <c r="D174" s="89"/>
      <c r="E174" s="89"/>
      <c r="L174" s="91" t="s">
        <v>90</v>
      </c>
      <c r="M174" s="89"/>
      <c r="N174" s="89"/>
      <c r="O174" s="89"/>
    </row>
    <row r="175" spans="2:15" ht="15" x14ac:dyDescent="0.3">
      <c r="B175" s="91" t="s">
        <v>127</v>
      </c>
      <c r="C175" s="89"/>
      <c r="D175" s="89"/>
      <c r="E175" s="89"/>
      <c r="L175" s="91" t="s">
        <v>91</v>
      </c>
      <c r="M175" s="89"/>
      <c r="N175" s="89"/>
      <c r="O175" s="89"/>
    </row>
    <row r="176" spans="2:15" ht="15" x14ac:dyDescent="0.3">
      <c r="B176" s="91" t="s">
        <v>88</v>
      </c>
      <c r="C176" s="89"/>
      <c r="D176" s="89"/>
      <c r="E176" s="89"/>
      <c r="L176" s="91" t="s">
        <v>92</v>
      </c>
      <c r="M176" s="89"/>
      <c r="N176" s="89"/>
      <c r="O176" s="89"/>
    </row>
    <row r="177" spans="2:15" ht="15" x14ac:dyDescent="0.3">
      <c r="B177" s="104" t="s">
        <v>89</v>
      </c>
      <c r="C177" s="88"/>
      <c r="D177" s="88"/>
      <c r="E177" s="88"/>
      <c r="F177" s="88"/>
      <c r="L177" s="91" t="s">
        <v>128</v>
      </c>
      <c r="M177" s="89"/>
      <c r="N177" s="89"/>
      <c r="O177" s="89"/>
    </row>
    <row r="178" spans="2:15" ht="15" x14ac:dyDescent="0.3">
      <c r="B178" s="91" t="s">
        <v>90</v>
      </c>
      <c r="C178" s="89"/>
      <c r="D178" s="89"/>
      <c r="E178" s="89"/>
      <c r="L178" s="91" t="s">
        <v>94</v>
      </c>
      <c r="M178" s="89"/>
      <c r="N178" s="89"/>
      <c r="O178" s="89"/>
    </row>
    <row r="179" spans="2:15" ht="15" x14ac:dyDescent="0.3">
      <c r="B179" s="91" t="s">
        <v>91</v>
      </c>
      <c r="C179" s="89"/>
      <c r="D179" s="89"/>
      <c r="E179" s="89"/>
      <c r="L179" s="198"/>
      <c r="M179" s="184"/>
      <c r="N179" s="184"/>
      <c r="O179" s="184"/>
    </row>
    <row r="180" spans="2:15" ht="15" x14ac:dyDescent="0.3">
      <c r="B180" s="91" t="s">
        <v>92</v>
      </c>
      <c r="C180" s="89"/>
      <c r="D180" s="89"/>
      <c r="E180" s="89"/>
      <c r="L180" s="198" t="s">
        <v>532</v>
      </c>
      <c r="M180" s="184"/>
      <c r="N180" s="184"/>
      <c r="O180" s="184"/>
    </row>
    <row r="181" spans="2:15" ht="15.6" thickBot="1" x14ac:dyDescent="0.35">
      <c r="B181" s="91" t="s">
        <v>128</v>
      </c>
      <c r="C181" s="89"/>
      <c r="D181" s="89"/>
      <c r="E181" s="89"/>
      <c r="L181" s="199"/>
      <c r="M181" s="182"/>
      <c r="N181" s="182"/>
      <c r="O181" s="182"/>
    </row>
    <row r="182" spans="2:15" ht="24.6" thickBot="1" x14ac:dyDescent="0.35">
      <c r="B182" s="91" t="s">
        <v>94</v>
      </c>
      <c r="C182" s="89"/>
      <c r="D182" s="89"/>
      <c r="E182" s="89"/>
      <c r="L182" s="97" t="s">
        <v>5</v>
      </c>
      <c r="M182" s="98" t="s">
        <v>533</v>
      </c>
      <c r="N182" s="98" t="s">
        <v>534</v>
      </c>
      <c r="O182" s="99" t="s">
        <v>535</v>
      </c>
    </row>
    <row r="183" spans="2:15" ht="15" thickBot="1" x14ac:dyDescent="0.35">
      <c r="B183" s="198"/>
      <c r="C183" s="184"/>
      <c r="D183" s="184"/>
      <c r="E183" s="184"/>
      <c r="L183" s="100">
        <v>2014</v>
      </c>
      <c r="M183" s="93" t="s">
        <v>6</v>
      </c>
      <c r="N183" s="94">
        <v>119.5</v>
      </c>
      <c r="O183" s="101" t="s">
        <v>536</v>
      </c>
    </row>
    <row r="184" spans="2:15" ht="15" thickBot="1" x14ac:dyDescent="0.35">
      <c r="B184" s="198" t="s">
        <v>532</v>
      </c>
      <c r="C184" s="184"/>
      <c r="D184" s="184"/>
      <c r="E184" s="184"/>
      <c r="L184" s="102">
        <v>2014</v>
      </c>
      <c r="M184" s="95" t="s">
        <v>7</v>
      </c>
      <c r="N184" s="96">
        <v>120.4</v>
      </c>
      <c r="O184" s="103" t="s">
        <v>536</v>
      </c>
    </row>
    <row r="185" spans="2:15" ht="15" thickBot="1" x14ac:dyDescent="0.35">
      <c r="B185" s="199"/>
      <c r="C185" s="182"/>
      <c r="D185" s="182"/>
      <c r="E185" s="182"/>
      <c r="L185" s="100">
        <v>2014</v>
      </c>
      <c r="M185" s="93" t="s">
        <v>8</v>
      </c>
      <c r="N185" s="94">
        <v>121.5</v>
      </c>
      <c r="O185" s="101" t="s">
        <v>536</v>
      </c>
    </row>
    <row r="186" spans="2:15" ht="24.6" thickBot="1" x14ac:dyDescent="0.35">
      <c r="B186" s="97" t="s">
        <v>5</v>
      </c>
      <c r="C186" s="98" t="s">
        <v>533</v>
      </c>
      <c r="D186" s="98" t="s">
        <v>534</v>
      </c>
      <c r="E186" s="99" t="s">
        <v>535</v>
      </c>
      <c r="L186" s="102">
        <v>2014</v>
      </c>
      <c r="M186" s="95" t="s">
        <v>9</v>
      </c>
      <c r="N186" s="96">
        <v>122.2</v>
      </c>
      <c r="O186" s="103" t="s">
        <v>536</v>
      </c>
    </row>
    <row r="187" spans="2:15" ht="15" thickBot="1" x14ac:dyDescent="0.35">
      <c r="B187" s="100">
        <v>2014</v>
      </c>
      <c r="C187" s="93" t="s">
        <v>6</v>
      </c>
      <c r="D187" s="94">
        <v>120.1</v>
      </c>
      <c r="E187" s="101" t="s">
        <v>536</v>
      </c>
      <c r="L187" s="100">
        <v>2015</v>
      </c>
      <c r="M187" s="93" t="s">
        <v>6</v>
      </c>
      <c r="N187" s="94">
        <v>122.6</v>
      </c>
      <c r="O187" s="101" t="s">
        <v>536</v>
      </c>
    </row>
    <row r="188" spans="2:15" ht="15" thickBot="1" x14ac:dyDescent="0.35">
      <c r="B188" s="102">
        <v>2014</v>
      </c>
      <c r="C188" s="95" t="s">
        <v>7</v>
      </c>
      <c r="D188" s="96">
        <v>120.9</v>
      </c>
      <c r="E188" s="103" t="s">
        <v>536</v>
      </c>
      <c r="L188" s="102">
        <v>2015</v>
      </c>
      <c r="M188" s="95" t="s">
        <v>7</v>
      </c>
      <c r="N188" s="96">
        <v>123.4</v>
      </c>
      <c r="O188" s="103" t="s">
        <v>536</v>
      </c>
    </row>
    <row r="189" spans="2:15" ht="15" thickBot="1" x14ac:dyDescent="0.35">
      <c r="B189" s="100">
        <v>2014</v>
      </c>
      <c r="C189" s="93" t="s">
        <v>8</v>
      </c>
      <c r="D189" s="94">
        <v>121.9</v>
      </c>
      <c r="E189" s="101" t="s">
        <v>536</v>
      </c>
      <c r="L189" s="100">
        <v>2015</v>
      </c>
      <c r="M189" s="93" t="s">
        <v>8</v>
      </c>
      <c r="N189" s="94">
        <v>124.4</v>
      </c>
      <c r="O189" s="101" t="s">
        <v>536</v>
      </c>
    </row>
    <row r="190" spans="2:15" ht="15" thickBot="1" x14ac:dyDescent="0.35">
      <c r="B190" s="102">
        <v>2014</v>
      </c>
      <c r="C190" s="95" t="s">
        <v>9</v>
      </c>
      <c r="D190" s="96">
        <v>122.5</v>
      </c>
      <c r="E190" s="103" t="s">
        <v>536</v>
      </c>
      <c r="L190" s="102">
        <v>2015</v>
      </c>
      <c r="M190" s="95" t="s">
        <v>9</v>
      </c>
      <c r="N190" s="96">
        <v>125.2</v>
      </c>
      <c r="O190" s="103" t="s">
        <v>536</v>
      </c>
    </row>
    <row r="191" spans="2:15" ht="15" thickBot="1" x14ac:dyDescent="0.35">
      <c r="B191" s="100">
        <v>2015</v>
      </c>
      <c r="C191" s="93" t="s">
        <v>6</v>
      </c>
      <c r="D191" s="94">
        <v>123.1</v>
      </c>
      <c r="E191" s="101" t="s">
        <v>536</v>
      </c>
      <c r="L191" s="100">
        <v>2016</v>
      </c>
      <c r="M191" s="93" t="s">
        <v>6</v>
      </c>
      <c r="N191" s="94">
        <v>125.8</v>
      </c>
      <c r="O191" s="101" t="s">
        <v>536</v>
      </c>
    </row>
    <row r="192" spans="2:15" ht="15" thickBot="1" x14ac:dyDescent="0.35">
      <c r="B192" s="102">
        <v>2015</v>
      </c>
      <c r="C192" s="95" t="s">
        <v>7</v>
      </c>
      <c r="D192" s="96">
        <v>123.8</v>
      </c>
      <c r="E192" s="103" t="s">
        <v>536</v>
      </c>
      <c r="L192" s="102">
        <v>2016</v>
      </c>
      <c r="M192" s="95" t="s">
        <v>7</v>
      </c>
      <c r="N192" s="96">
        <v>127</v>
      </c>
      <c r="O192" s="103" t="s">
        <v>536</v>
      </c>
    </row>
    <row r="193" spans="2:16" ht="15" thickBot="1" x14ac:dyDescent="0.35">
      <c r="B193" s="100">
        <v>2015</v>
      </c>
      <c r="C193" s="93" t="s">
        <v>8</v>
      </c>
      <c r="D193" s="94">
        <v>124.6</v>
      </c>
      <c r="E193" s="101" t="s">
        <v>536</v>
      </c>
      <c r="L193" s="100">
        <v>2016</v>
      </c>
      <c r="M193" s="93" t="s">
        <v>8</v>
      </c>
      <c r="N193" s="94">
        <v>127.9</v>
      </c>
      <c r="O193" s="101" t="s">
        <v>536</v>
      </c>
    </row>
    <row r="194" spans="2:16" ht="15" thickBot="1" x14ac:dyDescent="0.35">
      <c r="B194" s="102">
        <v>2015</v>
      </c>
      <c r="C194" s="95" t="s">
        <v>9</v>
      </c>
      <c r="D194" s="96">
        <v>125.3</v>
      </c>
      <c r="E194" s="103" t="s">
        <v>536</v>
      </c>
      <c r="L194" s="102">
        <v>2016</v>
      </c>
      <c r="M194" s="95" t="s">
        <v>9</v>
      </c>
      <c r="N194" s="96">
        <v>128.69999999999999</v>
      </c>
      <c r="O194" s="103" t="s">
        <v>536</v>
      </c>
    </row>
    <row r="195" spans="2:16" ht="15" thickBot="1" x14ac:dyDescent="0.35">
      <c r="B195" s="100">
        <v>2016</v>
      </c>
      <c r="C195" s="93" t="s">
        <v>6</v>
      </c>
      <c r="D195" s="94">
        <v>126.2</v>
      </c>
      <c r="E195" s="101" t="s">
        <v>536</v>
      </c>
      <c r="L195" s="100">
        <v>2017</v>
      </c>
      <c r="M195" s="93" t="s">
        <v>6</v>
      </c>
      <c r="N195" s="94">
        <v>129.80000000000001</v>
      </c>
      <c r="O195" s="101" t="s">
        <v>536</v>
      </c>
    </row>
    <row r="196" spans="2:16" ht="15" thickBot="1" x14ac:dyDescent="0.35">
      <c r="B196" s="102">
        <v>2016</v>
      </c>
      <c r="C196" s="95" t="s">
        <v>7</v>
      </c>
      <c r="D196" s="96">
        <v>127.2</v>
      </c>
      <c r="E196" s="103" t="s">
        <v>536</v>
      </c>
      <c r="L196" s="102">
        <v>2017</v>
      </c>
      <c r="M196" s="95" t="s">
        <v>7</v>
      </c>
      <c r="N196" s="96">
        <v>130.9</v>
      </c>
      <c r="O196" s="103" t="s">
        <v>536</v>
      </c>
    </row>
    <row r="197" spans="2:16" ht="15" thickBot="1" x14ac:dyDescent="0.35">
      <c r="B197" s="100">
        <v>2016</v>
      </c>
      <c r="C197" s="93" t="s">
        <v>8</v>
      </c>
      <c r="D197" s="94">
        <v>127.9</v>
      </c>
      <c r="E197" s="101" t="s">
        <v>536</v>
      </c>
      <c r="L197" s="100">
        <v>2017</v>
      </c>
      <c r="M197" s="93" t="s">
        <v>8</v>
      </c>
      <c r="N197" s="94">
        <v>132.19999999999999</v>
      </c>
      <c r="O197" s="101" t="s">
        <v>536</v>
      </c>
      <c r="P197">
        <f>AVERAGE(N191:N194)</f>
        <v>127.35000000000001</v>
      </c>
    </row>
    <row r="198" spans="2:16" ht="15" thickBot="1" x14ac:dyDescent="0.35">
      <c r="B198" s="102">
        <v>2016</v>
      </c>
      <c r="C198" s="95" t="s">
        <v>9</v>
      </c>
      <c r="D198" s="96">
        <v>128.6</v>
      </c>
      <c r="E198" s="103" t="s">
        <v>536</v>
      </c>
      <c r="L198" s="102">
        <v>2017</v>
      </c>
      <c r="M198" s="95" t="s">
        <v>9</v>
      </c>
      <c r="N198" s="96">
        <v>132.9</v>
      </c>
      <c r="O198" s="103" t="s">
        <v>536</v>
      </c>
      <c r="P198">
        <f>AVERAGE(N195:N198)</f>
        <v>131.45000000000002</v>
      </c>
    </row>
    <row r="199" spans="2:16" ht="15" thickBot="1" x14ac:dyDescent="0.35">
      <c r="B199" s="100">
        <v>2017</v>
      </c>
      <c r="C199" s="93" t="s">
        <v>6</v>
      </c>
      <c r="D199" s="94">
        <v>129.9</v>
      </c>
      <c r="E199" s="101" t="s">
        <v>536</v>
      </c>
      <c r="L199" s="100">
        <v>2018</v>
      </c>
      <c r="M199" s="93" t="s">
        <v>6</v>
      </c>
      <c r="N199" s="94">
        <v>134.6</v>
      </c>
      <c r="O199" s="101" t="s">
        <v>536</v>
      </c>
    </row>
    <row r="200" spans="2:16" ht="15" thickBot="1" x14ac:dyDescent="0.35">
      <c r="B200" s="102">
        <v>2017</v>
      </c>
      <c r="C200" s="95" t="s">
        <v>7</v>
      </c>
      <c r="D200" s="96">
        <v>131</v>
      </c>
      <c r="E200" s="103" t="s">
        <v>536</v>
      </c>
      <c r="L200" s="102">
        <v>2018</v>
      </c>
      <c r="M200" s="95" t="s">
        <v>7</v>
      </c>
      <c r="N200" s="96">
        <v>135.80000000000001</v>
      </c>
      <c r="O200" s="103" t="s">
        <v>536</v>
      </c>
    </row>
    <row r="201" spans="2:16" ht="15" thickBot="1" x14ac:dyDescent="0.35">
      <c r="B201" s="100">
        <v>2017</v>
      </c>
      <c r="C201" s="93" t="s">
        <v>8</v>
      </c>
      <c r="D201" s="94">
        <v>132.30000000000001</v>
      </c>
      <c r="E201" s="101" t="s">
        <v>536</v>
      </c>
      <c r="L201" s="100">
        <v>2018</v>
      </c>
      <c r="M201" s="93" t="s">
        <v>8</v>
      </c>
      <c r="N201" s="94">
        <v>137.1</v>
      </c>
      <c r="O201" s="101" t="s">
        <v>536</v>
      </c>
    </row>
    <row r="202" spans="2:16" ht="15" thickBot="1" x14ac:dyDescent="0.35">
      <c r="B202" s="102">
        <v>2017</v>
      </c>
      <c r="C202" s="95" t="s">
        <v>9</v>
      </c>
      <c r="D202" s="96">
        <v>132.9</v>
      </c>
      <c r="E202" s="103" t="s">
        <v>536</v>
      </c>
      <c r="F202">
        <f>AVERAGE(D199:D202)</f>
        <v>131.52500000000001</v>
      </c>
      <c r="L202" s="195" t="s">
        <v>537</v>
      </c>
      <c r="M202" s="196"/>
      <c r="N202" s="196"/>
      <c r="O202" s="197"/>
    </row>
    <row r="203" spans="2:16" ht="15" thickBot="1" x14ac:dyDescent="0.35">
      <c r="B203" s="100">
        <v>2018</v>
      </c>
      <c r="C203" s="93" t="s">
        <v>6</v>
      </c>
      <c r="D203" s="94">
        <v>134.6</v>
      </c>
      <c r="E203" s="101" t="s">
        <v>536</v>
      </c>
    </row>
    <row r="204" spans="2:16" ht="15" thickBot="1" x14ac:dyDescent="0.35">
      <c r="B204" s="102">
        <v>2018</v>
      </c>
      <c r="C204" s="95" t="s">
        <v>7</v>
      </c>
      <c r="D204" s="96">
        <v>135.69999999999999</v>
      </c>
      <c r="E204" s="103" t="s">
        <v>536</v>
      </c>
    </row>
    <row r="205" spans="2:16" ht="15" thickBot="1" x14ac:dyDescent="0.35">
      <c r="B205" s="100">
        <v>2018</v>
      </c>
      <c r="C205" s="93" t="s">
        <v>8</v>
      </c>
      <c r="D205" s="94">
        <v>136.6</v>
      </c>
      <c r="E205" s="101" t="s">
        <v>536</v>
      </c>
    </row>
    <row r="206" spans="2:16" x14ac:dyDescent="0.3">
      <c r="B206" s="203" t="s">
        <v>26</v>
      </c>
      <c r="C206" s="204"/>
      <c r="D206" s="204"/>
      <c r="E206" s="205"/>
    </row>
    <row r="207" spans="2:16" ht="15" thickBot="1" x14ac:dyDescent="0.35">
      <c r="B207" s="200" t="s">
        <v>537</v>
      </c>
      <c r="C207" s="201"/>
      <c r="D207" s="201"/>
      <c r="E207" s="202"/>
    </row>
    <row r="208" spans="2:16" x14ac:dyDescent="0.3">
      <c r="L208" s="90"/>
      <c r="M208" s="89"/>
      <c r="N208" s="89"/>
      <c r="O208" s="89"/>
    </row>
    <row r="209" spans="2:16" ht="15" x14ac:dyDescent="0.3">
      <c r="L209" s="91" t="s">
        <v>177</v>
      </c>
      <c r="M209" s="89"/>
      <c r="N209" s="89"/>
      <c r="O209" s="89"/>
    </row>
    <row r="210" spans="2:16" ht="15" x14ac:dyDescent="0.3">
      <c r="L210" s="92" t="s">
        <v>38</v>
      </c>
      <c r="M210" s="89"/>
      <c r="N210" s="89"/>
      <c r="O210" s="89"/>
    </row>
    <row r="211" spans="2:16" ht="15" x14ac:dyDescent="0.3">
      <c r="L211" s="91" t="s">
        <v>178</v>
      </c>
      <c r="M211" s="89"/>
      <c r="N211" s="89"/>
      <c r="O211" s="89"/>
    </row>
    <row r="212" spans="2:16" ht="15" x14ac:dyDescent="0.3">
      <c r="L212" s="91" t="s">
        <v>88</v>
      </c>
      <c r="M212" s="89"/>
      <c r="N212" s="89"/>
      <c r="O212" s="89"/>
    </row>
    <row r="213" spans="2:16" ht="15" x14ac:dyDescent="0.3">
      <c r="B213" s="90"/>
      <c r="C213" s="89"/>
      <c r="D213" s="89"/>
      <c r="E213" s="89"/>
      <c r="L213" s="105" t="s">
        <v>146</v>
      </c>
      <c r="M213" s="106"/>
      <c r="N213" s="106"/>
      <c r="O213" s="106"/>
      <c r="P213" s="106"/>
    </row>
    <row r="214" spans="2:16" ht="15" x14ac:dyDescent="0.3">
      <c r="B214" s="91" t="s">
        <v>141</v>
      </c>
      <c r="C214" s="89"/>
      <c r="D214" s="89"/>
      <c r="E214" s="89"/>
      <c r="L214" s="91" t="s">
        <v>90</v>
      </c>
      <c r="M214" s="89"/>
      <c r="N214" s="89"/>
      <c r="O214" s="89"/>
    </row>
    <row r="215" spans="2:16" ht="15" x14ac:dyDescent="0.3">
      <c r="B215" s="92" t="s">
        <v>38</v>
      </c>
      <c r="C215" s="89"/>
      <c r="D215" s="89"/>
      <c r="E215" s="89"/>
      <c r="L215" s="107" t="s">
        <v>143</v>
      </c>
      <c r="M215" s="108"/>
      <c r="N215" s="108"/>
      <c r="O215" s="108"/>
    </row>
    <row r="216" spans="2:16" ht="15" x14ac:dyDescent="0.3">
      <c r="B216" s="91" t="s">
        <v>142</v>
      </c>
      <c r="C216" s="89"/>
      <c r="D216" s="89"/>
      <c r="E216" s="89"/>
      <c r="L216" s="91" t="s">
        <v>92</v>
      </c>
      <c r="M216" s="89"/>
      <c r="N216" s="89"/>
      <c r="O216" s="89"/>
    </row>
    <row r="217" spans="2:16" ht="15" x14ac:dyDescent="0.3">
      <c r="B217" s="91" t="s">
        <v>88</v>
      </c>
      <c r="C217" s="89"/>
      <c r="D217" s="89"/>
      <c r="E217" s="89"/>
      <c r="L217" s="91" t="s">
        <v>93</v>
      </c>
      <c r="M217" s="89"/>
      <c r="N217" s="89"/>
      <c r="O217" s="89"/>
    </row>
    <row r="218" spans="2:16" ht="15" x14ac:dyDescent="0.3">
      <c r="B218" s="104" t="s">
        <v>89</v>
      </c>
      <c r="C218" s="88"/>
      <c r="D218" s="88"/>
      <c r="E218" s="88"/>
      <c r="F218" s="88"/>
      <c r="L218" s="91" t="s">
        <v>94</v>
      </c>
      <c r="M218" s="89"/>
      <c r="N218" s="89"/>
      <c r="O218" s="89"/>
    </row>
    <row r="219" spans="2:16" ht="15" x14ac:dyDescent="0.3">
      <c r="B219" s="91" t="s">
        <v>90</v>
      </c>
      <c r="C219" s="89"/>
      <c r="D219" s="89"/>
      <c r="E219" s="89"/>
      <c r="L219" s="198"/>
      <c r="M219" s="184"/>
      <c r="N219" s="184"/>
      <c r="O219" s="184"/>
    </row>
    <row r="220" spans="2:16" ht="15" x14ac:dyDescent="0.3">
      <c r="B220" s="107" t="s">
        <v>143</v>
      </c>
      <c r="C220" s="108"/>
      <c r="D220" s="108"/>
      <c r="E220" s="89"/>
      <c r="L220" s="198" t="s">
        <v>532</v>
      </c>
      <c r="M220" s="184"/>
      <c r="N220" s="184"/>
      <c r="O220" s="184"/>
    </row>
    <row r="221" spans="2:16" ht="15.6" thickBot="1" x14ac:dyDescent="0.35">
      <c r="B221" s="91" t="s">
        <v>92</v>
      </c>
      <c r="C221" s="89"/>
      <c r="D221" s="89"/>
      <c r="E221" s="89"/>
      <c r="L221" s="199"/>
      <c r="M221" s="182"/>
      <c r="N221" s="182"/>
      <c r="O221" s="182"/>
    </row>
    <row r="222" spans="2:16" ht="24.6" thickBot="1" x14ac:dyDescent="0.35">
      <c r="B222" s="91" t="s">
        <v>93</v>
      </c>
      <c r="C222" s="89"/>
      <c r="D222" s="89"/>
      <c r="E222" s="89"/>
      <c r="L222" s="97" t="s">
        <v>5</v>
      </c>
      <c r="M222" s="98" t="s">
        <v>533</v>
      </c>
      <c r="N222" s="98" t="s">
        <v>534</v>
      </c>
      <c r="O222" s="99" t="s">
        <v>535</v>
      </c>
    </row>
    <row r="223" spans="2:16" ht="15.6" thickBot="1" x14ac:dyDescent="0.35">
      <c r="B223" s="91" t="s">
        <v>94</v>
      </c>
      <c r="C223" s="89"/>
      <c r="D223" s="89"/>
      <c r="E223" s="89"/>
      <c r="L223" s="100">
        <v>2014</v>
      </c>
      <c r="M223" s="93" t="s">
        <v>6</v>
      </c>
      <c r="N223" s="94">
        <v>126.6</v>
      </c>
      <c r="O223" s="101" t="s">
        <v>536</v>
      </c>
    </row>
    <row r="224" spans="2:16" ht="15" thickBot="1" x14ac:dyDescent="0.35">
      <c r="B224" s="198"/>
      <c r="C224" s="184"/>
      <c r="D224" s="184"/>
      <c r="E224" s="184"/>
      <c r="L224" s="102">
        <v>2014</v>
      </c>
      <c r="M224" s="95" t="s">
        <v>7</v>
      </c>
      <c r="N224" s="96">
        <v>127.6</v>
      </c>
      <c r="O224" s="103" t="s">
        <v>536</v>
      </c>
    </row>
    <row r="225" spans="2:16" ht="15" thickBot="1" x14ac:dyDescent="0.35">
      <c r="B225" s="198" t="s">
        <v>532</v>
      </c>
      <c r="C225" s="184"/>
      <c r="D225" s="184"/>
      <c r="E225" s="184"/>
      <c r="L225" s="100">
        <v>2014</v>
      </c>
      <c r="M225" s="93" t="s">
        <v>8</v>
      </c>
      <c r="N225" s="94">
        <v>128.30000000000001</v>
      </c>
      <c r="O225" s="101" t="s">
        <v>536</v>
      </c>
    </row>
    <row r="226" spans="2:16" ht="15" thickBot="1" x14ac:dyDescent="0.35">
      <c r="B226" s="199"/>
      <c r="C226" s="182"/>
      <c r="D226" s="182"/>
      <c r="E226" s="182"/>
      <c r="L226" s="102">
        <v>2014</v>
      </c>
      <c r="M226" s="95" t="s">
        <v>9</v>
      </c>
      <c r="N226" s="96">
        <v>128.30000000000001</v>
      </c>
      <c r="O226" s="103" t="s">
        <v>536</v>
      </c>
    </row>
    <row r="227" spans="2:16" ht="24.6" thickBot="1" x14ac:dyDescent="0.35">
      <c r="B227" s="97" t="s">
        <v>5</v>
      </c>
      <c r="C227" s="98" t="s">
        <v>533</v>
      </c>
      <c r="D227" s="98" t="s">
        <v>534</v>
      </c>
      <c r="E227" s="99" t="s">
        <v>535</v>
      </c>
      <c r="L227" s="100">
        <v>2015</v>
      </c>
      <c r="M227" s="93" t="s">
        <v>6</v>
      </c>
      <c r="N227" s="94">
        <v>129.9</v>
      </c>
      <c r="O227" s="101" t="s">
        <v>536</v>
      </c>
    </row>
    <row r="228" spans="2:16" ht="15" thickBot="1" x14ac:dyDescent="0.35">
      <c r="B228" s="100">
        <v>2014</v>
      </c>
      <c r="C228" s="93" t="s">
        <v>6</v>
      </c>
      <c r="D228" s="94">
        <v>128.30000000000001</v>
      </c>
      <c r="E228" s="101" t="s">
        <v>536</v>
      </c>
      <c r="L228" s="102">
        <v>2015</v>
      </c>
      <c r="M228" s="95" t="s">
        <v>7</v>
      </c>
      <c r="N228" s="96">
        <v>130.80000000000001</v>
      </c>
      <c r="O228" s="103" t="s">
        <v>536</v>
      </c>
    </row>
    <row r="229" spans="2:16" ht="15" thickBot="1" x14ac:dyDescent="0.35">
      <c r="B229" s="102">
        <v>2014</v>
      </c>
      <c r="C229" s="95" t="s">
        <v>7</v>
      </c>
      <c r="D229" s="96">
        <v>129.30000000000001</v>
      </c>
      <c r="E229" s="103" t="s">
        <v>536</v>
      </c>
      <c r="L229" s="100">
        <v>2015</v>
      </c>
      <c r="M229" s="93" t="s">
        <v>8</v>
      </c>
      <c r="N229" s="94">
        <v>131.4</v>
      </c>
      <c r="O229" s="101" t="s">
        <v>536</v>
      </c>
    </row>
    <row r="230" spans="2:16" ht="15" thickBot="1" x14ac:dyDescent="0.35">
      <c r="B230" s="100">
        <v>2014</v>
      </c>
      <c r="C230" s="93" t="s">
        <v>8</v>
      </c>
      <c r="D230" s="94">
        <v>129.9</v>
      </c>
      <c r="E230" s="101" t="s">
        <v>536</v>
      </c>
      <c r="L230" s="102">
        <v>2015</v>
      </c>
      <c r="M230" s="95" t="s">
        <v>9</v>
      </c>
      <c r="N230" s="96">
        <v>131.4</v>
      </c>
      <c r="O230" s="103" t="s">
        <v>536</v>
      </c>
    </row>
    <row r="231" spans="2:16" ht="15" thickBot="1" x14ac:dyDescent="0.35">
      <c r="B231" s="102">
        <v>2014</v>
      </c>
      <c r="C231" s="95" t="s">
        <v>9</v>
      </c>
      <c r="D231" s="96">
        <v>130</v>
      </c>
      <c r="E231" s="103" t="s">
        <v>536</v>
      </c>
      <c r="L231" s="100">
        <v>2016</v>
      </c>
      <c r="M231" s="93" t="s">
        <v>6</v>
      </c>
      <c r="N231" s="94">
        <v>132.80000000000001</v>
      </c>
      <c r="O231" s="101" t="s">
        <v>536</v>
      </c>
    </row>
    <row r="232" spans="2:16" ht="15" thickBot="1" x14ac:dyDescent="0.35">
      <c r="B232" s="100">
        <v>2015</v>
      </c>
      <c r="C232" s="93" t="s">
        <v>6</v>
      </c>
      <c r="D232" s="94">
        <v>132.1</v>
      </c>
      <c r="E232" s="101" t="s">
        <v>536</v>
      </c>
      <c r="L232" s="102">
        <v>2016</v>
      </c>
      <c r="M232" s="95" t="s">
        <v>7</v>
      </c>
      <c r="N232" s="96">
        <v>133.5</v>
      </c>
      <c r="O232" s="103" t="s">
        <v>536</v>
      </c>
    </row>
    <row r="233" spans="2:16" ht="15" thickBot="1" x14ac:dyDescent="0.35">
      <c r="B233" s="102">
        <v>2015</v>
      </c>
      <c r="C233" s="95" t="s">
        <v>7</v>
      </c>
      <c r="D233" s="96">
        <v>133.30000000000001</v>
      </c>
      <c r="E233" s="103" t="s">
        <v>536</v>
      </c>
      <c r="L233" s="100">
        <v>2016</v>
      </c>
      <c r="M233" s="93" t="s">
        <v>8</v>
      </c>
      <c r="N233" s="94">
        <v>134.5</v>
      </c>
      <c r="O233" s="101" t="s">
        <v>536</v>
      </c>
    </row>
    <row r="234" spans="2:16" ht="15" thickBot="1" x14ac:dyDescent="0.35">
      <c r="B234" s="100">
        <v>2015</v>
      </c>
      <c r="C234" s="93" t="s">
        <v>8</v>
      </c>
      <c r="D234" s="94">
        <v>134.19999999999999</v>
      </c>
      <c r="E234" s="101" t="s">
        <v>536</v>
      </c>
      <c r="L234" s="102">
        <v>2016</v>
      </c>
      <c r="M234" s="95" t="s">
        <v>9</v>
      </c>
      <c r="N234" s="96">
        <v>135</v>
      </c>
      <c r="O234" s="103" t="s">
        <v>536</v>
      </c>
    </row>
    <row r="235" spans="2:16" ht="15" thickBot="1" x14ac:dyDescent="0.35">
      <c r="B235" s="102">
        <v>2015</v>
      </c>
      <c r="C235" s="95" t="s">
        <v>9</v>
      </c>
      <c r="D235" s="96">
        <v>134.30000000000001</v>
      </c>
      <c r="E235" s="103" t="s">
        <v>536</v>
      </c>
      <c r="L235" s="100">
        <v>2017</v>
      </c>
      <c r="M235" s="93" t="s">
        <v>6</v>
      </c>
      <c r="N235" s="94">
        <v>136.69999999999999</v>
      </c>
      <c r="O235" s="101" t="s">
        <v>536</v>
      </c>
    </row>
    <row r="236" spans="2:16" ht="15" thickBot="1" x14ac:dyDescent="0.35">
      <c r="B236" s="100">
        <v>2016</v>
      </c>
      <c r="C236" s="93" t="s">
        <v>6</v>
      </c>
      <c r="D236" s="94">
        <v>135.80000000000001</v>
      </c>
      <c r="E236" s="101" t="s">
        <v>536</v>
      </c>
      <c r="L236" s="102">
        <v>2017</v>
      </c>
      <c r="M236" s="95" t="s">
        <v>7</v>
      </c>
      <c r="N236" s="96">
        <v>137.6</v>
      </c>
      <c r="O236" s="103" t="s">
        <v>536</v>
      </c>
    </row>
    <row r="237" spans="2:16" ht="15" thickBot="1" x14ac:dyDescent="0.35">
      <c r="B237" s="102">
        <v>2016</v>
      </c>
      <c r="C237" s="95" t="s">
        <v>7</v>
      </c>
      <c r="D237" s="96">
        <v>136.80000000000001</v>
      </c>
      <c r="E237" s="103" t="s">
        <v>536</v>
      </c>
      <c r="L237" s="100">
        <v>2017</v>
      </c>
      <c r="M237" s="93" t="s">
        <v>8</v>
      </c>
      <c r="N237" s="94">
        <v>137.9</v>
      </c>
      <c r="O237" s="101" t="s">
        <v>536</v>
      </c>
      <c r="P237">
        <f>AVERAGE(N231:N234)</f>
        <v>133.94999999999999</v>
      </c>
    </row>
    <row r="238" spans="2:16" ht="15" thickBot="1" x14ac:dyDescent="0.35">
      <c r="B238" s="100">
        <v>2016</v>
      </c>
      <c r="C238" s="93" t="s">
        <v>8</v>
      </c>
      <c r="D238" s="94">
        <v>137.30000000000001</v>
      </c>
      <c r="E238" s="101" t="s">
        <v>536</v>
      </c>
      <c r="L238" s="102">
        <v>2017</v>
      </c>
      <c r="M238" s="95" t="s">
        <v>9</v>
      </c>
      <c r="N238" s="96">
        <v>138.19999999999999</v>
      </c>
      <c r="O238" s="103" t="s">
        <v>536</v>
      </c>
      <c r="P238">
        <f>AVERAGE(N235:N238)</f>
        <v>137.59999999999997</v>
      </c>
    </row>
    <row r="239" spans="2:16" ht="15" thickBot="1" x14ac:dyDescent="0.35">
      <c r="B239" s="102">
        <v>2016</v>
      </c>
      <c r="C239" s="95" t="s">
        <v>9</v>
      </c>
      <c r="D239" s="96">
        <v>137.80000000000001</v>
      </c>
      <c r="E239" s="103" t="s">
        <v>536</v>
      </c>
      <c r="L239" s="100">
        <v>2018</v>
      </c>
      <c r="M239" s="93" t="s">
        <v>6</v>
      </c>
      <c r="N239" s="94">
        <v>140.19999999999999</v>
      </c>
      <c r="O239" s="101" t="s">
        <v>536</v>
      </c>
    </row>
    <row r="240" spans="2:16" ht="15" thickBot="1" x14ac:dyDescent="0.35">
      <c r="B240" s="100">
        <v>2017</v>
      </c>
      <c r="C240" s="93" t="s">
        <v>6</v>
      </c>
      <c r="D240" s="94">
        <v>139.30000000000001</v>
      </c>
      <c r="E240" s="101" t="s">
        <v>536</v>
      </c>
      <c r="L240" s="102">
        <v>2018</v>
      </c>
      <c r="M240" s="95" t="s">
        <v>7</v>
      </c>
      <c r="N240" s="96">
        <v>141</v>
      </c>
      <c r="O240" s="103" t="s">
        <v>536</v>
      </c>
    </row>
    <row r="241" spans="2:15" ht="15" thickBot="1" x14ac:dyDescent="0.35">
      <c r="B241" s="102">
        <v>2017</v>
      </c>
      <c r="C241" s="95" t="s">
        <v>7</v>
      </c>
      <c r="D241" s="96">
        <v>140.19999999999999</v>
      </c>
      <c r="E241" s="103" t="s">
        <v>536</v>
      </c>
      <c r="L241" s="100">
        <v>2018</v>
      </c>
      <c r="M241" s="93" t="s">
        <v>8</v>
      </c>
      <c r="N241" s="94">
        <v>141.19999999999999</v>
      </c>
      <c r="O241" s="101" t="s">
        <v>536</v>
      </c>
    </row>
    <row r="242" spans="2:15" ht="15" thickBot="1" x14ac:dyDescent="0.35">
      <c r="B242" s="100">
        <v>2017</v>
      </c>
      <c r="C242" s="93" t="s">
        <v>8</v>
      </c>
      <c r="D242" s="94">
        <v>140.9</v>
      </c>
      <c r="E242" s="101" t="s">
        <v>536</v>
      </c>
      <c r="L242" s="195" t="s">
        <v>537</v>
      </c>
      <c r="M242" s="196"/>
      <c r="N242" s="196"/>
      <c r="O242" s="197"/>
    </row>
    <row r="243" spans="2:15" ht="15" thickBot="1" x14ac:dyDescent="0.35">
      <c r="B243" s="102">
        <v>2017</v>
      </c>
      <c r="C243" s="95" t="s">
        <v>9</v>
      </c>
      <c r="D243" s="96">
        <v>141.19999999999999</v>
      </c>
      <c r="E243" s="103" t="s">
        <v>536</v>
      </c>
      <c r="F243">
        <f>AVERAGE(D240:D243)</f>
        <v>140.39999999999998</v>
      </c>
    </row>
    <row r="244" spans="2:15" ht="15" thickBot="1" x14ac:dyDescent="0.35">
      <c r="B244" s="100">
        <v>2018</v>
      </c>
      <c r="C244" s="93" t="s">
        <v>6</v>
      </c>
      <c r="D244" s="94">
        <v>143.5</v>
      </c>
      <c r="E244" s="101" t="s">
        <v>536</v>
      </c>
    </row>
    <row r="245" spans="2:15" ht="15" thickBot="1" x14ac:dyDescent="0.35">
      <c r="B245" s="102">
        <v>2018</v>
      </c>
      <c r="C245" s="95" t="s">
        <v>7</v>
      </c>
      <c r="D245" s="96">
        <v>144.30000000000001</v>
      </c>
      <c r="E245" s="103" t="s">
        <v>536</v>
      </c>
    </row>
    <row r="246" spans="2:15" ht="15" thickBot="1" x14ac:dyDescent="0.35">
      <c r="B246" s="100">
        <v>2018</v>
      </c>
      <c r="C246" s="93" t="s">
        <v>8</v>
      </c>
      <c r="D246" s="94">
        <v>144.80000000000001</v>
      </c>
      <c r="E246" s="101" t="s">
        <v>536</v>
      </c>
    </row>
    <row r="247" spans="2:15" x14ac:dyDescent="0.3">
      <c r="B247" s="203" t="s">
        <v>26</v>
      </c>
      <c r="C247" s="204"/>
      <c r="D247" s="204"/>
      <c r="E247" s="205"/>
    </row>
    <row r="248" spans="2:15" ht="15" thickBot="1" x14ac:dyDescent="0.35">
      <c r="B248" s="200" t="s">
        <v>537</v>
      </c>
      <c r="C248" s="201"/>
      <c r="D248" s="201"/>
      <c r="E248" s="202"/>
    </row>
    <row r="254" spans="2:15" x14ac:dyDescent="0.3">
      <c r="B254" s="90"/>
      <c r="C254" s="89"/>
      <c r="D254" s="89"/>
      <c r="E254" s="89"/>
    </row>
  </sheetData>
  <mergeCells count="54">
    <mergeCell ref="B60:E60"/>
    <mergeCell ref="B19:E19"/>
    <mergeCell ref="B20:E20"/>
    <mergeCell ref="B21:E21"/>
    <mergeCell ref="B42:E42"/>
    <mergeCell ref="B43:E43"/>
    <mergeCell ref="B144:E144"/>
    <mergeCell ref="B61:E61"/>
    <mergeCell ref="B62:E62"/>
    <mergeCell ref="B83:E83"/>
    <mergeCell ref="B84:E84"/>
    <mergeCell ref="B101:E101"/>
    <mergeCell ref="B102:E102"/>
    <mergeCell ref="B103:E103"/>
    <mergeCell ref="B124:E124"/>
    <mergeCell ref="B125:E125"/>
    <mergeCell ref="B142:E142"/>
    <mergeCell ref="B143:E143"/>
    <mergeCell ref="B248:E248"/>
    <mergeCell ref="B165:E165"/>
    <mergeCell ref="B166:E166"/>
    <mergeCell ref="B183:E183"/>
    <mergeCell ref="B184:E184"/>
    <mergeCell ref="B185:E185"/>
    <mergeCell ref="B206:E206"/>
    <mergeCell ref="B207:E207"/>
    <mergeCell ref="B224:E224"/>
    <mergeCell ref="B225:E225"/>
    <mergeCell ref="B226:E226"/>
    <mergeCell ref="B247:E247"/>
    <mergeCell ref="L122:O122"/>
    <mergeCell ref="L19:O19"/>
    <mergeCell ref="L20:O20"/>
    <mergeCell ref="L21:O21"/>
    <mergeCell ref="L42:O42"/>
    <mergeCell ref="L59:O59"/>
    <mergeCell ref="L60:O60"/>
    <mergeCell ref="L61:O61"/>
    <mergeCell ref="L82:O82"/>
    <mergeCell ref="L99:O99"/>
    <mergeCell ref="L100:O100"/>
    <mergeCell ref="L101:O101"/>
    <mergeCell ref="L242:O242"/>
    <mergeCell ref="L139:O139"/>
    <mergeCell ref="L140:O140"/>
    <mergeCell ref="L141:O141"/>
    <mergeCell ref="L162:O162"/>
    <mergeCell ref="L179:O179"/>
    <mergeCell ref="L180:O180"/>
    <mergeCell ref="L181:O181"/>
    <mergeCell ref="L202:O202"/>
    <mergeCell ref="L219:O219"/>
    <mergeCell ref="L220:O220"/>
    <mergeCell ref="L221:O221"/>
  </mergeCells>
  <hyperlinks>
    <hyperlink ref="B42" r:id="rId1" location="8" display="https://data.bls.gov/ncs/ect/cimapnote.htm - 8"/>
    <hyperlink ref="B124" r:id="rId2" location="8" display="https://data.bls.gov/ncs/ect/cimapnote.htm - 8"/>
  </hyperlinks>
  <pageMargins left="0.7" right="0.7" top="0.75" bottom="0.75" header="0.3" footer="0.3"/>
  <drawing r:id="rId3"/>
  <legacyDrawing r:id="rId4"/>
  <controls>
    <mc:AlternateContent xmlns:mc="http://schemas.openxmlformats.org/markup-compatibility/2006">
      <mc:Choice Requires="x14">
        <control shapeId="24577" r:id="rId5" name="Control 1">
          <controlPr defaultSize="0" r:id="rId6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1</xdr:col>
                <xdr:colOff>381000</xdr:colOff>
                <xdr:row>20</xdr:row>
                <xdr:rowOff>137160</xdr:rowOff>
              </to>
            </anchor>
          </controlPr>
        </control>
      </mc:Choice>
      <mc:Fallback>
        <control shapeId="24577" r:id="rId5" name="Control 1"/>
      </mc:Fallback>
    </mc:AlternateContent>
    <mc:AlternateContent xmlns:mc="http://schemas.openxmlformats.org/markup-compatibility/2006">
      <mc:Choice Requires="x14">
        <control shapeId="24578" r:id="rId7" name="Control 2">
          <controlPr defaultSize="0" r:id="rId6">
            <anchor moveWithCells="1">
              <from>
                <xdr:col>1</xdr:col>
                <xdr:colOff>0</xdr:colOff>
                <xdr:row>61</xdr:row>
                <xdr:rowOff>0</xdr:rowOff>
              </from>
              <to>
                <xdr:col>1</xdr:col>
                <xdr:colOff>381000</xdr:colOff>
                <xdr:row>61</xdr:row>
                <xdr:rowOff>137160</xdr:rowOff>
              </to>
            </anchor>
          </controlPr>
        </control>
      </mc:Choice>
      <mc:Fallback>
        <control shapeId="24578" r:id="rId7" name="Control 2"/>
      </mc:Fallback>
    </mc:AlternateContent>
    <mc:AlternateContent xmlns:mc="http://schemas.openxmlformats.org/markup-compatibility/2006">
      <mc:Choice Requires="x14">
        <control shapeId="24579" r:id="rId8" name="Control 3">
          <controlPr defaultSize="0" r:id="rId6">
            <anchor moveWithCells="1">
              <from>
                <xdr:col>1</xdr:col>
                <xdr:colOff>0</xdr:colOff>
                <xdr:row>102</xdr:row>
                <xdr:rowOff>0</xdr:rowOff>
              </from>
              <to>
                <xdr:col>1</xdr:col>
                <xdr:colOff>381000</xdr:colOff>
                <xdr:row>102</xdr:row>
                <xdr:rowOff>137160</xdr:rowOff>
              </to>
            </anchor>
          </controlPr>
        </control>
      </mc:Choice>
      <mc:Fallback>
        <control shapeId="24579" r:id="rId8" name="Control 3"/>
      </mc:Fallback>
    </mc:AlternateContent>
    <mc:AlternateContent xmlns:mc="http://schemas.openxmlformats.org/markup-compatibility/2006">
      <mc:Choice Requires="x14">
        <control shapeId="24580" r:id="rId9" name="Control 4">
          <controlPr defaultSize="0" r:id="rId6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381000</xdr:colOff>
                <xdr:row>143</xdr:row>
                <xdr:rowOff>137160</xdr:rowOff>
              </to>
            </anchor>
          </controlPr>
        </control>
      </mc:Choice>
      <mc:Fallback>
        <control shapeId="24580" r:id="rId9" name="Control 4"/>
      </mc:Fallback>
    </mc:AlternateContent>
    <mc:AlternateContent xmlns:mc="http://schemas.openxmlformats.org/markup-compatibility/2006">
      <mc:Choice Requires="x14">
        <control shapeId="24581" r:id="rId10" name="Control 5">
          <controlPr defaultSize="0" r:id="rId6">
            <anchor moveWithCells="1">
              <from>
                <xdr:col>1</xdr:col>
                <xdr:colOff>0</xdr:colOff>
                <xdr:row>184</xdr:row>
                <xdr:rowOff>0</xdr:rowOff>
              </from>
              <to>
                <xdr:col>1</xdr:col>
                <xdr:colOff>381000</xdr:colOff>
                <xdr:row>184</xdr:row>
                <xdr:rowOff>137160</xdr:rowOff>
              </to>
            </anchor>
          </controlPr>
        </control>
      </mc:Choice>
      <mc:Fallback>
        <control shapeId="24581" r:id="rId10" name="Control 5"/>
      </mc:Fallback>
    </mc:AlternateContent>
    <mc:AlternateContent xmlns:mc="http://schemas.openxmlformats.org/markup-compatibility/2006">
      <mc:Choice Requires="x14">
        <control shapeId="24582" r:id="rId11" name="Control 6">
          <controlPr defaultSize="0" r:id="rId6">
            <anchor moveWithCells="1">
              <from>
                <xdr:col>1</xdr:col>
                <xdr:colOff>0</xdr:colOff>
                <xdr:row>225</xdr:row>
                <xdr:rowOff>0</xdr:rowOff>
              </from>
              <to>
                <xdr:col>1</xdr:col>
                <xdr:colOff>381000</xdr:colOff>
                <xdr:row>225</xdr:row>
                <xdr:rowOff>137160</xdr:rowOff>
              </to>
            </anchor>
          </controlPr>
        </control>
      </mc:Choice>
      <mc:Fallback>
        <control shapeId="24582" r:id="rId11" name="Control 6"/>
      </mc:Fallback>
    </mc:AlternateContent>
    <mc:AlternateContent xmlns:mc="http://schemas.openxmlformats.org/markup-compatibility/2006">
      <mc:Choice Requires="x14">
        <control shapeId="24583" r:id="rId12" name="Control 7">
          <controlPr defaultSize="0" r:id="rId6">
            <anchor moveWithCells="1">
              <from>
                <xdr:col>1</xdr:col>
                <xdr:colOff>0</xdr:colOff>
                <xdr:row>266</xdr:row>
                <xdr:rowOff>0</xdr:rowOff>
              </from>
              <to>
                <xdr:col>1</xdr:col>
                <xdr:colOff>381000</xdr:colOff>
                <xdr:row>266</xdr:row>
                <xdr:rowOff>137160</xdr:rowOff>
              </to>
            </anchor>
          </controlPr>
        </control>
      </mc:Choice>
      <mc:Fallback>
        <control shapeId="24583" r:id="rId12" name="Control 7"/>
      </mc:Fallback>
    </mc:AlternateContent>
    <mc:AlternateContent xmlns:mc="http://schemas.openxmlformats.org/markup-compatibility/2006">
      <mc:Choice Requires="x14">
        <control shapeId="24584" r:id="rId13" name="Control 8">
          <controlPr defaultSize="0" r:id="rId6">
            <anchor moveWithCells="1">
              <from>
                <xdr:col>1</xdr:col>
                <xdr:colOff>0</xdr:colOff>
                <xdr:row>306</xdr:row>
                <xdr:rowOff>0</xdr:rowOff>
              </from>
              <to>
                <xdr:col>1</xdr:col>
                <xdr:colOff>381000</xdr:colOff>
                <xdr:row>306</xdr:row>
                <xdr:rowOff>137160</xdr:rowOff>
              </to>
            </anchor>
          </controlPr>
        </control>
      </mc:Choice>
      <mc:Fallback>
        <control shapeId="24584" r:id="rId13" name="Control 8"/>
      </mc:Fallback>
    </mc:AlternateContent>
    <mc:AlternateContent xmlns:mc="http://schemas.openxmlformats.org/markup-compatibility/2006">
      <mc:Choice Requires="x14">
        <control shapeId="24585" r:id="rId14" name="Control 9">
          <controlPr defaultSize="0" r:id="rId6">
            <anchor moveWithCells="1">
              <from>
                <xdr:col>1</xdr:col>
                <xdr:colOff>0</xdr:colOff>
                <xdr:row>346</xdr:row>
                <xdr:rowOff>0</xdr:rowOff>
              </from>
              <to>
                <xdr:col>1</xdr:col>
                <xdr:colOff>381000</xdr:colOff>
                <xdr:row>346</xdr:row>
                <xdr:rowOff>137160</xdr:rowOff>
              </to>
            </anchor>
          </controlPr>
        </control>
      </mc:Choice>
      <mc:Fallback>
        <control shapeId="24585" r:id="rId14" name="Control 9"/>
      </mc:Fallback>
    </mc:AlternateContent>
    <mc:AlternateContent xmlns:mc="http://schemas.openxmlformats.org/markup-compatibility/2006">
      <mc:Choice Requires="x14">
        <control shapeId="24586" r:id="rId15" name="Control 10">
          <controlPr defaultSize="0" r:id="rId6">
            <anchor moveWithCells="1">
              <from>
                <xdr:col>1</xdr:col>
                <xdr:colOff>0</xdr:colOff>
                <xdr:row>386</xdr:row>
                <xdr:rowOff>0</xdr:rowOff>
              </from>
              <to>
                <xdr:col>1</xdr:col>
                <xdr:colOff>381000</xdr:colOff>
                <xdr:row>386</xdr:row>
                <xdr:rowOff>137160</xdr:rowOff>
              </to>
            </anchor>
          </controlPr>
        </control>
      </mc:Choice>
      <mc:Fallback>
        <control shapeId="24586" r:id="rId15" name="Control 10"/>
      </mc:Fallback>
    </mc:AlternateContent>
    <mc:AlternateContent xmlns:mc="http://schemas.openxmlformats.org/markup-compatibility/2006">
      <mc:Choice Requires="x14">
        <control shapeId="24587" r:id="rId16" name="Control 11">
          <controlPr defaultSize="0" r:id="rId6">
            <anchor moveWithCells="1">
              <from>
                <xdr:col>1</xdr:col>
                <xdr:colOff>0</xdr:colOff>
                <xdr:row>426</xdr:row>
                <xdr:rowOff>0</xdr:rowOff>
              </from>
              <to>
                <xdr:col>1</xdr:col>
                <xdr:colOff>381000</xdr:colOff>
                <xdr:row>426</xdr:row>
                <xdr:rowOff>137160</xdr:rowOff>
              </to>
            </anchor>
          </controlPr>
        </control>
      </mc:Choice>
      <mc:Fallback>
        <control shapeId="24587" r:id="rId16" name="Control 11"/>
      </mc:Fallback>
    </mc:AlternateContent>
    <mc:AlternateContent xmlns:mc="http://schemas.openxmlformats.org/markup-compatibility/2006">
      <mc:Choice Requires="x14">
        <control shapeId="24588" r:id="rId17" name="Control 12">
          <controlPr defaultSize="0" r:id="rId6">
            <anchor moveWithCells="1">
              <from>
                <xdr:col>1</xdr:col>
                <xdr:colOff>0</xdr:colOff>
                <xdr:row>466</xdr:row>
                <xdr:rowOff>0</xdr:rowOff>
              </from>
              <to>
                <xdr:col>1</xdr:col>
                <xdr:colOff>381000</xdr:colOff>
                <xdr:row>466</xdr:row>
                <xdr:rowOff>137160</xdr:rowOff>
              </to>
            </anchor>
          </controlPr>
        </control>
      </mc:Choice>
      <mc:Fallback>
        <control shapeId="24588" r:id="rId17" name="Control 1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3:AE644"/>
  <sheetViews>
    <sheetView topLeftCell="A19" workbookViewId="0">
      <selection activeCell="F49" sqref="F49"/>
    </sheetView>
  </sheetViews>
  <sheetFormatPr baseColWidth="10" defaultColWidth="8.88671875" defaultRowHeight="14.4" x14ac:dyDescent="0.3"/>
  <sheetData>
    <row r="3" spans="1:31" ht="48" customHeight="1" thickBot="1" x14ac:dyDescent="0.35">
      <c r="A3" s="25" t="s">
        <v>0</v>
      </c>
      <c r="Y3" s="64" t="s">
        <v>0</v>
      </c>
    </row>
    <row r="4" spans="1:31" ht="43.8" thickBot="1" x14ac:dyDescent="0.35">
      <c r="A4" s="26" t="s">
        <v>1</v>
      </c>
      <c r="Y4" s="66" t="s">
        <v>80</v>
      </c>
    </row>
    <row r="5" spans="1:31" ht="15" thickBot="1" x14ac:dyDescent="0.35">
      <c r="A5" s="26"/>
      <c r="Y5" s="65"/>
    </row>
    <row r="6" spans="1:31" ht="15" thickBot="1" x14ac:dyDescent="0.35">
      <c r="A6" s="28" t="s">
        <v>80</v>
      </c>
      <c r="Y6" s="65"/>
    </row>
    <row r="7" spans="1:31" ht="15" thickBot="1" x14ac:dyDescent="0.35">
      <c r="A7" s="27"/>
      <c r="Y7" s="65"/>
    </row>
    <row r="8" spans="1:31" ht="25.8" thickBot="1" x14ac:dyDescent="0.35">
      <c r="A8" s="27"/>
      <c r="Y8" s="20" t="s">
        <v>2</v>
      </c>
      <c r="Z8" s="21" t="s">
        <v>3</v>
      </c>
      <c r="AA8" s="21" t="s">
        <v>81</v>
      </c>
      <c r="AB8" s="22" t="s">
        <v>4</v>
      </c>
      <c r="AC8" s="21" t="s">
        <v>81</v>
      </c>
      <c r="AD8" s="67" t="s">
        <v>82</v>
      </c>
      <c r="AE8" s="67"/>
    </row>
    <row r="9" spans="1:31" ht="15" thickBot="1" x14ac:dyDescent="0.35">
      <c r="A9" s="27"/>
      <c r="Y9" s="68"/>
      <c r="Z9" s="209" t="s">
        <v>83</v>
      </c>
      <c r="AA9" s="209"/>
      <c r="AB9" s="209"/>
      <c r="AC9" s="209"/>
      <c r="AD9" s="209"/>
      <c r="AE9" s="69"/>
    </row>
    <row r="10" spans="1:31" ht="25.2" x14ac:dyDescent="0.3">
      <c r="A10" s="20" t="s">
        <v>2</v>
      </c>
      <c r="B10" s="21" t="s">
        <v>3</v>
      </c>
      <c r="C10" s="21" t="s">
        <v>81</v>
      </c>
      <c r="D10" s="22" t="s">
        <v>4</v>
      </c>
      <c r="E10" s="21" t="s">
        <v>81</v>
      </c>
      <c r="F10" s="29" t="s">
        <v>82</v>
      </c>
      <c r="G10" s="29"/>
      <c r="Y10" s="29"/>
    </row>
    <row r="11" spans="1:31" ht="15" customHeight="1" x14ac:dyDescent="0.3">
      <c r="A11" s="30"/>
      <c r="B11" s="216" t="s">
        <v>83</v>
      </c>
      <c r="C11" s="216"/>
      <c r="D11" s="216"/>
      <c r="E11" s="216"/>
      <c r="F11" s="216"/>
      <c r="G11" s="31"/>
      <c r="Y11" s="70" t="s">
        <v>529</v>
      </c>
    </row>
    <row r="12" spans="1:31" x14ac:dyDescent="0.3">
      <c r="A12" s="32" t="s">
        <v>84</v>
      </c>
      <c r="Y12" s="29"/>
    </row>
    <row r="13" spans="1:31" ht="66" x14ac:dyDescent="0.3">
      <c r="A13" s="16"/>
      <c r="Y13" s="71" t="s">
        <v>85</v>
      </c>
    </row>
    <row r="14" spans="1:31" x14ac:dyDescent="0.3">
      <c r="A14" s="33" t="s">
        <v>85</v>
      </c>
      <c r="Y14" s="29"/>
    </row>
    <row r="15" spans="1:31" x14ac:dyDescent="0.3">
      <c r="A15" s="16"/>
    </row>
    <row r="16" spans="1:31" x14ac:dyDescent="0.3">
      <c r="Y16" s="16"/>
    </row>
    <row r="17" spans="1:29" ht="15" x14ac:dyDescent="0.3">
      <c r="A17" s="16"/>
      <c r="Y17" s="34" t="s">
        <v>96</v>
      </c>
    </row>
    <row r="18" spans="1:29" ht="15" x14ac:dyDescent="0.3">
      <c r="A18" s="34" t="s">
        <v>86</v>
      </c>
      <c r="M18" s="34" t="s">
        <v>144</v>
      </c>
      <c r="Y18" s="35" t="s">
        <v>38</v>
      </c>
    </row>
    <row r="19" spans="1:29" ht="15" x14ac:dyDescent="0.3">
      <c r="A19" s="35" t="s">
        <v>38</v>
      </c>
      <c r="M19" s="35" t="s">
        <v>38</v>
      </c>
      <c r="Y19" s="34" t="s">
        <v>97</v>
      </c>
    </row>
    <row r="20" spans="1:29" ht="15" x14ac:dyDescent="0.3">
      <c r="A20" s="34" t="s">
        <v>87</v>
      </c>
      <c r="M20" s="62" t="s">
        <v>145</v>
      </c>
      <c r="N20" s="23"/>
      <c r="O20" s="23"/>
      <c r="P20" s="23"/>
      <c r="Y20" s="34" t="s">
        <v>88</v>
      </c>
    </row>
    <row r="21" spans="1:29" ht="15" x14ac:dyDescent="0.3">
      <c r="A21" s="62" t="s">
        <v>88</v>
      </c>
      <c r="B21" s="23"/>
      <c r="C21" s="23"/>
      <c r="D21" s="23"/>
      <c r="M21" s="62" t="s">
        <v>88</v>
      </c>
      <c r="N21" s="23"/>
      <c r="O21" s="23"/>
      <c r="P21" s="23"/>
      <c r="Y21" s="34" t="s">
        <v>89</v>
      </c>
    </row>
    <row r="22" spans="1:29" ht="15" x14ac:dyDescent="0.3">
      <c r="A22" s="62" t="s">
        <v>89</v>
      </c>
      <c r="B22" s="23"/>
      <c r="C22" s="23"/>
      <c r="D22" s="23"/>
      <c r="M22" s="62" t="s">
        <v>146</v>
      </c>
      <c r="N22" s="23"/>
      <c r="O22" s="23"/>
      <c r="P22" s="23"/>
      <c r="Y22" s="34" t="s">
        <v>90</v>
      </c>
    </row>
    <row r="23" spans="1:29" ht="15" x14ac:dyDescent="0.3">
      <c r="A23" s="34" t="s">
        <v>90</v>
      </c>
      <c r="M23" s="34" t="s">
        <v>90</v>
      </c>
      <c r="Y23" s="34" t="s">
        <v>91</v>
      </c>
    </row>
    <row r="24" spans="1:29" ht="15" x14ac:dyDescent="0.3">
      <c r="A24" s="34" t="s">
        <v>91</v>
      </c>
      <c r="M24" s="34" t="s">
        <v>91</v>
      </c>
      <c r="Y24" s="34" t="s">
        <v>92</v>
      </c>
    </row>
    <row r="25" spans="1:29" ht="15" x14ac:dyDescent="0.3">
      <c r="A25" s="34" t="s">
        <v>92</v>
      </c>
      <c r="M25" s="34" t="s">
        <v>92</v>
      </c>
      <c r="Y25" s="34" t="s">
        <v>98</v>
      </c>
    </row>
    <row r="26" spans="1:29" ht="15" x14ac:dyDescent="0.3">
      <c r="A26" s="34" t="s">
        <v>93</v>
      </c>
      <c r="M26" s="34" t="s">
        <v>93</v>
      </c>
      <c r="Y26" s="34" t="s">
        <v>94</v>
      </c>
    </row>
    <row r="27" spans="1:29" ht="15" x14ac:dyDescent="0.3">
      <c r="A27" s="34" t="s">
        <v>94</v>
      </c>
      <c r="M27" s="34" t="s">
        <v>94</v>
      </c>
      <c r="Y27" s="72"/>
    </row>
    <row r="28" spans="1:29" x14ac:dyDescent="0.3">
      <c r="A28" s="36"/>
      <c r="M28" s="36"/>
      <c r="Y28" s="72" t="s">
        <v>530</v>
      </c>
    </row>
    <row r="29" spans="1:29" ht="15" thickBot="1" x14ac:dyDescent="0.35">
      <c r="A29" s="36" t="s">
        <v>95</v>
      </c>
      <c r="M29" s="36" t="s">
        <v>95</v>
      </c>
      <c r="Y29" s="72"/>
    </row>
    <row r="30" spans="1:29" ht="15" thickBot="1" x14ac:dyDescent="0.35">
      <c r="A30" s="36"/>
      <c r="M30" s="36"/>
      <c r="Y30" s="73"/>
    </row>
    <row r="31" spans="1:29" ht="15" thickBot="1" x14ac:dyDescent="0.35">
      <c r="A31" s="37"/>
      <c r="M31" s="37"/>
      <c r="Y31" s="29"/>
    </row>
    <row r="32" spans="1:29" ht="15" thickBot="1" x14ac:dyDescent="0.35">
      <c r="A32" s="16"/>
      <c r="M32" s="16"/>
      <c r="Y32" s="76" t="s">
        <v>5</v>
      </c>
      <c r="Z32" s="77" t="s">
        <v>6</v>
      </c>
      <c r="AA32" s="77" t="s">
        <v>7</v>
      </c>
      <c r="AB32" s="77" t="s">
        <v>8</v>
      </c>
      <c r="AC32" s="78" t="s">
        <v>9</v>
      </c>
    </row>
    <row r="33" spans="1:29" ht="15" thickBot="1" x14ac:dyDescent="0.35">
      <c r="A33" s="40" t="s">
        <v>5</v>
      </c>
      <c r="B33" s="41" t="s">
        <v>6</v>
      </c>
      <c r="C33" s="41" t="s">
        <v>7</v>
      </c>
      <c r="D33" s="41" t="s">
        <v>8</v>
      </c>
      <c r="E33" s="42" t="s">
        <v>9</v>
      </c>
      <c r="M33" s="40" t="s">
        <v>5</v>
      </c>
      <c r="N33" s="41" t="s">
        <v>6</v>
      </c>
      <c r="O33" s="41" t="s">
        <v>7</v>
      </c>
      <c r="P33" s="41" t="s">
        <v>8</v>
      </c>
      <c r="Q33" s="42" t="s">
        <v>9</v>
      </c>
      <c r="Y33" s="79">
        <v>2001</v>
      </c>
      <c r="Z33" s="74">
        <v>84.3</v>
      </c>
      <c r="AA33" s="74">
        <v>85.3</v>
      </c>
      <c r="AB33" s="74">
        <v>86.2</v>
      </c>
      <c r="AC33" s="80">
        <v>86.7</v>
      </c>
    </row>
    <row r="34" spans="1:29" ht="15" thickBot="1" x14ac:dyDescent="0.35">
      <c r="A34" s="43">
        <v>2001</v>
      </c>
      <c r="B34" s="38">
        <v>85</v>
      </c>
      <c r="C34" s="38">
        <v>85.8</v>
      </c>
      <c r="D34" s="38">
        <v>86.7</v>
      </c>
      <c r="E34" s="44">
        <v>87.3</v>
      </c>
      <c r="F34">
        <f>AVERAGE(B34:E34)</f>
        <v>86.2</v>
      </c>
      <c r="M34" s="43">
        <v>2001</v>
      </c>
      <c r="N34" s="38">
        <v>87.6</v>
      </c>
      <c r="O34" s="38">
        <v>88.4</v>
      </c>
      <c r="P34" s="38">
        <v>89.2</v>
      </c>
      <c r="Q34" s="44">
        <v>89.9</v>
      </c>
      <c r="R34">
        <f>AVERAGE(N34:Q34)</f>
        <v>88.775000000000006</v>
      </c>
      <c r="Y34" s="81">
        <v>2002</v>
      </c>
      <c r="Z34" s="75">
        <v>87.7</v>
      </c>
      <c r="AA34" s="75">
        <v>88.6</v>
      </c>
      <c r="AB34" s="75">
        <v>88.9</v>
      </c>
      <c r="AC34" s="82">
        <v>89.3</v>
      </c>
    </row>
    <row r="35" spans="1:29" ht="15" thickBot="1" x14ac:dyDescent="0.35">
      <c r="A35" s="45">
        <v>2002</v>
      </c>
      <c r="B35" s="39">
        <v>88.2</v>
      </c>
      <c r="C35" s="39">
        <v>89.2</v>
      </c>
      <c r="D35" s="39">
        <v>89.7</v>
      </c>
      <c r="E35" s="46">
        <v>90</v>
      </c>
      <c r="F35">
        <f t="shared" ref="F35:F49" si="0">AVERAGE(B35:E35)</f>
        <v>89.275000000000006</v>
      </c>
      <c r="M35" s="45">
        <v>2002</v>
      </c>
      <c r="N35" s="39">
        <v>90.7</v>
      </c>
      <c r="O35" s="39">
        <v>91.6</v>
      </c>
      <c r="P35" s="39">
        <v>92</v>
      </c>
      <c r="Q35" s="46">
        <v>92.2</v>
      </c>
      <c r="R35">
        <f t="shared" ref="R35:R49" si="1">AVERAGE(N35:Q35)</f>
        <v>91.625</v>
      </c>
      <c r="Y35" s="79">
        <v>2003</v>
      </c>
      <c r="Z35" s="74">
        <v>90.6</v>
      </c>
      <c r="AA35" s="74">
        <v>91.4</v>
      </c>
      <c r="AB35" s="74">
        <v>92.4</v>
      </c>
      <c r="AC35" s="80">
        <v>92.9</v>
      </c>
    </row>
    <row r="36" spans="1:29" ht="15" thickBot="1" x14ac:dyDescent="0.35">
      <c r="A36" s="43">
        <v>2003</v>
      </c>
      <c r="B36" s="38">
        <v>91.4</v>
      </c>
      <c r="C36" s="38">
        <v>92.3</v>
      </c>
      <c r="D36" s="38">
        <v>93.2</v>
      </c>
      <c r="E36" s="44">
        <v>93.6</v>
      </c>
      <c r="F36">
        <f t="shared" si="0"/>
        <v>92.625</v>
      </c>
      <c r="M36" s="43">
        <v>2003</v>
      </c>
      <c r="N36" s="38">
        <v>93.3</v>
      </c>
      <c r="O36" s="38">
        <v>94</v>
      </c>
      <c r="P36" s="38">
        <v>94.8</v>
      </c>
      <c r="Q36" s="44">
        <v>95.1</v>
      </c>
      <c r="R36">
        <f t="shared" si="1"/>
        <v>94.300000000000011</v>
      </c>
      <c r="Y36" s="81">
        <v>2004</v>
      </c>
      <c r="Z36" s="75">
        <v>94.2</v>
      </c>
      <c r="AA36" s="75">
        <v>95.5</v>
      </c>
      <c r="AB36" s="75">
        <v>96.3</v>
      </c>
      <c r="AC36" s="82">
        <v>96.6</v>
      </c>
    </row>
    <row r="37" spans="1:29" ht="15" thickBot="1" x14ac:dyDescent="0.35">
      <c r="A37" s="45">
        <v>2004</v>
      </c>
      <c r="B37" s="39">
        <v>94.9</v>
      </c>
      <c r="C37" s="39">
        <v>95.9</v>
      </c>
      <c r="D37" s="39">
        <v>96.7</v>
      </c>
      <c r="E37" s="46">
        <v>97.2</v>
      </c>
      <c r="F37">
        <f t="shared" si="0"/>
        <v>96.174999999999997</v>
      </c>
      <c r="M37" s="45">
        <v>2004</v>
      </c>
      <c r="N37" s="39">
        <v>95.7</v>
      </c>
      <c r="O37" s="39">
        <v>96.5</v>
      </c>
      <c r="P37" s="39">
        <v>97.3</v>
      </c>
      <c r="Q37" s="46">
        <v>97.6</v>
      </c>
      <c r="R37">
        <f t="shared" si="1"/>
        <v>96.775000000000006</v>
      </c>
      <c r="Y37" s="79">
        <v>2005</v>
      </c>
      <c r="Z37" s="74">
        <v>97.6</v>
      </c>
      <c r="AA37" s="74">
        <v>98.5</v>
      </c>
      <c r="AB37" s="74">
        <v>99.2</v>
      </c>
      <c r="AC37" s="80">
        <v>100</v>
      </c>
    </row>
    <row r="38" spans="1:29" ht="15" thickBot="1" x14ac:dyDescent="0.35">
      <c r="A38" s="43">
        <v>2005</v>
      </c>
      <c r="B38" s="38">
        <v>98.2</v>
      </c>
      <c r="C38" s="38">
        <v>98.9</v>
      </c>
      <c r="D38" s="38">
        <v>99.5</v>
      </c>
      <c r="E38" s="44">
        <v>100</v>
      </c>
      <c r="F38">
        <f t="shared" si="0"/>
        <v>99.15</v>
      </c>
      <c r="M38" s="43">
        <v>2005</v>
      </c>
      <c r="N38" s="38">
        <v>98.3</v>
      </c>
      <c r="O38" s="38">
        <v>98.9</v>
      </c>
      <c r="P38" s="38">
        <v>99.5</v>
      </c>
      <c r="Q38" s="44">
        <v>100</v>
      </c>
      <c r="R38">
        <f t="shared" si="1"/>
        <v>99.174999999999997</v>
      </c>
      <c r="Y38" s="81">
        <v>2006</v>
      </c>
      <c r="Z38" s="75">
        <v>100.9</v>
      </c>
      <c r="AA38" s="75">
        <v>101.8</v>
      </c>
      <c r="AB38" s="75">
        <v>102.5</v>
      </c>
      <c r="AC38" s="82">
        <v>103.3</v>
      </c>
    </row>
    <row r="39" spans="1:29" ht="15" thickBot="1" x14ac:dyDescent="0.35">
      <c r="A39" s="45">
        <v>2006</v>
      </c>
      <c r="B39" s="39">
        <v>100.8</v>
      </c>
      <c r="C39" s="39">
        <v>101.7</v>
      </c>
      <c r="D39" s="39">
        <v>102.5</v>
      </c>
      <c r="E39" s="46">
        <v>103.2</v>
      </c>
      <c r="F39">
        <f t="shared" si="0"/>
        <v>102.05</v>
      </c>
      <c r="M39" s="45">
        <v>2006</v>
      </c>
      <c r="N39" s="39">
        <v>100.7</v>
      </c>
      <c r="O39" s="39">
        <v>101.7</v>
      </c>
      <c r="P39" s="39">
        <v>102.5</v>
      </c>
      <c r="Q39" s="46">
        <v>103.2</v>
      </c>
      <c r="R39">
        <f t="shared" si="1"/>
        <v>102.02499999999999</v>
      </c>
      <c r="Y39" s="79">
        <v>2007</v>
      </c>
      <c r="Z39" s="74">
        <v>104</v>
      </c>
      <c r="AA39" s="74">
        <v>105.1</v>
      </c>
      <c r="AB39" s="74">
        <v>106.2</v>
      </c>
      <c r="AC39" s="80">
        <v>106.8</v>
      </c>
    </row>
    <row r="40" spans="1:29" ht="15" thickBot="1" x14ac:dyDescent="0.35">
      <c r="A40" s="43">
        <v>2007</v>
      </c>
      <c r="B40" s="38">
        <v>104</v>
      </c>
      <c r="C40" s="38">
        <v>104.9</v>
      </c>
      <c r="D40" s="38">
        <v>105.7</v>
      </c>
      <c r="E40" s="44">
        <v>106.3</v>
      </c>
      <c r="F40">
        <f t="shared" si="0"/>
        <v>105.22500000000001</v>
      </c>
      <c r="M40" s="43">
        <v>2007</v>
      </c>
      <c r="N40" s="38">
        <v>104.3</v>
      </c>
      <c r="O40" s="38">
        <v>105.1</v>
      </c>
      <c r="P40" s="38">
        <v>106</v>
      </c>
      <c r="Q40" s="44">
        <v>106.6</v>
      </c>
      <c r="R40">
        <f t="shared" si="1"/>
        <v>105.5</v>
      </c>
      <c r="Y40" s="81">
        <v>2008</v>
      </c>
      <c r="Z40" s="75">
        <v>107.4</v>
      </c>
      <c r="AA40" s="75">
        <v>108.1</v>
      </c>
      <c r="AB40" s="75">
        <v>108.7</v>
      </c>
      <c r="AC40" s="82">
        <v>109.5</v>
      </c>
    </row>
    <row r="41" spans="1:29" ht="15" thickBot="1" x14ac:dyDescent="0.35">
      <c r="A41" s="45">
        <v>2008</v>
      </c>
      <c r="B41" s="39">
        <v>107.3</v>
      </c>
      <c r="C41" s="39">
        <v>108</v>
      </c>
      <c r="D41" s="39">
        <v>108.7</v>
      </c>
      <c r="E41" s="46">
        <v>108.9</v>
      </c>
      <c r="F41">
        <f t="shared" si="0"/>
        <v>108.22499999999999</v>
      </c>
      <c r="M41" s="45">
        <v>2008</v>
      </c>
      <c r="N41" s="39">
        <v>107.6</v>
      </c>
      <c r="O41" s="39">
        <v>108.4</v>
      </c>
      <c r="P41" s="39">
        <v>109.1</v>
      </c>
      <c r="Q41" s="46">
        <v>109.4</v>
      </c>
      <c r="R41">
        <f t="shared" si="1"/>
        <v>108.625</v>
      </c>
      <c r="Y41" s="79">
        <v>2009</v>
      </c>
      <c r="Z41" s="74">
        <v>109.8</v>
      </c>
      <c r="AA41" s="74">
        <v>110.2</v>
      </c>
      <c r="AB41" s="74">
        <v>110.7</v>
      </c>
      <c r="AC41" s="80">
        <v>111</v>
      </c>
    </row>
    <row r="42" spans="1:29" ht="15" thickBot="1" x14ac:dyDescent="0.35">
      <c r="A42" s="43">
        <v>2009</v>
      </c>
      <c r="B42" s="38">
        <v>109.3</v>
      </c>
      <c r="C42" s="38">
        <v>109.6</v>
      </c>
      <c r="D42" s="38">
        <v>110</v>
      </c>
      <c r="E42" s="44">
        <v>110.2</v>
      </c>
      <c r="F42">
        <f t="shared" si="0"/>
        <v>109.77499999999999</v>
      </c>
      <c r="M42" s="43">
        <v>2009</v>
      </c>
      <c r="N42" s="38">
        <v>109.8</v>
      </c>
      <c r="O42" s="38">
        <v>110.1</v>
      </c>
      <c r="P42" s="38">
        <v>110.6</v>
      </c>
      <c r="Q42" s="44">
        <v>110.8</v>
      </c>
      <c r="R42">
        <f t="shared" si="1"/>
        <v>110.325</v>
      </c>
      <c r="Y42" s="81">
        <v>2010</v>
      </c>
      <c r="Z42" s="75">
        <v>111.8</v>
      </c>
      <c r="AA42" s="75">
        <v>112.7</v>
      </c>
      <c r="AB42" s="75">
        <v>113.1</v>
      </c>
      <c r="AC42" s="82">
        <v>113.6</v>
      </c>
    </row>
    <row r="43" spans="1:29" ht="15" thickBot="1" x14ac:dyDescent="0.35">
      <c r="A43" s="45">
        <v>2010</v>
      </c>
      <c r="B43" s="39">
        <v>111.1</v>
      </c>
      <c r="C43" s="39">
        <v>111.7</v>
      </c>
      <c r="D43" s="39">
        <v>112.2</v>
      </c>
      <c r="E43" s="46">
        <v>112.5</v>
      </c>
      <c r="F43">
        <f t="shared" si="0"/>
        <v>111.875</v>
      </c>
      <c r="M43" s="45">
        <v>2010</v>
      </c>
      <c r="N43" s="39">
        <v>111.4</v>
      </c>
      <c r="O43" s="39">
        <v>111.9</v>
      </c>
      <c r="P43" s="39">
        <v>112.4</v>
      </c>
      <c r="Q43" s="46">
        <v>112.8</v>
      </c>
      <c r="R43">
        <f t="shared" si="1"/>
        <v>112.12500000000001</v>
      </c>
      <c r="Y43" s="79">
        <v>2011</v>
      </c>
      <c r="Z43" s="74">
        <v>114.4</v>
      </c>
      <c r="AA43" s="74">
        <v>115.3</v>
      </c>
      <c r="AB43" s="74">
        <v>115.7</v>
      </c>
      <c r="AC43" s="80">
        <v>116.1</v>
      </c>
    </row>
    <row r="44" spans="1:29" ht="15" thickBot="1" x14ac:dyDescent="0.35">
      <c r="A44" s="43">
        <v>2011</v>
      </c>
      <c r="B44" s="38">
        <v>113.3</v>
      </c>
      <c r="C44" s="38">
        <v>114.3</v>
      </c>
      <c r="D44" s="38">
        <v>114.6</v>
      </c>
      <c r="E44" s="44">
        <v>115</v>
      </c>
      <c r="F44">
        <f t="shared" si="0"/>
        <v>114.3</v>
      </c>
      <c r="M44" s="43">
        <v>2011</v>
      </c>
      <c r="N44" s="38">
        <v>113.2</v>
      </c>
      <c r="O44" s="38">
        <v>113.8</v>
      </c>
      <c r="P44" s="38">
        <v>114.3</v>
      </c>
      <c r="Q44" s="44">
        <v>114.6</v>
      </c>
      <c r="R44">
        <f t="shared" si="1"/>
        <v>113.97499999999999</v>
      </c>
      <c r="Y44" s="81">
        <v>2012</v>
      </c>
      <c r="Z44" s="75">
        <v>116.5</v>
      </c>
      <c r="AA44" s="75">
        <v>117.1</v>
      </c>
      <c r="AB44" s="75">
        <v>117.6</v>
      </c>
      <c r="AC44" s="82">
        <v>117.8</v>
      </c>
    </row>
    <row r="45" spans="1:29" ht="15" thickBot="1" x14ac:dyDescent="0.35">
      <c r="A45" s="45">
        <v>2012</v>
      </c>
      <c r="B45" s="39">
        <v>115.7</v>
      </c>
      <c r="C45" s="39">
        <v>116.4</v>
      </c>
      <c r="D45" s="39">
        <v>116.8</v>
      </c>
      <c r="E45" s="46">
        <v>117.1</v>
      </c>
      <c r="F45">
        <f t="shared" si="0"/>
        <v>116.5</v>
      </c>
      <c r="M45" s="45">
        <v>2012</v>
      </c>
      <c r="N45" s="39">
        <v>115.3</v>
      </c>
      <c r="O45" s="39">
        <v>115.9</v>
      </c>
      <c r="P45" s="39">
        <v>116.4</v>
      </c>
      <c r="Q45" s="46">
        <v>116.6</v>
      </c>
      <c r="R45">
        <f t="shared" si="1"/>
        <v>116.05000000000001</v>
      </c>
      <c r="Y45" s="79">
        <v>2013</v>
      </c>
      <c r="Z45" s="74">
        <v>118.7</v>
      </c>
      <c r="AA45" s="74">
        <v>119.4</v>
      </c>
      <c r="AB45" s="74">
        <v>119.7</v>
      </c>
      <c r="AC45" s="80">
        <v>120.1</v>
      </c>
    </row>
    <row r="46" spans="1:29" ht="15" thickBot="1" x14ac:dyDescent="0.35">
      <c r="A46" s="43">
        <v>2013</v>
      </c>
      <c r="B46" s="38">
        <v>117.9</v>
      </c>
      <c r="C46" s="38">
        <v>118.6</v>
      </c>
      <c r="D46" s="38">
        <v>119</v>
      </c>
      <c r="E46" s="44">
        <v>119.4</v>
      </c>
      <c r="F46">
        <f t="shared" si="0"/>
        <v>118.72499999999999</v>
      </c>
      <c r="M46" s="43">
        <v>2013</v>
      </c>
      <c r="N46" s="38">
        <v>117.3</v>
      </c>
      <c r="O46" s="38">
        <v>118.1</v>
      </c>
      <c r="P46" s="38">
        <v>118.5</v>
      </c>
      <c r="Q46" s="44">
        <v>119</v>
      </c>
      <c r="R46">
        <f t="shared" si="1"/>
        <v>118.22499999999999</v>
      </c>
      <c r="Y46" s="81">
        <v>2014</v>
      </c>
      <c r="Z46" s="75">
        <v>120.5</v>
      </c>
      <c r="AA46" s="75">
        <v>121.8</v>
      </c>
      <c r="AB46" s="75">
        <v>122.7</v>
      </c>
      <c r="AC46" s="82">
        <v>123.2</v>
      </c>
    </row>
    <row r="47" spans="1:29" ht="15" thickBot="1" x14ac:dyDescent="0.35">
      <c r="A47" s="45">
        <v>2014</v>
      </c>
      <c r="B47" s="39">
        <v>119.9</v>
      </c>
      <c r="C47" s="39">
        <v>121</v>
      </c>
      <c r="D47" s="39">
        <v>121.7</v>
      </c>
      <c r="E47" s="46">
        <v>122.2</v>
      </c>
      <c r="F47">
        <f t="shared" si="0"/>
        <v>121.2</v>
      </c>
      <c r="M47" s="45">
        <v>2014</v>
      </c>
      <c r="N47" s="39">
        <v>119.3</v>
      </c>
      <c r="O47" s="39">
        <v>120.3</v>
      </c>
      <c r="P47" s="39">
        <v>121.2</v>
      </c>
      <c r="Q47" s="46">
        <v>121.6</v>
      </c>
      <c r="R47">
        <f t="shared" si="1"/>
        <v>120.6</v>
      </c>
      <c r="Y47" s="79">
        <v>2015</v>
      </c>
      <c r="Z47" s="74">
        <v>125.3</v>
      </c>
      <c r="AA47" s="74">
        <v>124.3</v>
      </c>
      <c r="AB47" s="74">
        <v>125.1</v>
      </c>
      <c r="AC47" s="80">
        <v>125.6</v>
      </c>
    </row>
    <row r="48" spans="1:29" ht="15" thickBot="1" x14ac:dyDescent="0.35">
      <c r="A48" s="43">
        <v>2015</v>
      </c>
      <c r="B48" s="38">
        <v>123.2</v>
      </c>
      <c r="C48" s="38">
        <v>123.3</v>
      </c>
      <c r="D48" s="38">
        <v>124</v>
      </c>
      <c r="E48" s="44">
        <v>124.5</v>
      </c>
      <c r="F48">
        <f t="shared" si="0"/>
        <v>123.75</v>
      </c>
      <c r="M48" s="43">
        <v>2015</v>
      </c>
      <c r="N48" s="38">
        <v>122.6</v>
      </c>
      <c r="O48" s="38">
        <v>122.9</v>
      </c>
      <c r="P48" s="38">
        <v>123.7</v>
      </c>
      <c r="Q48" s="44">
        <v>124.2</v>
      </c>
      <c r="R48">
        <f t="shared" si="1"/>
        <v>123.35</v>
      </c>
      <c r="Y48" s="81">
        <v>2016</v>
      </c>
      <c r="Z48" s="75">
        <v>127.3</v>
      </c>
      <c r="AA48" s="75">
        <v>127.7</v>
      </c>
      <c r="AB48" s="75">
        <v>128.19999999999999</v>
      </c>
      <c r="AC48" s="82">
        <v>128.69999999999999</v>
      </c>
    </row>
    <row r="49" spans="1:29" ht="15" thickBot="1" x14ac:dyDescent="0.35">
      <c r="A49" s="45">
        <v>2016</v>
      </c>
      <c r="B49" s="39">
        <v>125.4</v>
      </c>
      <c r="C49" s="39">
        <v>126.2</v>
      </c>
      <c r="D49" s="39">
        <v>126.8</v>
      </c>
      <c r="E49" s="46">
        <v>127.2</v>
      </c>
      <c r="F49">
        <f t="shared" si="0"/>
        <v>126.4</v>
      </c>
      <c r="M49" s="45">
        <v>2016</v>
      </c>
      <c r="N49" s="39">
        <v>125.1</v>
      </c>
      <c r="O49" s="39">
        <v>126.1</v>
      </c>
      <c r="P49" s="39">
        <v>126.7</v>
      </c>
      <c r="Q49" s="46">
        <v>127.1</v>
      </c>
      <c r="R49">
        <f t="shared" si="1"/>
        <v>126.25</v>
      </c>
      <c r="Y49" s="79">
        <v>2017</v>
      </c>
      <c r="Z49" s="74">
        <v>130.19999999999999</v>
      </c>
      <c r="AA49" s="74">
        <v>131.19999999999999</v>
      </c>
      <c r="AB49" s="74">
        <v>131.80000000000001</v>
      </c>
      <c r="AC49" s="80">
        <v>132</v>
      </c>
    </row>
    <row r="50" spans="1:29" ht="15" thickBot="1" x14ac:dyDescent="0.35">
      <c r="A50" s="43">
        <v>2017</v>
      </c>
      <c r="B50" s="38">
        <v>128.30000000000001</v>
      </c>
      <c r="C50" s="38">
        <v>129.19999999999999</v>
      </c>
      <c r="D50" s="38"/>
      <c r="E50" s="44"/>
      <c r="M50" s="47">
        <v>2017</v>
      </c>
      <c r="N50" s="48">
        <v>128.30000000000001</v>
      </c>
      <c r="O50" s="48">
        <v>129.1</v>
      </c>
      <c r="P50" s="48"/>
      <c r="Q50" s="49"/>
      <c r="Y50" s="210" t="s">
        <v>26</v>
      </c>
      <c r="Z50" s="211"/>
      <c r="AA50" s="211"/>
      <c r="AB50" s="211"/>
      <c r="AC50" s="212"/>
    </row>
    <row r="51" spans="1:29" ht="15" thickBot="1" x14ac:dyDescent="0.35">
      <c r="A51" s="213" t="s">
        <v>40</v>
      </c>
      <c r="B51" s="214"/>
      <c r="C51" s="214"/>
      <c r="D51" s="214"/>
      <c r="E51" s="215"/>
      <c r="M51" s="16"/>
      <c r="Y51" s="29"/>
    </row>
    <row r="52" spans="1:29" x14ac:dyDescent="0.3">
      <c r="A52" s="16"/>
    </row>
    <row r="53" spans="1:29" x14ac:dyDescent="0.3">
      <c r="M53" s="16"/>
      <c r="Y53" s="29"/>
    </row>
    <row r="54" spans="1:29" x14ac:dyDescent="0.3">
      <c r="A54" s="16"/>
      <c r="M54" s="16"/>
      <c r="Y54" s="29"/>
    </row>
    <row r="55" spans="1:29" x14ac:dyDescent="0.3">
      <c r="A55" s="16"/>
    </row>
    <row r="56" spans="1:29" x14ac:dyDescent="0.3">
      <c r="M56" s="16"/>
      <c r="Y56" s="16"/>
    </row>
    <row r="57" spans="1:29" ht="15" x14ac:dyDescent="0.3">
      <c r="A57" s="16"/>
      <c r="M57" s="34" t="s">
        <v>147</v>
      </c>
      <c r="Y57" s="34" t="s">
        <v>105</v>
      </c>
    </row>
    <row r="58" spans="1:29" ht="15" x14ac:dyDescent="0.3">
      <c r="A58" s="34" t="s">
        <v>96</v>
      </c>
      <c r="M58" s="35" t="s">
        <v>38</v>
      </c>
      <c r="Y58" s="35" t="s">
        <v>38</v>
      </c>
    </row>
    <row r="59" spans="1:29" ht="15" x14ac:dyDescent="0.3">
      <c r="A59" s="35" t="s">
        <v>38</v>
      </c>
      <c r="M59" s="62" t="s">
        <v>148</v>
      </c>
      <c r="N59" s="23"/>
      <c r="O59" s="23"/>
      <c r="P59" s="23"/>
      <c r="Q59" s="23"/>
      <c r="R59" s="23"/>
      <c r="S59" s="23"/>
      <c r="T59" s="23"/>
      <c r="Y59" s="34" t="s">
        <v>106</v>
      </c>
    </row>
    <row r="60" spans="1:29" ht="15" x14ac:dyDescent="0.3">
      <c r="A60" s="62" t="s">
        <v>97</v>
      </c>
      <c r="B60" s="23"/>
      <c r="C60" s="23"/>
      <c r="D60" s="23"/>
      <c r="E60" s="23"/>
      <c r="F60" s="23"/>
      <c r="G60" s="23"/>
      <c r="H60" s="23"/>
      <c r="M60" s="62" t="s">
        <v>88</v>
      </c>
      <c r="N60" s="23"/>
      <c r="O60" s="23"/>
      <c r="P60" s="23"/>
      <c r="Q60" s="23"/>
      <c r="R60" s="23"/>
      <c r="S60" s="23"/>
      <c r="T60" s="23"/>
      <c r="Y60" s="34" t="s">
        <v>88</v>
      </c>
    </row>
    <row r="61" spans="1:29" ht="15" x14ac:dyDescent="0.3">
      <c r="A61" s="62" t="s">
        <v>88</v>
      </c>
      <c r="B61" s="23"/>
      <c r="C61" s="23"/>
      <c r="D61" s="23"/>
      <c r="M61" s="62" t="s">
        <v>146</v>
      </c>
      <c r="N61" s="23"/>
      <c r="O61" s="23"/>
      <c r="P61" s="23"/>
      <c r="Q61" s="23"/>
      <c r="R61" s="23"/>
      <c r="S61" s="23"/>
      <c r="T61" s="23"/>
      <c r="Y61" s="34" t="s">
        <v>89</v>
      </c>
    </row>
    <row r="62" spans="1:29" ht="15" x14ac:dyDescent="0.3">
      <c r="A62" s="62" t="s">
        <v>89</v>
      </c>
      <c r="B62" s="23"/>
      <c r="C62" s="23"/>
      <c r="D62" s="23"/>
      <c r="E62" s="23"/>
      <c r="F62" s="23"/>
      <c r="G62" s="23"/>
      <c r="M62" s="34" t="s">
        <v>90</v>
      </c>
      <c r="Y62" s="34" t="s">
        <v>90</v>
      </c>
    </row>
    <row r="63" spans="1:29" ht="15" x14ac:dyDescent="0.3">
      <c r="A63" s="34" t="s">
        <v>90</v>
      </c>
      <c r="M63" s="34" t="s">
        <v>91</v>
      </c>
      <c r="Y63" s="34" t="s">
        <v>91</v>
      </c>
    </row>
    <row r="64" spans="1:29" ht="15" x14ac:dyDescent="0.3">
      <c r="A64" s="34" t="s">
        <v>91</v>
      </c>
      <c r="M64" s="34" t="s">
        <v>92</v>
      </c>
      <c r="Y64" s="34" t="s">
        <v>92</v>
      </c>
    </row>
    <row r="65" spans="1:29" ht="15" x14ac:dyDescent="0.3">
      <c r="A65" s="34" t="s">
        <v>92</v>
      </c>
      <c r="M65" s="34" t="s">
        <v>98</v>
      </c>
      <c r="Y65" s="34" t="s">
        <v>107</v>
      </c>
    </row>
    <row r="66" spans="1:29" ht="15" x14ac:dyDescent="0.3">
      <c r="A66" s="34" t="s">
        <v>98</v>
      </c>
      <c r="M66" s="34" t="s">
        <v>94</v>
      </c>
      <c r="Y66" s="34" t="s">
        <v>94</v>
      </c>
    </row>
    <row r="67" spans="1:29" ht="15" x14ac:dyDescent="0.3">
      <c r="A67" s="34" t="s">
        <v>94</v>
      </c>
      <c r="M67" s="36"/>
      <c r="Y67" s="72"/>
    </row>
    <row r="68" spans="1:29" x14ac:dyDescent="0.3">
      <c r="A68" s="36"/>
      <c r="M68" s="36" t="s">
        <v>95</v>
      </c>
      <c r="Y68" s="72" t="s">
        <v>530</v>
      </c>
    </row>
    <row r="69" spans="1:29" ht="15" thickBot="1" x14ac:dyDescent="0.35">
      <c r="A69" s="36" t="s">
        <v>95</v>
      </c>
      <c r="M69" s="36"/>
      <c r="Y69" s="72"/>
    </row>
    <row r="70" spans="1:29" ht="15" thickBot="1" x14ac:dyDescent="0.35">
      <c r="A70" s="36"/>
      <c r="M70" s="37"/>
      <c r="Y70" s="73"/>
    </row>
    <row r="71" spans="1:29" ht="15" thickBot="1" x14ac:dyDescent="0.35">
      <c r="A71" s="37"/>
      <c r="M71" s="16"/>
      <c r="Y71" s="29"/>
    </row>
    <row r="72" spans="1:29" ht="15" thickBot="1" x14ac:dyDescent="0.35">
      <c r="A72" s="16"/>
      <c r="M72" s="40" t="s">
        <v>5</v>
      </c>
      <c r="N72" s="41" t="s">
        <v>6</v>
      </c>
      <c r="O72" s="41" t="s">
        <v>7</v>
      </c>
      <c r="P72" s="41" t="s">
        <v>8</v>
      </c>
      <c r="Q72" s="42" t="s">
        <v>9</v>
      </c>
      <c r="Y72" s="76" t="s">
        <v>5</v>
      </c>
      <c r="Z72" s="77" t="s">
        <v>6</v>
      </c>
      <c r="AA72" s="77" t="s">
        <v>7</v>
      </c>
      <c r="AB72" s="77" t="s">
        <v>8</v>
      </c>
      <c r="AC72" s="78" t="s">
        <v>9</v>
      </c>
    </row>
    <row r="73" spans="1:29" ht="15" thickBot="1" x14ac:dyDescent="0.35">
      <c r="A73" s="40" t="s">
        <v>5</v>
      </c>
      <c r="B73" s="41" t="s">
        <v>6</v>
      </c>
      <c r="C73" s="41" t="s">
        <v>7</v>
      </c>
      <c r="D73" s="41" t="s">
        <v>8</v>
      </c>
      <c r="E73" s="42" t="s">
        <v>9</v>
      </c>
      <c r="M73" s="43">
        <v>2001</v>
      </c>
      <c r="N73" s="38">
        <v>86.8</v>
      </c>
      <c r="O73" s="38">
        <v>87.8</v>
      </c>
      <c r="P73" s="38">
        <v>88.6</v>
      </c>
      <c r="Q73" s="44">
        <v>89.2</v>
      </c>
      <c r="R73">
        <f>AVERAGE(N73:Q73)</f>
        <v>88.1</v>
      </c>
      <c r="Y73" s="79">
        <v>2001</v>
      </c>
      <c r="Z73" s="74">
        <v>86.4</v>
      </c>
      <c r="AA73" s="74">
        <v>87.2</v>
      </c>
      <c r="AB73" s="74">
        <v>88.1</v>
      </c>
      <c r="AC73" s="80">
        <v>88.7</v>
      </c>
    </row>
    <row r="74" spans="1:29" ht="15" thickBot="1" x14ac:dyDescent="0.35">
      <c r="A74" s="43">
        <v>2001</v>
      </c>
      <c r="B74" s="38">
        <v>84.3</v>
      </c>
      <c r="C74" s="38">
        <v>85.3</v>
      </c>
      <c r="D74" s="38">
        <v>86.2</v>
      </c>
      <c r="E74" s="44">
        <v>86.7</v>
      </c>
      <c r="F74">
        <f>AVERAGE(B74:E74)</f>
        <v>85.625</v>
      </c>
      <c r="M74" s="45">
        <v>2002</v>
      </c>
      <c r="N74" s="39">
        <v>90.2</v>
      </c>
      <c r="O74" s="39">
        <v>91</v>
      </c>
      <c r="P74" s="39">
        <v>91.1</v>
      </c>
      <c r="Q74" s="46">
        <v>91.5</v>
      </c>
      <c r="R74">
        <f t="shared" ref="R74:R88" si="2">AVERAGE(N74:Q74)</f>
        <v>90.949999999999989</v>
      </c>
      <c r="Y74" s="81">
        <v>2002</v>
      </c>
      <c r="Z74" s="75">
        <v>89.5</v>
      </c>
      <c r="AA74" s="75">
        <v>90.5</v>
      </c>
      <c r="AB74" s="75">
        <v>91.2</v>
      </c>
      <c r="AC74" s="82">
        <v>91.2</v>
      </c>
    </row>
    <row r="75" spans="1:29" ht="15" thickBot="1" x14ac:dyDescent="0.35">
      <c r="A75" s="45">
        <v>2002</v>
      </c>
      <c r="B75" s="39">
        <v>87.7</v>
      </c>
      <c r="C75" s="39">
        <v>88.6</v>
      </c>
      <c r="D75" s="39">
        <v>88.9</v>
      </c>
      <c r="E75" s="46">
        <v>89.3</v>
      </c>
      <c r="F75">
        <f t="shared" ref="F75:F89" si="3">AVERAGE(B75:E75)</f>
        <v>88.625000000000014</v>
      </c>
      <c r="M75" s="43">
        <v>2003</v>
      </c>
      <c r="N75" s="38">
        <v>92.4</v>
      </c>
      <c r="O75" s="38">
        <v>93.2</v>
      </c>
      <c r="P75" s="38">
        <v>94.1</v>
      </c>
      <c r="Q75" s="44">
        <v>94.5</v>
      </c>
      <c r="R75">
        <f t="shared" si="2"/>
        <v>93.550000000000011</v>
      </c>
      <c r="Y75" s="79">
        <v>2003</v>
      </c>
      <c r="Z75" s="74">
        <v>92</v>
      </c>
      <c r="AA75" s="74">
        <v>92.7</v>
      </c>
      <c r="AB75" s="74">
        <v>93.6</v>
      </c>
      <c r="AC75" s="80">
        <v>93.9</v>
      </c>
    </row>
    <row r="76" spans="1:29" ht="15" thickBot="1" x14ac:dyDescent="0.35">
      <c r="A76" s="43">
        <v>2003</v>
      </c>
      <c r="B76" s="38">
        <v>90.6</v>
      </c>
      <c r="C76" s="38">
        <v>91.4</v>
      </c>
      <c r="D76" s="38">
        <v>92.4</v>
      </c>
      <c r="E76" s="44">
        <v>92.9</v>
      </c>
      <c r="F76">
        <f t="shared" si="3"/>
        <v>91.824999999999989</v>
      </c>
      <c r="M76" s="45">
        <v>2004</v>
      </c>
      <c r="N76" s="39">
        <v>95.3</v>
      </c>
      <c r="O76" s="39">
        <v>96.3</v>
      </c>
      <c r="P76" s="39">
        <v>97.1</v>
      </c>
      <c r="Q76" s="46">
        <v>97.2</v>
      </c>
      <c r="R76">
        <f t="shared" si="2"/>
        <v>96.474999999999994</v>
      </c>
      <c r="Y76" s="81">
        <v>2004</v>
      </c>
      <c r="Z76" s="75">
        <v>95.2</v>
      </c>
      <c r="AA76" s="75">
        <v>96.2</v>
      </c>
      <c r="AB76" s="75">
        <v>97.1</v>
      </c>
      <c r="AC76" s="82">
        <v>97.7</v>
      </c>
    </row>
    <row r="77" spans="1:29" ht="15" thickBot="1" x14ac:dyDescent="0.35">
      <c r="A77" s="45">
        <v>2004</v>
      </c>
      <c r="B77" s="39">
        <v>94.2</v>
      </c>
      <c r="C77" s="39">
        <v>95.5</v>
      </c>
      <c r="D77" s="39">
        <v>96.3</v>
      </c>
      <c r="E77" s="46">
        <v>96.6</v>
      </c>
      <c r="F77">
        <f t="shared" si="3"/>
        <v>95.65</v>
      </c>
      <c r="M77" s="43">
        <v>2005</v>
      </c>
      <c r="N77" s="38">
        <v>97.8</v>
      </c>
      <c r="O77" s="38">
        <v>98.6</v>
      </c>
      <c r="P77" s="38">
        <v>99.2</v>
      </c>
      <c r="Q77" s="44">
        <v>100</v>
      </c>
      <c r="R77">
        <f t="shared" si="2"/>
        <v>98.899999999999991</v>
      </c>
      <c r="Y77" s="79">
        <v>2005</v>
      </c>
      <c r="Z77" s="74">
        <v>98.9</v>
      </c>
      <c r="AA77" s="74">
        <v>99.3</v>
      </c>
      <c r="AB77" s="74">
        <v>99.7</v>
      </c>
      <c r="AC77" s="80">
        <v>100</v>
      </c>
    </row>
    <row r="78" spans="1:29" ht="15" thickBot="1" x14ac:dyDescent="0.35">
      <c r="A78" s="43">
        <v>2005</v>
      </c>
      <c r="B78" s="38">
        <v>97.6</v>
      </c>
      <c r="C78" s="38">
        <v>98.5</v>
      </c>
      <c r="D78" s="38">
        <v>99.2</v>
      </c>
      <c r="E78" s="44">
        <v>100</v>
      </c>
      <c r="F78">
        <f t="shared" si="3"/>
        <v>98.825000000000003</v>
      </c>
      <c r="M78" s="45">
        <v>2006</v>
      </c>
      <c r="N78" s="39">
        <v>100.8</v>
      </c>
      <c r="O78" s="39">
        <v>101.7</v>
      </c>
      <c r="P78" s="39">
        <v>102.5</v>
      </c>
      <c r="Q78" s="46">
        <v>103.1</v>
      </c>
      <c r="R78">
        <f t="shared" si="2"/>
        <v>102.02500000000001</v>
      </c>
      <c r="Y78" s="81">
        <v>2006</v>
      </c>
      <c r="Z78" s="75">
        <v>101</v>
      </c>
      <c r="AA78" s="75">
        <v>101.6</v>
      </c>
      <c r="AB78" s="75">
        <v>102.8</v>
      </c>
      <c r="AC78" s="82">
        <v>103.5</v>
      </c>
    </row>
    <row r="79" spans="1:29" ht="15" thickBot="1" x14ac:dyDescent="0.35">
      <c r="A79" s="45">
        <v>2006</v>
      </c>
      <c r="B79" s="39">
        <v>100.9</v>
      </c>
      <c r="C79" s="39">
        <v>101.8</v>
      </c>
      <c r="D79" s="39">
        <v>102.5</v>
      </c>
      <c r="E79" s="46">
        <v>103.3</v>
      </c>
      <c r="F79">
        <f t="shared" si="3"/>
        <v>102.125</v>
      </c>
      <c r="M79" s="43">
        <v>2007</v>
      </c>
      <c r="N79" s="38">
        <v>104</v>
      </c>
      <c r="O79" s="38">
        <v>105</v>
      </c>
      <c r="P79" s="38">
        <v>106.1</v>
      </c>
      <c r="Q79" s="44">
        <v>106.6</v>
      </c>
      <c r="R79">
        <f t="shared" si="2"/>
        <v>105.42500000000001</v>
      </c>
      <c r="Y79" s="79">
        <v>2007</v>
      </c>
      <c r="Z79" s="74">
        <v>104.3</v>
      </c>
      <c r="AA79" s="74">
        <v>105.3</v>
      </c>
      <c r="AB79" s="74">
        <v>106.1</v>
      </c>
      <c r="AC79" s="80">
        <v>106.7</v>
      </c>
    </row>
    <row r="80" spans="1:29" ht="15" thickBot="1" x14ac:dyDescent="0.35">
      <c r="A80" s="43">
        <v>2007</v>
      </c>
      <c r="B80" s="38">
        <v>104</v>
      </c>
      <c r="C80" s="38">
        <v>105.1</v>
      </c>
      <c r="D80" s="38">
        <v>106.2</v>
      </c>
      <c r="E80" s="44">
        <v>106.8</v>
      </c>
      <c r="F80">
        <f t="shared" si="3"/>
        <v>105.52500000000001</v>
      </c>
      <c r="M80" s="45">
        <v>2008</v>
      </c>
      <c r="N80" s="39">
        <v>107.5</v>
      </c>
      <c r="O80" s="39">
        <v>108.2</v>
      </c>
      <c r="P80" s="39">
        <v>108.7</v>
      </c>
      <c r="Q80" s="46">
        <v>109.6</v>
      </c>
      <c r="R80">
        <f t="shared" si="2"/>
        <v>108.5</v>
      </c>
      <c r="Y80" s="81">
        <v>2008</v>
      </c>
      <c r="Z80" s="75">
        <v>107.8</v>
      </c>
      <c r="AA80" s="75">
        <v>108.5</v>
      </c>
      <c r="AB80" s="75">
        <v>109.1</v>
      </c>
      <c r="AC80" s="82">
        <v>109.3</v>
      </c>
    </row>
    <row r="81" spans="1:29" ht="15" thickBot="1" x14ac:dyDescent="0.35">
      <c r="A81" s="45">
        <v>2008</v>
      </c>
      <c r="B81" s="39">
        <v>107.4</v>
      </c>
      <c r="C81" s="39">
        <v>108.1</v>
      </c>
      <c r="D81" s="39">
        <v>108.7</v>
      </c>
      <c r="E81" s="46">
        <v>109.5</v>
      </c>
      <c r="F81">
        <f t="shared" si="3"/>
        <v>108.425</v>
      </c>
      <c r="M81" s="43">
        <v>2009</v>
      </c>
      <c r="N81" s="38">
        <v>109.9</v>
      </c>
      <c r="O81" s="38">
        <v>110.3</v>
      </c>
      <c r="P81" s="38">
        <v>110.8</v>
      </c>
      <c r="Q81" s="44">
        <v>111.1</v>
      </c>
      <c r="R81">
        <f t="shared" si="2"/>
        <v>110.52500000000001</v>
      </c>
      <c r="Y81" s="79">
        <v>2009</v>
      </c>
      <c r="Z81" s="74">
        <v>109.8</v>
      </c>
      <c r="AA81" s="74">
        <v>110.1</v>
      </c>
      <c r="AB81" s="74">
        <v>110.6</v>
      </c>
      <c r="AC81" s="80">
        <v>110.7</v>
      </c>
    </row>
    <row r="82" spans="1:29" ht="15" thickBot="1" x14ac:dyDescent="0.35">
      <c r="A82" s="43">
        <v>2009</v>
      </c>
      <c r="B82" s="38">
        <v>109.8</v>
      </c>
      <c r="C82" s="38">
        <v>110.2</v>
      </c>
      <c r="D82" s="38">
        <v>110.7</v>
      </c>
      <c r="E82" s="44">
        <v>111</v>
      </c>
      <c r="F82">
        <f t="shared" si="3"/>
        <v>110.425</v>
      </c>
      <c r="M82" s="45">
        <v>2010</v>
      </c>
      <c r="N82" s="39">
        <v>111.7</v>
      </c>
      <c r="O82" s="39">
        <v>112.6</v>
      </c>
      <c r="P82" s="39">
        <v>112.9</v>
      </c>
      <c r="Q82" s="46">
        <v>113.4</v>
      </c>
      <c r="R82">
        <f t="shared" si="2"/>
        <v>112.65</v>
      </c>
      <c r="Y82" s="81">
        <v>2010</v>
      </c>
      <c r="Z82" s="75">
        <v>111.5</v>
      </c>
      <c r="AA82" s="75">
        <v>112</v>
      </c>
      <c r="AB82" s="75">
        <v>112.5</v>
      </c>
      <c r="AC82" s="82">
        <v>112.8</v>
      </c>
    </row>
    <row r="83" spans="1:29" ht="15" thickBot="1" x14ac:dyDescent="0.35">
      <c r="A83" s="45">
        <v>2010</v>
      </c>
      <c r="B83" s="39">
        <v>111.8</v>
      </c>
      <c r="C83" s="39">
        <v>112.7</v>
      </c>
      <c r="D83" s="39">
        <v>113.1</v>
      </c>
      <c r="E83" s="46">
        <v>113.6</v>
      </c>
      <c r="F83">
        <f t="shared" si="3"/>
        <v>112.80000000000001</v>
      </c>
      <c r="M83" s="43">
        <v>2011</v>
      </c>
      <c r="N83" s="38">
        <v>113.7</v>
      </c>
      <c r="O83" s="38">
        <v>114.6</v>
      </c>
      <c r="P83" s="38">
        <v>114.9</v>
      </c>
      <c r="Q83" s="44">
        <v>115.3</v>
      </c>
      <c r="R83">
        <f t="shared" si="2"/>
        <v>114.62500000000001</v>
      </c>
      <c r="Y83" s="79">
        <v>2011</v>
      </c>
      <c r="Z83" s="74">
        <v>113.4</v>
      </c>
      <c r="AA83" s="74">
        <v>114.3</v>
      </c>
      <c r="AB83" s="74">
        <v>114.7</v>
      </c>
      <c r="AC83" s="80">
        <v>115</v>
      </c>
    </row>
    <row r="84" spans="1:29" ht="15" thickBot="1" x14ac:dyDescent="0.35">
      <c r="A84" s="43">
        <v>2011</v>
      </c>
      <c r="B84" s="38">
        <v>114.4</v>
      </c>
      <c r="C84" s="38">
        <v>115.3</v>
      </c>
      <c r="D84" s="38">
        <v>115.7</v>
      </c>
      <c r="E84" s="44">
        <v>116.1</v>
      </c>
      <c r="F84">
        <f t="shared" si="3"/>
        <v>115.375</v>
      </c>
      <c r="M84" s="45">
        <v>2012</v>
      </c>
      <c r="N84" s="39">
        <v>115.8</v>
      </c>
      <c r="O84" s="39">
        <v>116.4</v>
      </c>
      <c r="P84" s="39">
        <v>116.7</v>
      </c>
      <c r="Q84" s="46">
        <v>117</v>
      </c>
      <c r="R84">
        <f t="shared" si="2"/>
        <v>116.47499999999999</v>
      </c>
      <c r="Y84" s="81">
        <v>2012</v>
      </c>
      <c r="Z84" s="75">
        <v>116</v>
      </c>
      <c r="AA84" s="75">
        <v>116.8</v>
      </c>
      <c r="AB84" s="75">
        <v>117.2</v>
      </c>
      <c r="AC84" s="82">
        <v>117.7</v>
      </c>
    </row>
    <row r="85" spans="1:29" ht="15" thickBot="1" x14ac:dyDescent="0.35">
      <c r="A85" s="45">
        <v>2012</v>
      </c>
      <c r="B85" s="39">
        <v>116.5</v>
      </c>
      <c r="C85" s="39">
        <v>117.1</v>
      </c>
      <c r="D85" s="39">
        <v>117.6</v>
      </c>
      <c r="E85" s="46">
        <v>117.8</v>
      </c>
      <c r="F85">
        <f t="shared" si="3"/>
        <v>117.25</v>
      </c>
      <c r="M85" s="43">
        <v>2013</v>
      </c>
      <c r="N85" s="38">
        <v>117.6</v>
      </c>
      <c r="O85" s="38">
        <v>118.4</v>
      </c>
      <c r="P85" s="38">
        <v>118.7</v>
      </c>
      <c r="Q85" s="44">
        <v>119.1</v>
      </c>
      <c r="R85">
        <f t="shared" si="2"/>
        <v>118.44999999999999</v>
      </c>
      <c r="Y85" s="79">
        <v>2013</v>
      </c>
      <c r="Z85" s="74">
        <v>118.6</v>
      </c>
      <c r="AA85" s="74">
        <v>119.3</v>
      </c>
      <c r="AB85" s="74">
        <v>119.7</v>
      </c>
      <c r="AC85" s="80">
        <v>120.1</v>
      </c>
    </row>
    <row r="86" spans="1:29" ht="15" thickBot="1" x14ac:dyDescent="0.35">
      <c r="A86" s="43">
        <v>2013</v>
      </c>
      <c r="B86" s="38">
        <v>118.7</v>
      </c>
      <c r="C86" s="38">
        <v>119.4</v>
      </c>
      <c r="D86" s="38">
        <v>119.7</v>
      </c>
      <c r="E86" s="44">
        <v>120.1</v>
      </c>
      <c r="F86">
        <f t="shared" si="3"/>
        <v>119.47499999999999</v>
      </c>
      <c r="M86" s="45">
        <v>2014</v>
      </c>
      <c r="N86" s="39">
        <v>119.4</v>
      </c>
      <c r="O86" s="39">
        <v>120.6</v>
      </c>
      <c r="P86" s="39">
        <v>121.7</v>
      </c>
      <c r="Q86" s="46">
        <v>122.2</v>
      </c>
      <c r="R86">
        <f t="shared" si="2"/>
        <v>120.97499999999999</v>
      </c>
      <c r="Y86" s="81">
        <v>2014</v>
      </c>
      <c r="Z86" s="75">
        <v>120.6</v>
      </c>
      <c r="AA86" s="75">
        <v>121.7</v>
      </c>
      <c r="AB86" s="75">
        <v>122.3</v>
      </c>
      <c r="AC86" s="82">
        <v>122.7</v>
      </c>
    </row>
    <row r="87" spans="1:29" ht="15" thickBot="1" x14ac:dyDescent="0.35">
      <c r="A87" s="45">
        <v>2014</v>
      </c>
      <c r="B87" s="39">
        <v>120.5</v>
      </c>
      <c r="C87" s="39">
        <v>121.8</v>
      </c>
      <c r="D87" s="39">
        <v>122.7</v>
      </c>
      <c r="E87" s="46">
        <v>123.2</v>
      </c>
      <c r="F87">
        <f t="shared" si="3"/>
        <v>122.05</v>
      </c>
      <c r="M87" s="43">
        <v>2015</v>
      </c>
      <c r="N87" s="38">
        <v>124.7</v>
      </c>
      <c r="O87" s="38">
        <v>123.2</v>
      </c>
      <c r="P87" s="38">
        <v>124.2</v>
      </c>
      <c r="Q87" s="44">
        <v>124.7</v>
      </c>
      <c r="R87">
        <f t="shared" si="2"/>
        <v>124.2</v>
      </c>
      <c r="Y87" s="79">
        <v>2015</v>
      </c>
      <c r="Z87" s="74">
        <v>123.2</v>
      </c>
      <c r="AA87" s="74">
        <v>123.9</v>
      </c>
      <c r="AB87" s="74">
        <v>124.3</v>
      </c>
      <c r="AC87" s="80">
        <v>124.6</v>
      </c>
    </row>
    <row r="88" spans="1:29" ht="15" thickBot="1" x14ac:dyDescent="0.35">
      <c r="A88" s="43">
        <v>2015</v>
      </c>
      <c r="B88" s="38">
        <v>125.3</v>
      </c>
      <c r="C88" s="38">
        <v>124.3</v>
      </c>
      <c r="D88" s="38">
        <v>125.1</v>
      </c>
      <c r="E88" s="44">
        <v>125.6</v>
      </c>
      <c r="F88">
        <f t="shared" si="3"/>
        <v>125.07499999999999</v>
      </c>
      <c r="M88" s="45">
        <v>2016</v>
      </c>
      <c r="N88" s="39">
        <v>126.9</v>
      </c>
      <c r="O88" s="39">
        <v>127.2</v>
      </c>
      <c r="P88" s="39">
        <v>127.7</v>
      </c>
      <c r="Q88" s="46">
        <v>128.30000000000001</v>
      </c>
      <c r="R88">
        <f t="shared" si="2"/>
        <v>127.52500000000001</v>
      </c>
      <c r="S88">
        <f>R88/R87</f>
        <v>1.0267713365539453</v>
      </c>
      <c r="Y88" s="81">
        <v>2016</v>
      </c>
      <c r="Z88" s="75">
        <v>125.1</v>
      </c>
      <c r="AA88" s="75">
        <v>125.9</v>
      </c>
      <c r="AB88" s="75">
        <v>126.2</v>
      </c>
      <c r="AC88" s="82">
        <v>126.2</v>
      </c>
    </row>
    <row r="89" spans="1:29" ht="15" thickBot="1" x14ac:dyDescent="0.35">
      <c r="A89" s="45">
        <v>2016</v>
      </c>
      <c r="B89" s="39">
        <v>127.3</v>
      </c>
      <c r="C89" s="39">
        <v>127.7</v>
      </c>
      <c r="D89" s="39">
        <v>128.19999999999999</v>
      </c>
      <c r="E89" s="46">
        <v>128.69999999999999</v>
      </c>
      <c r="F89">
        <f t="shared" si="3"/>
        <v>127.97499999999999</v>
      </c>
      <c r="M89" s="47">
        <v>2017</v>
      </c>
      <c r="N89" s="48">
        <v>129.69999999999999</v>
      </c>
      <c r="O89" s="48">
        <v>130.69999999999999</v>
      </c>
      <c r="P89" s="48"/>
      <c r="Q89" s="49"/>
      <c r="Y89" s="79">
        <v>2017</v>
      </c>
      <c r="Z89" s="74">
        <v>127.1</v>
      </c>
      <c r="AA89" s="74">
        <v>127.9</v>
      </c>
      <c r="AB89" s="74">
        <v>128.69999999999999</v>
      </c>
      <c r="AC89" s="80">
        <v>129.19999999999999</v>
      </c>
    </row>
    <row r="90" spans="1:29" ht="15" thickBot="1" x14ac:dyDescent="0.35">
      <c r="A90" s="43">
        <v>2017</v>
      </c>
      <c r="B90" s="38">
        <v>130.19999999999999</v>
      </c>
      <c r="C90" s="38">
        <v>131.19999999999999</v>
      </c>
      <c r="D90" s="38"/>
      <c r="E90" s="44"/>
      <c r="M90" s="16"/>
      <c r="Y90" s="213" t="s">
        <v>40</v>
      </c>
      <c r="Z90" s="214"/>
      <c r="AA90" s="214"/>
      <c r="AB90" s="214"/>
      <c r="AC90" s="215"/>
    </row>
    <row r="91" spans="1:29" ht="15" thickBot="1" x14ac:dyDescent="0.35">
      <c r="A91" s="217" t="s">
        <v>26</v>
      </c>
      <c r="B91" s="218"/>
      <c r="C91" s="218"/>
      <c r="D91" s="218"/>
      <c r="E91" s="219"/>
      <c r="Y91" s="29"/>
    </row>
    <row r="92" spans="1:29" x14ac:dyDescent="0.3">
      <c r="A92" s="16"/>
      <c r="M92" s="16"/>
    </row>
    <row r="93" spans="1:29" x14ac:dyDescent="0.3">
      <c r="M93" s="16"/>
      <c r="Y93" s="29"/>
    </row>
    <row r="94" spans="1:29" x14ac:dyDescent="0.3">
      <c r="A94" s="16"/>
      <c r="Y94" s="29"/>
    </row>
    <row r="95" spans="1:29" x14ac:dyDescent="0.3">
      <c r="A95" s="16"/>
      <c r="M95" s="16"/>
    </row>
    <row r="96" spans="1:29" ht="15" x14ac:dyDescent="0.3">
      <c r="M96" s="34" t="s">
        <v>149</v>
      </c>
      <c r="Y96" s="16"/>
    </row>
    <row r="97" spans="1:29" ht="15" x14ac:dyDescent="0.3">
      <c r="A97" s="16"/>
      <c r="M97" s="35" t="s">
        <v>38</v>
      </c>
      <c r="Y97" s="34" t="s">
        <v>117</v>
      </c>
    </row>
    <row r="98" spans="1:29" ht="15" x14ac:dyDescent="0.3">
      <c r="A98" s="34" t="s">
        <v>99</v>
      </c>
      <c r="M98" s="34" t="s">
        <v>150</v>
      </c>
      <c r="Y98" s="35" t="s">
        <v>38</v>
      </c>
    </row>
    <row r="99" spans="1:29" ht="15" x14ac:dyDescent="0.3">
      <c r="A99" s="35" t="s">
        <v>38</v>
      </c>
      <c r="M99" s="34" t="s">
        <v>88</v>
      </c>
      <c r="Y99" s="34" t="s">
        <v>118</v>
      </c>
    </row>
    <row r="100" spans="1:29" ht="15" x14ac:dyDescent="0.3">
      <c r="A100" s="34" t="s">
        <v>100</v>
      </c>
      <c r="M100" s="34" t="s">
        <v>146</v>
      </c>
      <c r="Y100" s="34" t="s">
        <v>88</v>
      </c>
    </row>
    <row r="101" spans="1:29" ht="15" x14ac:dyDescent="0.3">
      <c r="A101" s="34" t="s">
        <v>88</v>
      </c>
      <c r="M101" s="34" t="s">
        <v>90</v>
      </c>
      <c r="Y101" s="34" t="s">
        <v>89</v>
      </c>
    </row>
    <row r="102" spans="1:29" ht="15" x14ac:dyDescent="0.3">
      <c r="A102" s="34" t="s">
        <v>89</v>
      </c>
      <c r="M102" s="34" t="s">
        <v>91</v>
      </c>
      <c r="Y102" s="34" t="s">
        <v>90</v>
      </c>
    </row>
    <row r="103" spans="1:29" ht="15" x14ac:dyDescent="0.3">
      <c r="A103" s="34" t="s">
        <v>90</v>
      </c>
      <c r="M103" s="34" t="s">
        <v>92</v>
      </c>
      <c r="Y103" s="34" t="s">
        <v>91</v>
      </c>
    </row>
    <row r="104" spans="1:29" ht="15" x14ac:dyDescent="0.3">
      <c r="A104" s="34" t="s">
        <v>91</v>
      </c>
      <c r="M104" s="34" t="s">
        <v>101</v>
      </c>
      <c r="Y104" s="34" t="s">
        <v>92</v>
      </c>
    </row>
    <row r="105" spans="1:29" ht="15" x14ac:dyDescent="0.3">
      <c r="A105" s="34" t="s">
        <v>92</v>
      </c>
      <c r="M105" s="34" t="s">
        <v>94</v>
      </c>
      <c r="Y105" s="34" t="s">
        <v>119</v>
      </c>
    </row>
    <row r="106" spans="1:29" ht="15" x14ac:dyDescent="0.3">
      <c r="A106" s="34" t="s">
        <v>101</v>
      </c>
      <c r="M106" s="36"/>
      <c r="Y106" s="34" t="s">
        <v>94</v>
      </c>
    </row>
    <row r="107" spans="1:29" ht="15" x14ac:dyDescent="0.3">
      <c r="A107" s="34" t="s">
        <v>94</v>
      </c>
      <c r="M107" s="36" t="s">
        <v>95</v>
      </c>
      <c r="Y107" s="72"/>
    </row>
    <row r="108" spans="1:29" ht="15" thickBot="1" x14ac:dyDescent="0.35">
      <c r="A108" s="36"/>
      <c r="M108" s="36"/>
      <c r="Y108" s="72" t="s">
        <v>530</v>
      </c>
    </row>
    <row r="109" spans="1:29" ht="15" thickBot="1" x14ac:dyDescent="0.35">
      <c r="A109" s="36" t="s">
        <v>95</v>
      </c>
      <c r="M109" s="37"/>
      <c r="Y109" s="72"/>
    </row>
    <row r="110" spans="1:29" ht="15" thickBot="1" x14ac:dyDescent="0.35">
      <c r="A110" s="36"/>
      <c r="M110" s="16"/>
      <c r="Y110" s="73"/>
    </row>
    <row r="111" spans="1:29" ht="15" thickBot="1" x14ac:dyDescent="0.35">
      <c r="A111" s="37"/>
      <c r="M111" s="40" t="s">
        <v>5</v>
      </c>
      <c r="N111" s="41" t="s">
        <v>6</v>
      </c>
      <c r="O111" s="41" t="s">
        <v>7</v>
      </c>
      <c r="P111" s="41" t="s">
        <v>8</v>
      </c>
      <c r="Q111" s="42" t="s">
        <v>9</v>
      </c>
      <c r="Y111" s="29"/>
    </row>
    <row r="112" spans="1:29" ht="15" thickBot="1" x14ac:dyDescent="0.35">
      <c r="A112" s="16"/>
      <c r="M112" s="43">
        <v>2006</v>
      </c>
      <c r="N112" s="38">
        <v>100.7</v>
      </c>
      <c r="O112" s="38">
        <v>101.5</v>
      </c>
      <c r="P112" s="38">
        <v>102.3</v>
      </c>
      <c r="Q112" s="44">
        <v>103.1</v>
      </c>
      <c r="R112">
        <f>AVERAGE(N112:Q112)</f>
        <v>101.9</v>
      </c>
      <c r="Y112" s="76" t="s">
        <v>5</v>
      </c>
      <c r="Z112" s="77" t="s">
        <v>6</v>
      </c>
      <c r="AA112" s="77" t="s">
        <v>7</v>
      </c>
      <c r="AB112" s="77" t="s">
        <v>8</v>
      </c>
      <c r="AC112" s="78" t="s">
        <v>9</v>
      </c>
    </row>
    <row r="113" spans="1:29" ht="15" thickBot="1" x14ac:dyDescent="0.35">
      <c r="A113" s="40" t="s">
        <v>5</v>
      </c>
      <c r="B113" s="41" t="s">
        <v>6</v>
      </c>
      <c r="C113" s="41" t="s">
        <v>7</v>
      </c>
      <c r="D113" s="41" t="s">
        <v>8</v>
      </c>
      <c r="E113" s="42" t="s">
        <v>9</v>
      </c>
      <c r="M113" s="45">
        <v>2007</v>
      </c>
      <c r="N113" s="39">
        <v>103.6</v>
      </c>
      <c r="O113" s="39">
        <v>104.8</v>
      </c>
      <c r="P113" s="39">
        <v>105.7</v>
      </c>
      <c r="Q113" s="46">
        <v>106.3</v>
      </c>
      <c r="R113">
        <f t="shared" ref="R113:R127" si="4">AVERAGE(N113:Q113)</f>
        <v>105.1</v>
      </c>
      <c r="Y113" s="79">
        <v>2001</v>
      </c>
      <c r="Z113" s="74">
        <v>84.8</v>
      </c>
      <c r="AA113" s="74">
        <v>85.4</v>
      </c>
      <c r="AB113" s="74">
        <v>86.1</v>
      </c>
      <c r="AC113" s="80">
        <v>86.7</v>
      </c>
    </row>
    <row r="114" spans="1:29" ht="15" thickBot="1" x14ac:dyDescent="0.35">
      <c r="A114" s="43">
        <v>2006</v>
      </c>
      <c r="B114" s="38">
        <v>100.7</v>
      </c>
      <c r="C114" s="38">
        <v>101.4</v>
      </c>
      <c r="D114" s="38">
        <v>102.1</v>
      </c>
      <c r="E114" s="44">
        <v>103.1</v>
      </c>
      <c r="F114">
        <f>AVERAGE(B114:E114)</f>
        <v>101.82500000000002</v>
      </c>
      <c r="M114" s="43">
        <v>2008</v>
      </c>
      <c r="N114" s="38">
        <v>107.1</v>
      </c>
      <c r="O114" s="38">
        <v>107.6</v>
      </c>
      <c r="P114" s="38">
        <v>108.3</v>
      </c>
      <c r="Q114" s="44">
        <v>110.3</v>
      </c>
      <c r="R114">
        <f t="shared" si="4"/>
        <v>108.325</v>
      </c>
      <c r="Y114" s="81">
        <v>2002</v>
      </c>
      <c r="Z114" s="75">
        <v>88</v>
      </c>
      <c r="AA114" s="75">
        <v>88.7</v>
      </c>
      <c r="AB114" s="75">
        <v>89</v>
      </c>
      <c r="AC114" s="82">
        <v>89.5</v>
      </c>
    </row>
    <row r="115" spans="1:29" ht="15" thickBot="1" x14ac:dyDescent="0.35">
      <c r="A115" s="45">
        <v>2007</v>
      </c>
      <c r="B115" s="39">
        <v>103.6</v>
      </c>
      <c r="C115" s="39">
        <v>104.8</v>
      </c>
      <c r="D115" s="39">
        <v>105.4</v>
      </c>
      <c r="E115" s="46">
        <v>106.1</v>
      </c>
      <c r="F115">
        <f t="shared" ref="F115:F129" si="5">AVERAGE(B115:E115)</f>
        <v>104.97499999999999</v>
      </c>
      <c r="M115" s="45">
        <v>2009</v>
      </c>
      <c r="N115" s="39">
        <v>110.5</v>
      </c>
      <c r="O115" s="39">
        <v>110.6</v>
      </c>
      <c r="P115" s="39">
        <v>111.7</v>
      </c>
      <c r="Q115" s="46">
        <v>112.1</v>
      </c>
      <c r="R115">
        <f t="shared" si="4"/>
        <v>111.22499999999999</v>
      </c>
      <c r="Y115" s="79">
        <v>2003</v>
      </c>
      <c r="Z115" s="74">
        <v>92.1</v>
      </c>
      <c r="AA115" s="74">
        <v>92.8</v>
      </c>
      <c r="AB115" s="74">
        <v>93.6</v>
      </c>
      <c r="AC115" s="80">
        <v>94</v>
      </c>
    </row>
    <row r="116" spans="1:29" ht="15" thickBot="1" x14ac:dyDescent="0.35">
      <c r="A116" s="43">
        <v>2008</v>
      </c>
      <c r="B116" s="38">
        <v>106.7</v>
      </c>
      <c r="C116" s="38">
        <v>107.1</v>
      </c>
      <c r="D116" s="38">
        <v>107.8</v>
      </c>
      <c r="E116" s="44">
        <v>109.5</v>
      </c>
      <c r="F116">
        <f t="shared" si="5"/>
        <v>107.77500000000001</v>
      </c>
      <c r="M116" s="43">
        <v>2010</v>
      </c>
      <c r="N116" s="38">
        <v>112.6</v>
      </c>
      <c r="O116" s="38">
        <v>113.4</v>
      </c>
      <c r="P116" s="38">
        <v>113.5</v>
      </c>
      <c r="Q116" s="44">
        <v>114.3</v>
      </c>
      <c r="R116">
        <f t="shared" si="4"/>
        <v>113.45</v>
      </c>
      <c r="Y116" s="81">
        <v>2004</v>
      </c>
      <c r="Z116" s="75">
        <v>95</v>
      </c>
      <c r="AA116" s="75">
        <v>95.9</v>
      </c>
      <c r="AB116" s="75">
        <v>96.6</v>
      </c>
      <c r="AC116" s="82">
        <v>96.9</v>
      </c>
    </row>
    <row r="117" spans="1:29" ht="15" thickBot="1" x14ac:dyDescent="0.35">
      <c r="A117" s="45">
        <v>2009</v>
      </c>
      <c r="B117" s="39">
        <v>109.9</v>
      </c>
      <c r="C117" s="39">
        <v>110.2</v>
      </c>
      <c r="D117" s="39">
        <v>111.2</v>
      </c>
      <c r="E117" s="46">
        <v>111.5</v>
      </c>
      <c r="F117">
        <f t="shared" si="5"/>
        <v>110.7</v>
      </c>
      <c r="M117" s="45">
        <v>2011</v>
      </c>
      <c r="N117" s="39">
        <v>114.5</v>
      </c>
      <c r="O117" s="39">
        <v>115.9</v>
      </c>
      <c r="P117" s="39">
        <v>116</v>
      </c>
      <c r="Q117" s="46">
        <v>116</v>
      </c>
      <c r="R117">
        <f t="shared" si="4"/>
        <v>115.6</v>
      </c>
      <c r="Y117" s="79">
        <v>2005</v>
      </c>
      <c r="Z117" s="74">
        <v>97.8</v>
      </c>
      <c r="AA117" s="74">
        <v>98.4</v>
      </c>
      <c r="AB117" s="74">
        <v>99.5</v>
      </c>
      <c r="AC117" s="80">
        <v>100</v>
      </c>
    </row>
    <row r="118" spans="1:29" ht="15" thickBot="1" x14ac:dyDescent="0.35">
      <c r="A118" s="43">
        <v>2010</v>
      </c>
      <c r="B118" s="38">
        <v>112.3</v>
      </c>
      <c r="C118" s="38">
        <v>113.1</v>
      </c>
      <c r="D118" s="38">
        <v>113.4</v>
      </c>
      <c r="E118" s="44">
        <v>114.1</v>
      </c>
      <c r="F118">
        <f t="shared" si="5"/>
        <v>113.22499999999999</v>
      </c>
      <c r="M118" s="43">
        <v>2012</v>
      </c>
      <c r="N118" s="38">
        <v>116.6</v>
      </c>
      <c r="O118" s="38">
        <v>117.2</v>
      </c>
      <c r="P118" s="38">
        <v>117.8</v>
      </c>
      <c r="Q118" s="44">
        <v>118.2</v>
      </c>
      <c r="R118">
        <f t="shared" si="4"/>
        <v>117.45</v>
      </c>
      <c r="Y118" s="81">
        <v>2006</v>
      </c>
      <c r="Z118" s="75">
        <v>100.7</v>
      </c>
      <c r="AA118" s="75">
        <v>101.7</v>
      </c>
      <c r="AB118" s="75">
        <v>102.3</v>
      </c>
      <c r="AC118" s="82">
        <v>102.8</v>
      </c>
    </row>
    <row r="119" spans="1:29" ht="15" thickBot="1" x14ac:dyDescent="0.35">
      <c r="A119" s="45">
        <v>2011</v>
      </c>
      <c r="B119" s="39">
        <v>114.8</v>
      </c>
      <c r="C119" s="39">
        <v>116</v>
      </c>
      <c r="D119" s="39">
        <v>116.2</v>
      </c>
      <c r="E119" s="46">
        <v>116.3</v>
      </c>
      <c r="F119">
        <f t="shared" si="5"/>
        <v>115.825</v>
      </c>
      <c r="M119" s="45">
        <v>2013</v>
      </c>
      <c r="N119" s="39">
        <v>118.6</v>
      </c>
      <c r="O119" s="39">
        <v>119.8</v>
      </c>
      <c r="P119" s="39">
        <v>120.5</v>
      </c>
      <c r="Q119" s="46">
        <v>121.8</v>
      </c>
      <c r="R119">
        <f t="shared" si="4"/>
        <v>120.175</v>
      </c>
      <c r="Y119" s="79">
        <v>2007</v>
      </c>
      <c r="Z119" s="74">
        <v>103.3</v>
      </c>
      <c r="AA119" s="74">
        <v>104.2</v>
      </c>
      <c r="AB119" s="74">
        <v>104.6</v>
      </c>
      <c r="AC119" s="80">
        <v>105.3</v>
      </c>
    </row>
    <row r="120" spans="1:29" ht="15" thickBot="1" x14ac:dyDescent="0.35">
      <c r="A120" s="43">
        <v>2012</v>
      </c>
      <c r="B120" s="38">
        <v>116.9</v>
      </c>
      <c r="C120" s="38">
        <v>117.4</v>
      </c>
      <c r="D120" s="38">
        <v>118</v>
      </c>
      <c r="E120" s="44">
        <v>118.5</v>
      </c>
      <c r="F120">
        <f t="shared" si="5"/>
        <v>117.7</v>
      </c>
      <c r="M120" s="43">
        <v>2014</v>
      </c>
      <c r="N120" s="38">
        <v>121.4</v>
      </c>
      <c r="O120" s="38">
        <v>123.5</v>
      </c>
      <c r="P120" s="38">
        <v>126</v>
      </c>
      <c r="Q120" s="44">
        <v>125.3</v>
      </c>
      <c r="R120">
        <f t="shared" si="4"/>
        <v>124.05</v>
      </c>
      <c r="Y120" s="81">
        <v>2008</v>
      </c>
      <c r="Z120" s="75">
        <v>106</v>
      </c>
      <c r="AA120" s="75">
        <v>107</v>
      </c>
      <c r="AB120" s="75">
        <v>107.4</v>
      </c>
      <c r="AC120" s="82">
        <v>107.6</v>
      </c>
    </row>
    <row r="121" spans="1:29" ht="15" thickBot="1" x14ac:dyDescent="0.35">
      <c r="A121" s="45">
        <v>2013</v>
      </c>
      <c r="B121" s="39">
        <v>118.9</v>
      </c>
      <c r="C121" s="39">
        <v>120</v>
      </c>
      <c r="D121" s="39">
        <v>120.5</v>
      </c>
      <c r="E121" s="46">
        <v>121.6</v>
      </c>
      <c r="F121">
        <f t="shared" si="5"/>
        <v>120.25</v>
      </c>
      <c r="M121" s="45">
        <v>2015</v>
      </c>
      <c r="N121" s="39">
        <v>133.1</v>
      </c>
      <c r="O121" s="39">
        <v>125.5</v>
      </c>
      <c r="P121" s="39">
        <v>128.5</v>
      </c>
      <c r="Q121" s="46">
        <v>128.4</v>
      </c>
      <c r="R121">
        <f t="shared" si="4"/>
        <v>128.875</v>
      </c>
      <c r="Y121" s="79">
        <v>2009</v>
      </c>
      <c r="Z121" s="74">
        <v>107.9</v>
      </c>
      <c r="AA121" s="74">
        <v>108.1</v>
      </c>
      <c r="AB121" s="74">
        <v>108.4</v>
      </c>
      <c r="AC121" s="80">
        <v>108.6</v>
      </c>
    </row>
    <row r="122" spans="1:29" ht="15" thickBot="1" x14ac:dyDescent="0.35">
      <c r="A122" s="43">
        <v>2014</v>
      </c>
      <c r="B122" s="38">
        <v>121.5</v>
      </c>
      <c r="C122" s="38">
        <v>123.4</v>
      </c>
      <c r="D122" s="38">
        <v>125.2</v>
      </c>
      <c r="E122" s="44">
        <v>124.8</v>
      </c>
      <c r="F122">
        <f t="shared" si="5"/>
        <v>123.72500000000001</v>
      </c>
      <c r="M122" s="43">
        <v>2016</v>
      </c>
      <c r="N122" s="38">
        <v>132.9</v>
      </c>
      <c r="O122" s="38">
        <v>132.80000000000001</v>
      </c>
      <c r="P122" s="38">
        <v>131.1</v>
      </c>
      <c r="Q122" s="44">
        <v>132.1</v>
      </c>
      <c r="R122">
        <f t="shared" si="4"/>
        <v>132.22500000000002</v>
      </c>
      <c r="Y122" s="81">
        <v>2010</v>
      </c>
      <c r="Z122" s="75">
        <v>109.9</v>
      </c>
      <c r="AA122" s="75">
        <v>110.4</v>
      </c>
      <c r="AB122" s="75">
        <v>111</v>
      </c>
      <c r="AC122" s="82">
        <v>111.3</v>
      </c>
    </row>
    <row r="123" spans="1:29" ht="15" thickBot="1" x14ac:dyDescent="0.35">
      <c r="A123" s="45">
        <v>2015</v>
      </c>
      <c r="B123" s="39">
        <v>130.6</v>
      </c>
      <c r="C123" s="39">
        <v>125.3</v>
      </c>
      <c r="D123" s="39">
        <v>127.6</v>
      </c>
      <c r="E123" s="46">
        <v>127.7</v>
      </c>
      <c r="F123">
        <f t="shared" si="5"/>
        <v>127.8</v>
      </c>
      <c r="M123" s="50">
        <v>2017</v>
      </c>
      <c r="N123" s="51">
        <v>134.1</v>
      </c>
      <c r="O123" s="51">
        <v>135.19999999999999</v>
      </c>
      <c r="P123" s="51"/>
      <c r="Q123" s="52"/>
      <c r="R123">
        <f t="shared" si="4"/>
        <v>134.64999999999998</v>
      </c>
      <c r="Y123" s="79">
        <v>2011</v>
      </c>
      <c r="Z123" s="74">
        <v>112.2</v>
      </c>
      <c r="AA123" s="74">
        <v>113.3</v>
      </c>
      <c r="AB123" s="74">
        <v>113.6</v>
      </c>
      <c r="AC123" s="80">
        <v>113.9</v>
      </c>
    </row>
    <row r="124" spans="1:29" ht="15" thickBot="1" x14ac:dyDescent="0.35">
      <c r="A124" s="43">
        <v>2016</v>
      </c>
      <c r="B124" s="38">
        <v>131.19999999999999</v>
      </c>
      <c r="C124" s="38">
        <v>131.30000000000001</v>
      </c>
      <c r="D124" s="38">
        <v>130.19999999999999</v>
      </c>
      <c r="E124" s="44">
        <v>131.1</v>
      </c>
      <c r="F124">
        <f t="shared" si="5"/>
        <v>130.94999999999999</v>
      </c>
      <c r="M124" s="16"/>
      <c r="R124" t="e">
        <f t="shared" si="4"/>
        <v>#DIV/0!</v>
      </c>
      <c r="Y124" s="81">
        <v>2012</v>
      </c>
      <c r="Z124" s="75">
        <v>114.7</v>
      </c>
      <c r="AA124" s="75">
        <v>115.3</v>
      </c>
      <c r="AB124" s="75">
        <v>115.6</v>
      </c>
      <c r="AC124" s="82">
        <v>115.9</v>
      </c>
    </row>
    <row r="125" spans="1:29" ht="15" thickBot="1" x14ac:dyDescent="0.35">
      <c r="A125" s="45">
        <v>2017</v>
      </c>
      <c r="B125" s="39">
        <v>132.69999999999999</v>
      </c>
      <c r="C125" s="39">
        <v>133.80000000000001</v>
      </c>
      <c r="D125" s="39"/>
      <c r="E125" s="46"/>
      <c r="F125">
        <f t="shared" si="5"/>
        <v>133.25</v>
      </c>
      <c r="R125" t="e">
        <f t="shared" si="4"/>
        <v>#DIV/0!</v>
      </c>
      <c r="Y125" s="79">
        <v>2013</v>
      </c>
      <c r="Z125" s="74">
        <v>116.4</v>
      </c>
      <c r="AA125" s="74">
        <v>117</v>
      </c>
      <c r="AB125" s="74">
        <v>117.4</v>
      </c>
      <c r="AC125" s="80">
        <v>117.8</v>
      </c>
    </row>
    <row r="126" spans="1:29" ht="15" thickBot="1" x14ac:dyDescent="0.35">
      <c r="A126" s="217" t="s">
        <v>26</v>
      </c>
      <c r="B126" s="218"/>
      <c r="C126" s="218"/>
      <c r="D126" s="218"/>
      <c r="E126" s="219"/>
      <c r="F126" t="e">
        <f t="shared" si="5"/>
        <v>#DIV/0!</v>
      </c>
      <c r="M126" s="16"/>
      <c r="R126" t="e">
        <f t="shared" si="4"/>
        <v>#DIV/0!</v>
      </c>
      <c r="Y126" s="81">
        <v>2014</v>
      </c>
      <c r="Z126" s="75">
        <v>118.4</v>
      </c>
      <c r="AA126" s="75">
        <v>119.5</v>
      </c>
      <c r="AB126" s="75">
        <v>120</v>
      </c>
      <c r="AC126" s="82">
        <v>120.3</v>
      </c>
    </row>
    <row r="127" spans="1:29" ht="15" thickBot="1" x14ac:dyDescent="0.35">
      <c r="A127" s="16"/>
      <c r="F127" t="e">
        <f t="shared" si="5"/>
        <v>#DIV/0!</v>
      </c>
      <c r="M127" s="16"/>
      <c r="R127" t="e">
        <f t="shared" si="4"/>
        <v>#DIV/0!</v>
      </c>
      <c r="Y127" s="79">
        <v>2015</v>
      </c>
      <c r="Z127" s="74">
        <v>121.2</v>
      </c>
      <c r="AA127" s="74">
        <v>121.4</v>
      </c>
      <c r="AB127" s="74">
        <v>122.1</v>
      </c>
      <c r="AC127" s="80">
        <v>122.5</v>
      </c>
    </row>
    <row r="128" spans="1:29" ht="15" thickBot="1" x14ac:dyDescent="0.35">
      <c r="F128" t="e">
        <f t="shared" si="5"/>
        <v>#DIV/0!</v>
      </c>
      <c r="Y128" s="81">
        <v>2016</v>
      </c>
      <c r="Z128" s="75">
        <v>123.4</v>
      </c>
      <c r="AA128" s="75">
        <v>124.5</v>
      </c>
      <c r="AB128" s="75">
        <v>125.3</v>
      </c>
      <c r="AC128" s="82">
        <v>125.7</v>
      </c>
    </row>
    <row r="129" spans="1:29" ht="15" thickBot="1" x14ac:dyDescent="0.35">
      <c r="A129" s="16"/>
      <c r="F129" t="e">
        <f t="shared" si="5"/>
        <v>#DIV/0!</v>
      </c>
      <c r="M129" s="16"/>
      <c r="Y129" s="79">
        <v>2017</v>
      </c>
      <c r="Z129" s="74">
        <v>126.8</v>
      </c>
      <c r="AA129" s="74">
        <v>127.4</v>
      </c>
      <c r="AB129" s="74">
        <v>128</v>
      </c>
      <c r="AC129" s="80">
        <v>128.5</v>
      </c>
    </row>
    <row r="130" spans="1:29" ht="15.6" thickBot="1" x14ac:dyDescent="0.35">
      <c r="A130" s="16"/>
      <c r="M130" s="34" t="s">
        <v>151</v>
      </c>
      <c r="Y130" s="210" t="s">
        <v>26</v>
      </c>
      <c r="Z130" s="211"/>
      <c r="AA130" s="211"/>
      <c r="AB130" s="211"/>
      <c r="AC130" s="212"/>
    </row>
    <row r="131" spans="1:29" ht="15" x14ac:dyDescent="0.3">
      <c r="M131" s="35" t="s">
        <v>38</v>
      </c>
      <c r="Y131" s="29"/>
    </row>
    <row r="132" spans="1:29" ht="15" x14ac:dyDescent="0.3">
      <c r="A132" s="16"/>
      <c r="M132" s="34" t="s">
        <v>152</v>
      </c>
    </row>
    <row r="133" spans="1:29" ht="15" x14ac:dyDescent="0.3">
      <c r="A133" s="34" t="s">
        <v>102</v>
      </c>
      <c r="M133" s="34" t="s">
        <v>88</v>
      </c>
      <c r="Y133" s="29"/>
    </row>
    <row r="134" spans="1:29" ht="15" x14ac:dyDescent="0.3">
      <c r="A134" s="35" t="s">
        <v>38</v>
      </c>
      <c r="M134" s="34" t="s">
        <v>146</v>
      </c>
      <c r="Y134" s="29"/>
    </row>
    <row r="135" spans="1:29" ht="15" x14ac:dyDescent="0.3">
      <c r="A135" s="34" t="s">
        <v>103</v>
      </c>
      <c r="M135" s="34" t="s">
        <v>90</v>
      </c>
    </row>
    <row r="136" spans="1:29" ht="15" x14ac:dyDescent="0.3">
      <c r="A136" s="34" t="s">
        <v>88</v>
      </c>
      <c r="M136" s="34" t="s">
        <v>91</v>
      </c>
      <c r="Y136" s="16"/>
    </row>
    <row r="137" spans="1:29" ht="15" x14ac:dyDescent="0.3">
      <c r="A137" s="34" t="s">
        <v>89</v>
      </c>
      <c r="M137" s="34" t="s">
        <v>92</v>
      </c>
      <c r="Y137" s="34" t="s">
        <v>126</v>
      </c>
    </row>
    <row r="138" spans="1:29" ht="15" x14ac:dyDescent="0.3">
      <c r="A138" s="34" t="s">
        <v>90</v>
      </c>
      <c r="M138" s="34" t="s">
        <v>104</v>
      </c>
      <c r="Y138" s="35" t="s">
        <v>38</v>
      </c>
    </row>
    <row r="139" spans="1:29" ht="15" x14ac:dyDescent="0.3">
      <c r="A139" s="34" t="s">
        <v>91</v>
      </c>
      <c r="M139" s="34" t="s">
        <v>94</v>
      </c>
      <c r="Y139" s="34" t="s">
        <v>127</v>
      </c>
    </row>
    <row r="140" spans="1:29" ht="15" x14ac:dyDescent="0.3">
      <c r="A140" s="34" t="s">
        <v>92</v>
      </c>
      <c r="M140" s="36"/>
      <c r="Y140" s="34" t="s">
        <v>88</v>
      </c>
    </row>
    <row r="141" spans="1:29" ht="15" x14ac:dyDescent="0.3">
      <c r="A141" s="34" t="s">
        <v>104</v>
      </c>
      <c r="M141" s="36" t="s">
        <v>95</v>
      </c>
      <c r="Y141" s="34" t="s">
        <v>89</v>
      </c>
    </row>
    <row r="142" spans="1:29" ht="15.6" thickBot="1" x14ac:dyDescent="0.35">
      <c r="A142" s="34" t="s">
        <v>94</v>
      </c>
      <c r="M142" s="36"/>
      <c r="Y142" s="34" t="s">
        <v>90</v>
      </c>
    </row>
    <row r="143" spans="1:29" ht="15.6" thickBot="1" x14ac:dyDescent="0.35">
      <c r="A143" s="36"/>
      <c r="M143" s="37"/>
      <c r="Y143" s="34" t="s">
        <v>91</v>
      </c>
    </row>
    <row r="144" spans="1:29" ht="15.6" thickBot="1" x14ac:dyDescent="0.35">
      <c r="A144" s="36" t="s">
        <v>95</v>
      </c>
      <c r="M144" s="16"/>
      <c r="Y144" s="34" t="s">
        <v>92</v>
      </c>
    </row>
    <row r="145" spans="1:29" ht="15.6" thickBot="1" x14ac:dyDescent="0.35">
      <c r="A145" s="36"/>
      <c r="M145" s="40" t="s">
        <v>5</v>
      </c>
      <c r="N145" s="41" t="s">
        <v>6</v>
      </c>
      <c r="O145" s="41" t="s">
        <v>7</v>
      </c>
      <c r="P145" s="41" t="s">
        <v>8</v>
      </c>
      <c r="Q145" s="42" t="s">
        <v>9</v>
      </c>
      <c r="Y145" s="34" t="s">
        <v>128</v>
      </c>
    </row>
    <row r="146" spans="1:29" ht="15.6" thickBot="1" x14ac:dyDescent="0.35">
      <c r="A146" s="37"/>
      <c r="M146" s="43">
        <v>2006</v>
      </c>
      <c r="N146" s="38">
        <v>100.8</v>
      </c>
      <c r="O146" s="38">
        <v>101.7</v>
      </c>
      <c r="P146" s="38">
        <v>102.5</v>
      </c>
      <c r="Q146" s="44">
        <v>103.1</v>
      </c>
      <c r="R146">
        <f>AVERAGE(N146:Q146)</f>
        <v>102.02500000000001</v>
      </c>
      <c r="Y146" s="34" t="s">
        <v>94</v>
      </c>
    </row>
    <row r="147" spans="1:29" ht="15" thickBot="1" x14ac:dyDescent="0.35">
      <c r="A147" s="16"/>
      <c r="M147" s="45">
        <v>2007</v>
      </c>
      <c r="N147" s="39">
        <v>104.2</v>
      </c>
      <c r="O147" s="39">
        <v>105.1</v>
      </c>
      <c r="P147" s="39">
        <v>106.4</v>
      </c>
      <c r="Q147" s="46">
        <v>106.7</v>
      </c>
      <c r="R147">
        <f t="shared" ref="R147:R161" si="6">AVERAGE(N147:Q147)</f>
        <v>105.60000000000001</v>
      </c>
      <c r="Y147" s="72"/>
    </row>
    <row r="148" spans="1:29" ht="15" thickBot="1" x14ac:dyDescent="0.35">
      <c r="A148" s="40" t="s">
        <v>5</v>
      </c>
      <c r="B148" s="41" t="s">
        <v>6</v>
      </c>
      <c r="C148" s="41" t="s">
        <v>7</v>
      </c>
      <c r="D148" s="41" t="s">
        <v>8</v>
      </c>
      <c r="E148" s="42" t="s">
        <v>9</v>
      </c>
      <c r="M148" s="43">
        <v>2008</v>
      </c>
      <c r="N148" s="38">
        <v>107.6</v>
      </c>
      <c r="O148" s="38">
        <v>108.4</v>
      </c>
      <c r="P148" s="38">
        <v>109</v>
      </c>
      <c r="Q148" s="44">
        <v>109.4</v>
      </c>
      <c r="R148">
        <f t="shared" si="6"/>
        <v>108.6</v>
      </c>
      <c r="Y148" s="72" t="s">
        <v>530</v>
      </c>
    </row>
    <row r="149" spans="1:29" ht="15" thickBot="1" x14ac:dyDescent="0.35">
      <c r="A149" s="43">
        <v>2006</v>
      </c>
      <c r="B149" s="38">
        <v>100.9</v>
      </c>
      <c r="C149" s="38">
        <v>101.9</v>
      </c>
      <c r="D149" s="38">
        <v>102.6</v>
      </c>
      <c r="E149" s="44">
        <v>103.3</v>
      </c>
      <c r="F149">
        <f>AVERAGE(B149:E149)</f>
        <v>102.175</v>
      </c>
      <c r="M149" s="45">
        <v>2009</v>
      </c>
      <c r="N149" s="39">
        <v>109.7</v>
      </c>
      <c r="O149" s="39">
        <v>110.1</v>
      </c>
      <c r="P149" s="39">
        <v>110.4</v>
      </c>
      <c r="Q149" s="46">
        <v>110.7</v>
      </c>
      <c r="R149">
        <f t="shared" si="6"/>
        <v>110.22500000000001</v>
      </c>
      <c r="Y149" s="72"/>
    </row>
    <row r="150" spans="1:29" ht="15" thickBot="1" x14ac:dyDescent="0.35">
      <c r="A150" s="45">
        <v>2007</v>
      </c>
      <c r="B150" s="39">
        <v>104.2</v>
      </c>
      <c r="C150" s="39">
        <v>105.3</v>
      </c>
      <c r="D150" s="39">
        <v>106.5</v>
      </c>
      <c r="E150" s="46">
        <v>107.1</v>
      </c>
      <c r="F150">
        <f t="shared" ref="F150:F164" si="7">AVERAGE(B150:E150)</f>
        <v>105.77500000000001</v>
      </c>
      <c r="M150" s="43">
        <v>2010</v>
      </c>
      <c r="N150" s="38">
        <v>111.3</v>
      </c>
      <c r="O150" s="38">
        <v>112.3</v>
      </c>
      <c r="P150" s="38">
        <v>112.7</v>
      </c>
      <c r="Q150" s="44">
        <v>113.1</v>
      </c>
      <c r="R150">
        <f t="shared" si="6"/>
        <v>112.35</v>
      </c>
      <c r="Y150" s="73"/>
    </row>
    <row r="151" spans="1:29" ht="15" thickBot="1" x14ac:dyDescent="0.35">
      <c r="A151" s="43">
        <v>2008</v>
      </c>
      <c r="B151" s="38">
        <v>107.8</v>
      </c>
      <c r="C151" s="38">
        <v>108.6</v>
      </c>
      <c r="D151" s="38">
        <v>109.1</v>
      </c>
      <c r="E151" s="44">
        <v>109.5</v>
      </c>
      <c r="F151">
        <f t="shared" si="7"/>
        <v>108.75</v>
      </c>
      <c r="M151" s="45">
        <v>2011</v>
      </c>
      <c r="N151" s="39">
        <v>113.4</v>
      </c>
      <c r="O151" s="39">
        <v>114</v>
      </c>
      <c r="P151" s="39">
        <v>114.5</v>
      </c>
      <c r="Q151" s="46">
        <v>115</v>
      </c>
      <c r="R151">
        <f t="shared" si="6"/>
        <v>114.22499999999999</v>
      </c>
      <c r="Y151" s="29"/>
    </row>
    <row r="152" spans="1:29" ht="15" thickBot="1" x14ac:dyDescent="0.35">
      <c r="A152" s="45">
        <v>2009</v>
      </c>
      <c r="B152" s="39">
        <v>109.8</v>
      </c>
      <c r="C152" s="39">
        <v>110.2</v>
      </c>
      <c r="D152" s="39">
        <v>110.6</v>
      </c>
      <c r="E152" s="46">
        <v>110.8</v>
      </c>
      <c r="F152">
        <f t="shared" si="7"/>
        <v>110.35000000000001</v>
      </c>
      <c r="M152" s="43">
        <v>2012</v>
      </c>
      <c r="N152" s="38">
        <v>115.4</v>
      </c>
      <c r="O152" s="38">
        <v>116.1</v>
      </c>
      <c r="P152" s="38">
        <v>116.4</v>
      </c>
      <c r="Q152" s="44">
        <v>116.5</v>
      </c>
      <c r="R152">
        <f t="shared" si="6"/>
        <v>116.1</v>
      </c>
      <c r="Y152" s="76" t="s">
        <v>5</v>
      </c>
      <c r="Z152" s="77" t="s">
        <v>6</v>
      </c>
      <c r="AA152" s="77" t="s">
        <v>7</v>
      </c>
      <c r="AB152" s="77" t="s">
        <v>8</v>
      </c>
      <c r="AC152" s="78" t="s">
        <v>9</v>
      </c>
    </row>
    <row r="153" spans="1:29" ht="15" thickBot="1" x14ac:dyDescent="0.35">
      <c r="A153" s="43">
        <v>2010</v>
      </c>
      <c r="B153" s="38">
        <v>111.6</v>
      </c>
      <c r="C153" s="38">
        <v>112.5</v>
      </c>
      <c r="D153" s="38">
        <v>113</v>
      </c>
      <c r="E153" s="44">
        <v>113.4</v>
      </c>
      <c r="F153">
        <f t="shared" si="7"/>
        <v>112.625</v>
      </c>
      <c r="M153" s="45">
        <v>2013</v>
      </c>
      <c r="N153" s="39">
        <v>117.3</v>
      </c>
      <c r="O153" s="39">
        <v>117.9</v>
      </c>
      <c r="P153" s="39">
        <v>118</v>
      </c>
      <c r="Q153" s="46">
        <v>118.1</v>
      </c>
      <c r="R153">
        <f t="shared" si="6"/>
        <v>117.82499999999999</v>
      </c>
      <c r="Y153" s="79">
        <v>2001</v>
      </c>
      <c r="Z153" s="74">
        <v>84.1</v>
      </c>
      <c r="AA153" s="74">
        <v>85</v>
      </c>
      <c r="AB153" s="74">
        <v>85.9</v>
      </c>
      <c r="AC153" s="80">
        <v>86.9</v>
      </c>
    </row>
    <row r="154" spans="1:29" ht="15" thickBot="1" x14ac:dyDescent="0.35">
      <c r="A154" s="45">
        <v>2011</v>
      </c>
      <c r="B154" s="39">
        <v>114.3</v>
      </c>
      <c r="C154" s="39">
        <v>115.1</v>
      </c>
      <c r="D154" s="39">
        <v>115.5</v>
      </c>
      <c r="E154" s="46">
        <v>116</v>
      </c>
      <c r="F154">
        <f t="shared" si="7"/>
        <v>115.22499999999999</v>
      </c>
      <c r="M154" s="43">
        <v>2014</v>
      </c>
      <c r="N154" s="38">
        <v>118.6</v>
      </c>
      <c r="O154" s="38">
        <v>119.4</v>
      </c>
      <c r="P154" s="38">
        <v>120.1</v>
      </c>
      <c r="Q154" s="44">
        <v>120.9</v>
      </c>
      <c r="R154">
        <f t="shared" si="6"/>
        <v>119.75</v>
      </c>
      <c r="Y154" s="81">
        <v>2002</v>
      </c>
      <c r="Z154" s="75">
        <v>87.4</v>
      </c>
      <c r="AA154" s="75">
        <v>88.5</v>
      </c>
      <c r="AB154" s="75">
        <v>89.1</v>
      </c>
      <c r="AC154" s="82">
        <v>89.8</v>
      </c>
    </row>
    <row r="155" spans="1:29" ht="15" thickBot="1" x14ac:dyDescent="0.35">
      <c r="A155" s="43">
        <v>2012</v>
      </c>
      <c r="B155" s="38">
        <v>116.4</v>
      </c>
      <c r="C155" s="38">
        <v>117</v>
      </c>
      <c r="D155" s="38">
        <v>117.4</v>
      </c>
      <c r="E155" s="44">
        <v>117.6</v>
      </c>
      <c r="F155">
        <f t="shared" si="7"/>
        <v>117.1</v>
      </c>
      <c r="M155" s="45">
        <v>2015</v>
      </c>
      <c r="N155" s="39">
        <v>121.6</v>
      </c>
      <c r="O155" s="39">
        <v>122.3</v>
      </c>
      <c r="P155" s="39">
        <v>122.6</v>
      </c>
      <c r="Q155" s="46">
        <v>123.3</v>
      </c>
      <c r="R155">
        <f t="shared" si="6"/>
        <v>122.45</v>
      </c>
      <c r="Y155" s="79">
        <v>2003</v>
      </c>
      <c r="Z155" s="74">
        <v>90.9</v>
      </c>
      <c r="AA155" s="74">
        <v>92</v>
      </c>
      <c r="AB155" s="74">
        <v>93.2</v>
      </c>
      <c r="AC155" s="80">
        <v>93.8</v>
      </c>
    </row>
    <row r="156" spans="1:29" ht="15" thickBot="1" x14ac:dyDescent="0.35">
      <c r="A156" s="45">
        <v>2013</v>
      </c>
      <c r="B156" s="39">
        <v>118.6</v>
      </c>
      <c r="C156" s="39">
        <v>119.2</v>
      </c>
      <c r="D156" s="39">
        <v>119.5</v>
      </c>
      <c r="E156" s="46">
        <v>119.6</v>
      </c>
      <c r="F156">
        <f t="shared" si="7"/>
        <v>119.22499999999999</v>
      </c>
      <c r="M156" s="43">
        <v>2016</v>
      </c>
      <c r="N156" s="38">
        <v>124.6</v>
      </c>
      <c r="O156" s="38">
        <v>125.2</v>
      </c>
      <c r="P156" s="38">
        <v>126.3</v>
      </c>
      <c r="Q156" s="44">
        <v>126.9</v>
      </c>
      <c r="R156">
        <f t="shared" si="6"/>
        <v>125.75</v>
      </c>
      <c r="Y156" s="81">
        <v>2004</v>
      </c>
      <c r="Z156" s="75">
        <v>95.3</v>
      </c>
      <c r="AA156" s="75">
        <v>96.2</v>
      </c>
      <c r="AB156" s="75">
        <v>96.9</v>
      </c>
      <c r="AC156" s="82">
        <v>97.4</v>
      </c>
    </row>
    <row r="157" spans="1:29" ht="15" thickBot="1" x14ac:dyDescent="0.35">
      <c r="A157" s="43">
        <v>2014</v>
      </c>
      <c r="B157" s="38">
        <v>120.1</v>
      </c>
      <c r="C157" s="38">
        <v>121.2</v>
      </c>
      <c r="D157" s="38">
        <v>121.8</v>
      </c>
      <c r="E157" s="44">
        <v>122.6</v>
      </c>
      <c r="F157">
        <f t="shared" si="7"/>
        <v>121.42500000000001</v>
      </c>
      <c r="M157" s="50">
        <v>2017</v>
      </c>
      <c r="N157" s="51">
        <v>128</v>
      </c>
      <c r="O157" s="51">
        <v>129.1</v>
      </c>
      <c r="P157" s="51"/>
      <c r="Q157" s="52"/>
      <c r="R157">
        <f t="shared" si="6"/>
        <v>128.55000000000001</v>
      </c>
      <c r="Y157" s="79">
        <v>2005</v>
      </c>
      <c r="Z157" s="74">
        <v>98.4</v>
      </c>
      <c r="AA157" s="74">
        <v>99.3</v>
      </c>
      <c r="AB157" s="74">
        <v>99.7</v>
      </c>
      <c r="AC157" s="80">
        <v>100</v>
      </c>
    </row>
    <row r="158" spans="1:29" ht="15" thickBot="1" x14ac:dyDescent="0.35">
      <c r="A158" s="45">
        <v>2015</v>
      </c>
      <c r="B158" s="39">
        <v>123.4</v>
      </c>
      <c r="C158" s="39">
        <v>123.9</v>
      </c>
      <c r="D158" s="39">
        <v>124.2</v>
      </c>
      <c r="E158" s="46">
        <v>124.8</v>
      </c>
      <c r="F158">
        <f t="shared" si="7"/>
        <v>124.075</v>
      </c>
      <c r="M158" s="16"/>
      <c r="R158" t="e">
        <f t="shared" si="6"/>
        <v>#DIV/0!</v>
      </c>
      <c r="Y158" s="81">
        <v>2006</v>
      </c>
      <c r="Z158" s="75">
        <v>100.6</v>
      </c>
      <c r="AA158" s="75">
        <v>101.8</v>
      </c>
      <c r="AB158" s="75">
        <v>102.5</v>
      </c>
      <c r="AC158" s="82">
        <v>103</v>
      </c>
    </row>
    <row r="159" spans="1:29" ht="15" thickBot="1" x14ac:dyDescent="0.35">
      <c r="A159" s="43">
        <v>2016</v>
      </c>
      <c r="B159" s="38">
        <v>125.9</v>
      </c>
      <c r="C159" s="38">
        <v>126.3</v>
      </c>
      <c r="D159" s="38">
        <v>127.4</v>
      </c>
      <c r="E159" s="44">
        <v>127.8</v>
      </c>
      <c r="F159">
        <f t="shared" si="7"/>
        <v>126.85000000000001</v>
      </c>
      <c r="R159" t="e">
        <f t="shared" si="6"/>
        <v>#DIV/0!</v>
      </c>
      <c r="Y159" s="79">
        <v>2007</v>
      </c>
      <c r="Z159" s="74">
        <v>104.2</v>
      </c>
      <c r="AA159" s="74">
        <v>104.9</v>
      </c>
      <c r="AB159" s="74">
        <v>105.7</v>
      </c>
      <c r="AC159" s="80">
        <v>106.5</v>
      </c>
    </row>
    <row r="160" spans="1:29" ht="15" thickBot="1" x14ac:dyDescent="0.35">
      <c r="A160" s="45">
        <v>2017</v>
      </c>
      <c r="B160" s="39">
        <v>129.30000000000001</v>
      </c>
      <c r="C160" s="39">
        <v>130.19999999999999</v>
      </c>
      <c r="D160" s="39"/>
      <c r="E160" s="46"/>
      <c r="F160">
        <f t="shared" si="7"/>
        <v>129.75</v>
      </c>
      <c r="M160" s="16"/>
      <c r="R160" t="e">
        <f t="shared" si="6"/>
        <v>#DIV/0!</v>
      </c>
      <c r="Y160" s="81">
        <v>2008</v>
      </c>
      <c r="Z160" s="75">
        <v>107.8</v>
      </c>
      <c r="AA160" s="75">
        <v>108.4</v>
      </c>
      <c r="AB160" s="75">
        <v>109.3</v>
      </c>
      <c r="AC160" s="82">
        <v>109.4</v>
      </c>
    </row>
    <row r="161" spans="1:29" ht="15" thickBot="1" x14ac:dyDescent="0.35">
      <c r="A161" s="217" t="s">
        <v>26</v>
      </c>
      <c r="B161" s="218"/>
      <c r="C161" s="218"/>
      <c r="D161" s="218"/>
      <c r="E161" s="219"/>
      <c r="F161" t="e">
        <f t="shared" si="7"/>
        <v>#DIV/0!</v>
      </c>
      <c r="M161" s="16"/>
      <c r="R161" t="e">
        <f t="shared" si="6"/>
        <v>#DIV/0!</v>
      </c>
      <c r="Y161" s="79">
        <v>2009</v>
      </c>
      <c r="Z161" s="74">
        <v>109.9</v>
      </c>
      <c r="AA161" s="74">
        <v>110</v>
      </c>
      <c r="AB161" s="74">
        <v>110.3</v>
      </c>
      <c r="AC161" s="80">
        <v>110.6</v>
      </c>
    </row>
    <row r="162" spans="1:29" ht="15" thickBot="1" x14ac:dyDescent="0.35">
      <c r="A162" s="16"/>
      <c r="F162" t="e">
        <f t="shared" si="7"/>
        <v>#DIV/0!</v>
      </c>
      <c r="Y162" s="81">
        <v>2010</v>
      </c>
      <c r="Z162" s="75">
        <v>111.3</v>
      </c>
      <c r="AA162" s="75">
        <v>111.7</v>
      </c>
      <c r="AB162" s="75">
        <v>112.3</v>
      </c>
      <c r="AC162" s="82">
        <v>112.5</v>
      </c>
    </row>
    <row r="163" spans="1:29" ht="15" thickBot="1" x14ac:dyDescent="0.35">
      <c r="F163" t="e">
        <f t="shared" si="7"/>
        <v>#DIV/0!</v>
      </c>
      <c r="M163" s="16"/>
      <c r="Y163" s="79">
        <v>2011</v>
      </c>
      <c r="Z163" s="74">
        <v>113.5</v>
      </c>
      <c r="AA163" s="74">
        <v>114.3</v>
      </c>
      <c r="AB163" s="74">
        <v>114.6</v>
      </c>
      <c r="AC163" s="80">
        <v>115.1</v>
      </c>
    </row>
    <row r="164" spans="1:29" ht="15.6" thickBot="1" x14ac:dyDescent="0.35">
      <c r="A164" s="16"/>
      <c r="F164" t="e">
        <f t="shared" si="7"/>
        <v>#DIV/0!</v>
      </c>
      <c r="M164" s="34" t="s">
        <v>153</v>
      </c>
      <c r="Y164" s="81">
        <v>2012</v>
      </c>
      <c r="Z164" s="75">
        <v>115.7</v>
      </c>
      <c r="AA164" s="75">
        <v>116.3</v>
      </c>
      <c r="AB164" s="75">
        <v>116.8</v>
      </c>
      <c r="AC164" s="82">
        <v>116.8</v>
      </c>
    </row>
    <row r="165" spans="1:29" ht="15.6" thickBot="1" x14ac:dyDescent="0.35">
      <c r="A165" s="16"/>
      <c r="M165" s="35" t="s">
        <v>38</v>
      </c>
      <c r="Y165" s="79">
        <v>2013</v>
      </c>
      <c r="Z165" s="74">
        <v>117.6</v>
      </c>
      <c r="AA165" s="74">
        <v>118.5</v>
      </c>
      <c r="AB165" s="74">
        <v>119.2</v>
      </c>
      <c r="AC165" s="80">
        <v>119.6</v>
      </c>
    </row>
    <row r="166" spans="1:29" ht="15.6" thickBot="1" x14ac:dyDescent="0.35">
      <c r="M166" s="62" t="s">
        <v>154</v>
      </c>
      <c r="N166" s="23"/>
      <c r="O166" s="23"/>
      <c r="P166" s="23"/>
      <c r="Q166" s="23"/>
      <c r="R166" s="23"/>
      <c r="S166" s="23"/>
      <c r="Y166" s="81">
        <v>2014</v>
      </c>
      <c r="Z166" s="75">
        <v>120.1</v>
      </c>
      <c r="AA166" s="75">
        <v>120.9</v>
      </c>
      <c r="AB166" s="75">
        <v>121.9</v>
      </c>
      <c r="AC166" s="82">
        <v>122.5</v>
      </c>
    </row>
    <row r="167" spans="1:29" ht="15.6" thickBot="1" x14ac:dyDescent="0.35">
      <c r="A167" s="16"/>
      <c r="M167" s="34" t="s">
        <v>88</v>
      </c>
      <c r="Y167" s="79">
        <v>2015</v>
      </c>
      <c r="Z167" s="74">
        <v>123.1</v>
      </c>
      <c r="AA167" s="74">
        <v>123.8</v>
      </c>
      <c r="AB167" s="74">
        <v>124.6</v>
      </c>
      <c r="AC167" s="80">
        <v>125.3</v>
      </c>
    </row>
    <row r="168" spans="1:29" ht="15.6" thickBot="1" x14ac:dyDescent="0.35">
      <c r="A168" s="34" t="s">
        <v>105</v>
      </c>
      <c r="M168" s="62" t="s">
        <v>146</v>
      </c>
      <c r="N168" s="23"/>
      <c r="O168" s="23"/>
      <c r="P168" s="23"/>
      <c r="Y168" s="81">
        <v>2016</v>
      </c>
      <c r="Z168" s="75">
        <v>126.2</v>
      </c>
      <c r="AA168" s="75">
        <v>127.2</v>
      </c>
      <c r="AB168" s="75">
        <v>127.9</v>
      </c>
      <c r="AC168" s="82">
        <v>128.6</v>
      </c>
    </row>
    <row r="169" spans="1:29" ht="15.6" thickBot="1" x14ac:dyDescent="0.35">
      <c r="A169" s="35" t="s">
        <v>38</v>
      </c>
      <c r="M169" s="34" t="s">
        <v>90</v>
      </c>
      <c r="Y169" s="79">
        <v>2017</v>
      </c>
      <c r="Z169" s="74">
        <v>129.9</v>
      </c>
      <c r="AA169" s="74">
        <v>131</v>
      </c>
      <c r="AB169" s="74">
        <v>132.30000000000001</v>
      </c>
      <c r="AC169" s="80">
        <v>132.9</v>
      </c>
    </row>
    <row r="170" spans="1:29" ht="15.6" thickBot="1" x14ac:dyDescent="0.35">
      <c r="A170" s="62" t="s">
        <v>106</v>
      </c>
      <c r="B170" s="23"/>
      <c r="C170" s="23"/>
      <c r="D170" s="23"/>
      <c r="E170" s="23"/>
      <c r="F170" s="23"/>
      <c r="G170" s="23"/>
      <c r="M170" s="34" t="s">
        <v>91</v>
      </c>
      <c r="Y170" s="210" t="s">
        <v>26</v>
      </c>
      <c r="Z170" s="211"/>
      <c r="AA170" s="211"/>
      <c r="AB170" s="211"/>
      <c r="AC170" s="212"/>
    </row>
    <row r="171" spans="1:29" ht="15" x14ac:dyDescent="0.3">
      <c r="A171" s="62" t="s">
        <v>88</v>
      </c>
      <c r="B171" s="23"/>
      <c r="C171" s="23"/>
      <c r="D171" s="23"/>
      <c r="E171" s="23"/>
      <c r="F171" s="23"/>
      <c r="G171" s="23"/>
      <c r="M171" s="34" t="s">
        <v>92</v>
      </c>
      <c r="Y171" s="29"/>
    </row>
    <row r="172" spans="1:29" ht="15" x14ac:dyDescent="0.3">
      <c r="A172" s="34" t="s">
        <v>89</v>
      </c>
      <c r="M172" s="62" t="s">
        <v>107</v>
      </c>
      <c r="N172" s="23"/>
      <c r="O172" s="23"/>
    </row>
    <row r="173" spans="1:29" ht="15" x14ac:dyDescent="0.3">
      <c r="A173" s="34" t="s">
        <v>90</v>
      </c>
      <c r="M173" s="34" t="s">
        <v>94</v>
      </c>
      <c r="Y173" s="29"/>
    </row>
    <row r="174" spans="1:29" ht="15" x14ac:dyDescent="0.3">
      <c r="A174" s="34" t="s">
        <v>91</v>
      </c>
      <c r="M174" s="36"/>
      <c r="Y174" s="29"/>
    </row>
    <row r="175" spans="1:29" ht="15" x14ac:dyDescent="0.3">
      <c r="A175" s="34" t="s">
        <v>92</v>
      </c>
      <c r="M175" s="36" t="s">
        <v>95</v>
      </c>
    </row>
    <row r="176" spans="1:29" ht="15.6" thickBot="1" x14ac:dyDescent="0.35">
      <c r="A176" s="34" t="s">
        <v>107</v>
      </c>
      <c r="M176" s="36"/>
      <c r="Y176" s="16"/>
    </row>
    <row r="177" spans="1:29" ht="15.6" thickBot="1" x14ac:dyDescent="0.35">
      <c r="A177" s="34" t="s">
        <v>94</v>
      </c>
      <c r="M177" s="37"/>
      <c r="Y177" s="34" t="s">
        <v>147</v>
      </c>
    </row>
    <row r="178" spans="1:29" ht="15.6" thickBot="1" x14ac:dyDescent="0.35">
      <c r="A178" s="36"/>
      <c r="M178" s="16"/>
      <c r="Y178" s="35" t="s">
        <v>38</v>
      </c>
    </row>
    <row r="179" spans="1:29" ht="15.6" thickBot="1" x14ac:dyDescent="0.35">
      <c r="A179" s="36" t="s">
        <v>95</v>
      </c>
      <c r="M179" s="40" t="s">
        <v>5</v>
      </c>
      <c r="N179" s="41" t="s">
        <v>6</v>
      </c>
      <c r="O179" s="41" t="s">
        <v>7</v>
      </c>
      <c r="P179" s="41" t="s">
        <v>8</v>
      </c>
      <c r="Q179" s="42" t="s">
        <v>9</v>
      </c>
      <c r="Y179" s="34" t="s">
        <v>148</v>
      </c>
    </row>
    <row r="180" spans="1:29" ht="15.6" thickBot="1" x14ac:dyDescent="0.35">
      <c r="A180" s="36"/>
      <c r="M180" s="43">
        <v>2001</v>
      </c>
      <c r="N180" s="38">
        <v>88.9</v>
      </c>
      <c r="O180" s="38">
        <v>89.7</v>
      </c>
      <c r="P180" s="38">
        <v>90.5</v>
      </c>
      <c r="Q180" s="44">
        <v>91</v>
      </c>
      <c r="R180">
        <f>AVERAGE(N180:Q180)</f>
        <v>90.025000000000006</v>
      </c>
      <c r="Y180" s="34" t="s">
        <v>88</v>
      </c>
    </row>
    <row r="181" spans="1:29" ht="15.6" thickBot="1" x14ac:dyDescent="0.35">
      <c r="A181" s="37"/>
      <c r="M181" s="45">
        <v>2002</v>
      </c>
      <c r="N181" s="39">
        <v>91.8</v>
      </c>
      <c r="O181" s="39">
        <v>92.7</v>
      </c>
      <c r="P181" s="39">
        <v>93.3</v>
      </c>
      <c r="Q181" s="46">
        <v>93.2</v>
      </c>
      <c r="R181">
        <f t="shared" ref="R181:R195" si="8">AVERAGE(N181:Q181)</f>
        <v>92.75</v>
      </c>
      <c r="Y181" s="34" t="s">
        <v>146</v>
      </c>
    </row>
    <row r="182" spans="1:29" ht="15.6" thickBot="1" x14ac:dyDescent="0.35">
      <c r="A182" s="16"/>
      <c r="M182" s="43">
        <v>2003</v>
      </c>
      <c r="N182" s="38">
        <v>93.5</v>
      </c>
      <c r="O182" s="38">
        <v>94.1</v>
      </c>
      <c r="P182" s="38">
        <v>94.9</v>
      </c>
      <c r="Q182" s="44">
        <v>95</v>
      </c>
      <c r="R182">
        <f t="shared" si="8"/>
        <v>94.375</v>
      </c>
      <c r="Y182" s="34" t="s">
        <v>90</v>
      </c>
    </row>
    <row r="183" spans="1:29" ht="15.6" thickBot="1" x14ac:dyDescent="0.35">
      <c r="A183" s="40" t="s">
        <v>5</v>
      </c>
      <c r="B183" s="41" t="s">
        <v>6</v>
      </c>
      <c r="C183" s="41" t="s">
        <v>7</v>
      </c>
      <c r="D183" s="41" t="s">
        <v>8</v>
      </c>
      <c r="E183" s="42" t="s">
        <v>9</v>
      </c>
      <c r="M183" s="45">
        <v>2004</v>
      </c>
      <c r="N183" s="39">
        <v>95.8</v>
      </c>
      <c r="O183" s="39">
        <v>96.7</v>
      </c>
      <c r="P183" s="39">
        <v>97.5</v>
      </c>
      <c r="Q183" s="46">
        <v>98</v>
      </c>
      <c r="R183">
        <f t="shared" si="8"/>
        <v>97</v>
      </c>
      <c r="Y183" s="34" t="s">
        <v>91</v>
      </c>
    </row>
    <row r="184" spans="1:29" ht="15.6" thickBot="1" x14ac:dyDescent="0.35">
      <c r="A184" s="43">
        <v>2001</v>
      </c>
      <c r="B184" s="38">
        <v>86.4</v>
      </c>
      <c r="C184" s="38">
        <v>87.2</v>
      </c>
      <c r="D184" s="38">
        <v>88.1</v>
      </c>
      <c r="E184" s="44">
        <v>88.7</v>
      </c>
      <c r="F184">
        <f>AVERAGE(B184:E184)</f>
        <v>87.600000000000009</v>
      </c>
      <c r="M184" s="43">
        <v>2005</v>
      </c>
      <c r="N184" s="38">
        <v>98.9</v>
      </c>
      <c r="O184" s="38">
        <v>99.3</v>
      </c>
      <c r="P184" s="38">
        <v>99.7</v>
      </c>
      <c r="Q184" s="44">
        <v>100</v>
      </c>
      <c r="R184">
        <f t="shared" si="8"/>
        <v>99.474999999999994</v>
      </c>
      <c r="Y184" s="34" t="s">
        <v>92</v>
      </c>
    </row>
    <row r="185" spans="1:29" ht="15.6" thickBot="1" x14ac:dyDescent="0.35">
      <c r="A185" s="45">
        <v>2002</v>
      </c>
      <c r="B185" s="39">
        <v>89.5</v>
      </c>
      <c r="C185" s="39">
        <v>90.5</v>
      </c>
      <c r="D185" s="39">
        <v>91.2</v>
      </c>
      <c r="E185" s="46">
        <v>91.2</v>
      </c>
      <c r="F185">
        <f t="shared" ref="F185:F199" si="9">AVERAGE(B185:E185)</f>
        <v>90.6</v>
      </c>
      <c r="M185" s="45">
        <v>2006</v>
      </c>
      <c r="N185" s="39">
        <v>101</v>
      </c>
      <c r="O185" s="39">
        <v>101.6</v>
      </c>
      <c r="P185" s="39">
        <v>102.9</v>
      </c>
      <c r="Q185" s="46">
        <v>103.6</v>
      </c>
      <c r="R185">
        <f t="shared" si="8"/>
        <v>102.27500000000001</v>
      </c>
      <c r="Y185" s="34" t="s">
        <v>98</v>
      </c>
    </row>
    <row r="186" spans="1:29" ht="15.6" thickBot="1" x14ac:dyDescent="0.35">
      <c r="A186" s="43">
        <v>2003</v>
      </c>
      <c r="B186" s="38">
        <v>92</v>
      </c>
      <c r="C186" s="38">
        <v>92.7</v>
      </c>
      <c r="D186" s="38">
        <v>93.6</v>
      </c>
      <c r="E186" s="44">
        <v>93.9</v>
      </c>
      <c r="F186">
        <f t="shared" si="9"/>
        <v>93.049999999999983</v>
      </c>
      <c r="M186" s="43">
        <v>2007</v>
      </c>
      <c r="N186" s="38">
        <v>104.6</v>
      </c>
      <c r="O186" s="38">
        <v>105.6</v>
      </c>
      <c r="P186" s="38">
        <v>106.5</v>
      </c>
      <c r="Q186" s="44">
        <v>107</v>
      </c>
      <c r="R186">
        <f t="shared" si="8"/>
        <v>105.925</v>
      </c>
      <c r="Y186" s="34" t="s">
        <v>94</v>
      </c>
    </row>
    <row r="187" spans="1:29" ht="15" thickBot="1" x14ac:dyDescent="0.35">
      <c r="A187" s="45">
        <v>2004</v>
      </c>
      <c r="B187" s="39">
        <v>95.2</v>
      </c>
      <c r="C187" s="39">
        <v>96.2</v>
      </c>
      <c r="D187" s="39">
        <v>97.1</v>
      </c>
      <c r="E187" s="46">
        <v>97.7</v>
      </c>
      <c r="F187">
        <f t="shared" si="9"/>
        <v>96.55</v>
      </c>
      <c r="M187" s="45">
        <v>2008</v>
      </c>
      <c r="N187" s="39">
        <v>108.1</v>
      </c>
      <c r="O187" s="39">
        <v>109.1</v>
      </c>
      <c r="P187" s="39">
        <v>109.8</v>
      </c>
      <c r="Q187" s="46">
        <v>110</v>
      </c>
      <c r="R187">
        <f t="shared" si="8"/>
        <v>109.25</v>
      </c>
      <c r="Y187" s="72"/>
    </row>
    <row r="188" spans="1:29" ht="15" thickBot="1" x14ac:dyDescent="0.35">
      <c r="A188" s="43">
        <v>2005</v>
      </c>
      <c r="B188" s="38">
        <v>98.9</v>
      </c>
      <c r="C188" s="38">
        <v>99.3</v>
      </c>
      <c r="D188" s="38">
        <v>99.7</v>
      </c>
      <c r="E188" s="44">
        <v>100</v>
      </c>
      <c r="F188">
        <f t="shared" si="9"/>
        <v>99.474999999999994</v>
      </c>
      <c r="M188" s="43">
        <v>2009</v>
      </c>
      <c r="N188" s="38">
        <v>110.4</v>
      </c>
      <c r="O188" s="38">
        <v>110.7</v>
      </c>
      <c r="P188" s="38">
        <v>111.3</v>
      </c>
      <c r="Q188" s="44">
        <v>111.5</v>
      </c>
      <c r="R188">
        <f t="shared" si="8"/>
        <v>110.97500000000001</v>
      </c>
      <c r="Y188" s="72" t="s">
        <v>530</v>
      </c>
    </row>
    <row r="189" spans="1:29" ht="15" thickBot="1" x14ac:dyDescent="0.35">
      <c r="A189" s="45">
        <v>2006</v>
      </c>
      <c r="B189" s="39">
        <v>101</v>
      </c>
      <c r="C189" s="39">
        <v>101.6</v>
      </c>
      <c r="D189" s="39">
        <v>102.8</v>
      </c>
      <c r="E189" s="46">
        <v>103.5</v>
      </c>
      <c r="F189">
        <f t="shared" si="9"/>
        <v>102.22499999999999</v>
      </c>
      <c r="M189" s="45">
        <v>2010</v>
      </c>
      <c r="N189" s="39">
        <v>111.9</v>
      </c>
      <c r="O189" s="39">
        <v>112.4</v>
      </c>
      <c r="P189" s="39">
        <v>112.9</v>
      </c>
      <c r="Q189" s="46">
        <v>113.4</v>
      </c>
      <c r="R189">
        <f t="shared" si="8"/>
        <v>112.65</v>
      </c>
      <c r="Y189" s="72"/>
    </row>
    <row r="190" spans="1:29" ht="15" thickBot="1" x14ac:dyDescent="0.35">
      <c r="A190" s="43">
        <v>2007</v>
      </c>
      <c r="B190" s="38">
        <v>104.3</v>
      </c>
      <c r="C190" s="38">
        <v>105.3</v>
      </c>
      <c r="D190" s="38">
        <v>106.1</v>
      </c>
      <c r="E190" s="44">
        <v>106.7</v>
      </c>
      <c r="F190">
        <f t="shared" si="9"/>
        <v>105.6</v>
      </c>
      <c r="M190" s="43">
        <v>2011</v>
      </c>
      <c r="N190" s="38">
        <v>113.7</v>
      </c>
      <c r="O190" s="38">
        <v>114.4</v>
      </c>
      <c r="P190" s="38">
        <v>115</v>
      </c>
      <c r="Q190" s="44">
        <v>115.2</v>
      </c>
      <c r="R190">
        <f t="shared" si="8"/>
        <v>114.575</v>
      </c>
      <c r="Y190" s="73"/>
    </row>
    <row r="191" spans="1:29" ht="15" thickBot="1" x14ac:dyDescent="0.35">
      <c r="A191" s="45">
        <v>2008</v>
      </c>
      <c r="B191" s="39">
        <v>107.8</v>
      </c>
      <c r="C191" s="39">
        <v>108.5</v>
      </c>
      <c r="D191" s="39">
        <v>109.1</v>
      </c>
      <c r="E191" s="46">
        <v>109.3</v>
      </c>
      <c r="F191">
        <f t="shared" si="9"/>
        <v>108.675</v>
      </c>
      <c r="M191" s="45">
        <v>2012</v>
      </c>
      <c r="N191" s="39">
        <v>116</v>
      </c>
      <c r="O191" s="39">
        <v>116.7</v>
      </c>
      <c r="P191" s="39">
        <v>117.3</v>
      </c>
      <c r="Q191" s="46">
        <v>117.8</v>
      </c>
      <c r="R191">
        <f t="shared" si="8"/>
        <v>116.95</v>
      </c>
      <c r="Y191" s="29"/>
    </row>
    <row r="192" spans="1:29" ht="15" thickBot="1" x14ac:dyDescent="0.35">
      <c r="A192" s="43">
        <v>2009</v>
      </c>
      <c r="B192" s="38">
        <v>109.8</v>
      </c>
      <c r="C192" s="38">
        <v>110.1</v>
      </c>
      <c r="D192" s="38">
        <v>110.6</v>
      </c>
      <c r="E192" s="44">
        <v>110.7</v>
      </c>
      <c r="F192">
        <f t="shared" si="9"/>
        <v>110.3</v>
      </c>
      <c r="M192" s="43">
        <v>2013</v>
      </c>
      <c r="N192" s="38">
        <v>118.7</v>
      </c>
      <c r="O192" s="38">
        <v>119.3</v>
      </c>
      <c r="P192" s="38">
        <v>119.7</v>
      </c>
      <c r="Q192" s="44">
        <v>120.2</v>
      </c>
      <c r="R192">
        <f t="shared" si="8"/>
        <v>119.47499999999999</v>
      </c>
      <c r="Y192" s="76" t="s">
        <v>5</v>
      </c>
      <c r="Z192" s="77" t="s">
        <v>6</v>
      </c>
      <c r="AA192" s="77" t="s">
        <v>7</v>
      </c>
      <c r="AB192" s="77" t="s">
        <v>8</v>
      </c>
      <c r="AC192" s="78" t="s">
        <v>9</v>
      </c>
    </row>
    <row r="193" spans="1:29" ht="15" thickBot="1" x14ac:dyDescent="0.35">
      <c r="A193" s="45">
        <v>2010</v>
      </c>
      <c r="B193" s="39">
        <v>111.5</v>
      </c>
      <c r="C193" s="39">
        <v>112</v>
      </c>
      <c r="D193" s="39">
        <v>112.5</v>
      </c>
      <c r="E193" s="46">
        <v>112.8</v>
      </c>
      <c r="F193">
        <f t="shared" si="9"/>
        <v>112.2</v>
      </c>
      <c r="M193" s="45">
        <v>2014</v>
      </c>
      <c r="N193" s="39">
        <v>120.7</v>
      </c>
      <c r="O193" s="39">
        <v>121.7</v>
      </c>
      <c r="P193" s="39">
        <v>122.4</v>
      </c>
      <c r="Q193" s="46">
        <v>122.8</v>
      </c>
      <c r="R193">
        <f t="shared" si="8"/>
        <v>121.9</v>
      </c>
      <c r="Y193" s="79">
        <v>2001</v>
      </c>
      <c r="Z193" s="74">
        <v>86.8</v>
      </c>
      <c r="AA193" s="74">
        <v>87.8</v>
      </c>
      <c r="AB193" s="74">
        <v>88.6</v>
      </c>
      <c r="AC193" s="80">
        <v>89.2</v>
      </c>
    </row>
    <row r="194" spans="1:29" ht="15" thickBot="1" x14ac:dyDescent="0.35">
      <c r="A194" s="43">
        <v>2011</v>
      </c>
      <c r="B194" s="38">
        <v>113.4</v>
      </c>
      <c r="C194" s="38">
        <v>114.3</v>
      </c>
      <c r="D194" s="38">
        <v>114.7</v>
      </c>
      <c r="E194" s="44">
        <v>115</v>
      </c>
      <c r="F194">
        <f t="shared" si="9"/>
        <v>114.35</v>
      </c>
      <c r="M194" s="43">
        <v>2015</v>
      </c>
      <c r="N194" s="38">
        <v>123.3</v>
      </c>
      <c r="O194" s="38">
        <v>124.2</v>
      </c>
      <c r="P194" s="38">
        <v>124.7</v>
      </c>
      <c r="Q194" s="44">
        <v>125</v>
      </c>
      <c r="R194">
        <f t="shared" si="8"/>
        <v>124.3</v>
      </c>
      <c r="Y194" s="81">
        <v>2002</v>
      </c>
      <c r="Z194" s="75">
        <v>90.2</v>
      </c>
      <c r="AA194" s="75">
        <v>91</v>
      </c>
      <c r="AB194" s="75">
        <v>91.1</v>
      </c>
      <c r="AC194" s="82">
        <v>91.5</v>
      </c>
    </row>
    <row r="195" spans="1:29" ht="15" thickBot="1" x14ac:dyDescent="0.35">
      <c r="A195" s="45">
        <v>2012</v>
      </c>
      <c r="B195" s="39">
        <v>116</v>
      </c>
      <c r="C195" s="39">
        <v>116.8</v>
      </c>
      <c r="D195" s="39">
        <v>117.2</v>
      </c>
      <c r="E195" s="46">
        <v>117.7</v>
      </c>
      <c r="F195">
        <f t="shared" si="9"/>
        <v>116.925</v>
      </c>
      <c r="M195" s="45">
        <v>2016</v>
      </c>
      <c r="N195" s="39">
        <v>125.4</v>
      </c>
      <c r="O195" s="39">
        <v>126.5</v>
      </c>
      <c r="P195" s="39">
        <v>126.8</v>
      </c>
      <c r="Q195" s="46">
        <v>126.7</v>
      </c>
      <c r="R195">
        <f t="shared" si="8"/>
        <v>126.35</v>
      </c>
      <c r="Y195" s="79">
        <v>2003</v>
      </c>
      <c r="Z195" s="74">
        <v>92.4</v>
      </c>
      <c r="AA195" s="74">
        <v>93.2</v>
      </c>
      <c r="AB195" s="74">
        <v>94.1</v>
      </c>
      <c r="AC195" s="80">
        <v>94.5</v>
      </c>
    </row>
    <row r="196" spans="1:29" ht="15" thickBot="1" x14ac:dyDescent="0.35">
      <c r="A196" s="43">
        <v>2013</v>
      </c>
      <c r="B196" s="38">
        <v>118.6</v>
      </c>
      <c r="C196" s="38">
        <v>119.3</v>
      </c>
      <c r="D196" s="38">
        <v>119.7</v>
      </c>
      <c r="E196" s="44">
        <v>120.1</v>
      </c>
      <c r="F196">
        <f t="shared" si="9"/>
        <v>119.42499999999998</v>
      </c>
      <c r="M196" s="47">
        <v>2017</v>
      </c>
      <c r="N196" s="48">
        <v>127.7</v>
      </c>
      <c r="O196" s="48">
        <v>128.6</v>
      </c>
      <c r="P196" s="48"/>
      <c r="Q196" s="49"/>
      <c r="Y196" s="81">
        <v>2004</v>
      </c>
      <c r="Z196" s="75">
        <v>95.3</v>
      </c>
      <c r="AA196" s="75">
        <v>96.3</v>
      </c>
      <c r="AB196" s="75">
        <v>97.1</v>
      </c>
      <c r="AC196" s="82">
        <v>97.2</v>
      </c>
    </row>
    <row r="197" spans="1:29" ht="15" thickBot="1" x14ac:dyDescent="0.35">
      <c r="A197" s="45">
        <v>2014</v>
      </c>
      <c r="B197" s="39">
        <v>120.6</v>
      </c>
      <c r="C197" s="39">
        <v>121.7</v>
      </c>
      <c r="D197" s="39">
        <v>122.3</v>
      </c>
      <c r="E197" s="46">
        <v>122.7</v>
      </c>
      <c r="F197">
        <f t="shared" si="9"/>
        <v>121.825</v>
      </c>
      <c r="M197" s="16"/>
      <c r="Y197" s="79">
        <v>2005</v>
      </c>
      <c r="Z197" s="74">
        <v>97.8</v>
      </c>
      <c r="AA197" s="74">
        <v>98.6</v>
      </c>
      <c r="AB197" s="74">
        <v>99.2</v>
      </c>
      <c r="AC197" s="80">
        <v>100</v>
      </c>
    </row>
    <row r="198" spans="1:29" ht="15" thickBot="1" x14ac:dyDescent="0.35">
      <c r="A198" s="43">
        <v>2015</v>
      </c>
      <c r="B198" s="38">
        <v>123.2</v>
      </c>
      <c r="C198" s="38">
        <v>123.9</v>
      </c>
      <c r="D198" s="38">
        <v>124.3</v>
      </c>
      <c r="E198" s="44">
        <v>124.6</v>
      </c>
      <c r="F198">
        <f t="shared" si="9"/>
        <v>124</v>
      </c>
      <c r="Y198" s="81">
        <v>2006</v>
      </c>
      <c r="Z198" s="75">
        <v>100.8</v>
      </c>
      <c r="AA198" s="75">
        <v>101.7</v>
      </c>
      <c r="AB198" s="75">
        <v>102.5</v>
      </c>
      <c r="AC198" s="82">
        <v>103.1</v>
      </c>
    </row>
    <row r="199" spans="1:29" ht="15" thickBot="1" x14ac:dyDescent="0.35">
      <c r="A199" s="45">
        <v>2016</v>
      </c>
      <c r="B199" s="39">
        <v>125.1</v>
      </c>
      <c r="C199" s="39">
        <v>125.9</v>
      </c>
      <c r="D199" s="39">
        <v>126.2</v>
      </c>
      <c r="E199" s="46">
        <v>126.2</v>
      </c>
      <c r="F199">
        <f t="shared" si="9"/>
        <v>125.85</v>
      </c>
      <c r="M199" s="16"/>
      <c r="Y199" s="79">
        <v>2007</v>
      </c>
      <c r="Z199" s="74">
        <v>104</v>
      </c>
      <c r="AA199" s="74">
        <v>105</v>
      </c>
      <c r="AB199" s="74">
        <v>106.1</v>
      </c>
      <c r="AC199" s="80">
        <v>106.6</v>
      </c>
    </row>
    <row r="200" spans="1:29" ht="15" thickBot="1" x14ac:dyDescent="0.35">
      <c r="A200" s="43">
        <v>2017</v>
      </c>
      <c r="B200" s="38">
        <v>127.1</v>
      </c>
      <c r="C200" s="38">
        <v>127.9</v>
      </c>
      <c r="D200" s="38"/>
      <c r="E200" s="44"/>
      <c r="M200" s="16"/>
      <c r="Y200" s="81">
        <v>2008</v>
      </c>
      <c r="Z200" s="75">
        <v>107.5</v>
      </c>
      <c r="AA200" s="75">
        <v>108.2</v>
      </c>
      <c r="AB200" s="75">
        <v>108.7</v>
      </c>
      <c r="AC200" s="82">
        <v>109.6</v>
      </c>
    </row>
    <row r="201" spans="1:29" ht="15" thickBot="1" x14ac:dyDescent="0.35">
      <c r="A201" s="213" t="s">
        <v>40</v>
      </c>
      <c r="B201" s="214"/>
      <c r="C201" s="214"/>
      <c r="D201" s="214"/>
      <c r="E201" s="215"/>
      <c r="Y201" s="79">
        <v>2009</v>
      </c>
      <c r="Z201" s="74">
        <v>109.9</v>
      </c>
      <c r="AA201" s="74">
        <v>110.3</v>
      </c>
      <c r="AB201" s="74">
        <v>110.8</v>
      </c>
      <c r="AC201" s="80">
        <v>111.1</v>
      </c>
    </row>
    <row r="202" spans="1:29" ht="15" thickBot="1" x14ac:dyDescent="0.35">
      <c r="A202" s="16"/>
      <c r="M202" s="16"/>
      <c r="Y202" s="81">
        <v>2010</v>
      </c>
      <c r="Z202" s="75">
        <v>111.7</v>
      </c>
      <c r="AA202" s="75">
        <v>112.6</v>
      </c>
      <c r="AB202" s="75">
        <v>112.9</v>
      </c>
      <c r="AC202" s="82">
        <v>113.4</v>
      </c>
    </row>
    <row r="203" spans="1:29" ht="15.6" thickBot="1" x14ac:dyDescent="0.35">
      <c r="M203" s="34" t="s">
        <v>155</v>
      </c>
      <c r="Y203" s="79">
        <v>2011</v>
      </c>
      <c r="Z203" s="74">
        <v>113.7</v>
      </c>
      <c r="AA203" s="74">
        <v>114.6</v>
      </c>
      <c r="AB203" s="74">
        <v>114.9</v>
      </c>
      <c r="AC203" s="80">
        <v>115.3</v>
      </c>
    </row>
    <row r="204" spans="1:29" ht="15.6" thickBot="1" x14ac:dyDescent="0.35">
      <c r="A204" s="16"/>
      <c r="M204" s="35" t="s">
        <v>38</v>
      </c>
      <c r="Y204" s="81">
        <v>2012</v>
      </c>
      <c r="Z204" s="75">
        <v>115.8</v>
      </c>
      <c r="AA204" s="75">
        <v>116.4</v>
      </c>
      <c r="AB204" s="75">
        <v>116.7</v>
      </c>
      <c r="AC204" s="82">
        <v>117</v>
      </c>
    </row>
    <row r="205" spans="1:29" ht="15.6" thickBot="1" x14ac:dyDescent="0.35">
      <c r="A205" s="16"/>
      <c r="M205" s="34" t="s">
        <v>156</v>
      </c>
      <c r="Y205" s="79">
        <v>2013</v>
      </c>
      <c r="Z205" s="74">
        <v>117.6</v>
      </c>
      <c r="AA205" s="74">
        <v>118.4</v>
      </c>
      <c r="AB205" s="74">
        <v>118.7</v>
      </c>
      <c r="AC205" s="80">
        <v>119.1</v>
      </c>
    </row>
    <row r="206" spans="1:29" ht="15.6" thickBot="1" x14ac:dyDescent="0.35">
      <c r="M206" s="34" t="s">
        <v>88</v>
      </c>
      <c r="Y206" s="81">
        <v>2014</v>
      </c>
      <c r="Z206" s="75">
        <v>119.4</v>
      </c>
      <c r="AA206" s="75">
        <v>120.6</v>
      </c>
      <c r="AB206" s="75">
        <v>121.7</v>
      </c>
      <c r="AC206" s="82">
        <v>122.2</v>
      </c>
    </row>
    <row r="207" spans="1:29" ht="15.6" thickBot="1" x14ac:dyDescent="0.35">
      <c r="A207" s="16"/>
      <c r="M207" s="34" t="s">
        <v>146</v>
      </c>
      <c r="Y207" s="79">
        <v>2015</v>
      </c>
      <c r="Z207" s="74">
        <v>124.7</v>
      </c>
      <c r="AA207" s="74">
        <v>123.2</v>
      </c>
      <c r="AB207" s="74">
        <v>124.2</v>
      </c>
      <c r="AC207" s="80">
        <v>124.7</v>
      </c>
    </row>
    <row r="208" spans="1:29" ht="15.6" thickBot="1" x14ac:dyDescent="0.35">
      <c r="A208" s="34" t="s">
        <v>108</v>
      </c>
      <c r="M208" s="34" t="s">
        <v>90</v>
      </c>
      <c r="Y208" s="81">
        <v>2016</v>
      </c>
      <c r="Z208" s="75">
        <v>126.9</v>
      </c>
      <c r="AA208" s="75">
        <v>127.2</v>
      </c>
      <c r="AB208" s="75">
        <v>127.7</v>
      </c>
      <c r="AC208" s="82">
        <v>128.30000000000001</v>
      </c>
    </row>
    <row r="209" spans="1:29" ht="15.6" thickBot="1" x14ac:dyDescent="0.35">
      <c r="A209" s="35" t="s">
        <v>38</v>
      </c>
      <c r="M209" s="34" t="s">
        <v>91</v>
      </c>
      <c r="Y209" s="83">
        <v>2017</v>
      </c>
      <c r="Z209" s="84">
        <v>129.69999999999999</v>
      </c>
      <c r="AA209" s="84">
        <v>130.69999999999999</v>
      </c>
      <c r="AB209" s="84">
        <v>131.5</v>
      </c>
      <c r="AC209" s="85">
        <v>131.69999999999999</v>
      </c>
    </row>
    <row r="210" spans="1:29" ht="15" x14ac:dyDescent="0.3">
      <c r="A210" s="34" t="s">
        <v>109</v>
      </c>
      <c r="M210" s="34" t="s">
        <v>92</v>
      </c>
      <c r="Y210" s="29"/>
    </row>
    <row r="211" spans="1:29" ht="15" x14ac:dyDescent="0.3">
      <c r="A211" s="34" t="s">
        <v>88</v>
      </c>
      <c r="M211" s="34" t="s">
        <v>110</v>
      </c>
    </row>
    <row r="212" spans="1:29" ht="15" x14ac:dyDescent="0.3">
      <c r="A212" s="34" t="s">
        <v>89</v>
      </c>
      <c r="M212" s="34" t="s">
        <v>94</v>
      </c>
      <c r="Y212" s="29"/>
    </row>
    <row r="213" spans="1:29" ht="15" x14ac:dyDescent="0.3">
      <c r="A213" s="34" t="s">
        <v>90</v>
      </c>
      <c r="M213" s="36"/>
      <c r="Y213" s="29"/>
    </row>
    <row r="214" spans="1:29" ht="15" x14ac:dyDescent="0.3">
      <c r="A214" s="34" t="s">
        <v>91</v>
      </c>
      <c r="M214" s="36" t="s">
        <v>95</v>
      </c>
    </row>
    <row r="215" spans="1:29" ht="15.6" thickBot="1" x14ac:dyDescent="0.35">
      <c r="A215" s="34" t="s">
        <v>92</v>
      </c>
      <c r="M215" s="36"/>
      <c r="Y215" s="16"/>
    </row>
    <row r="216" spans="1:29" ht="15.6" thickBot="1" x14ac:dyDescent="0.35">
      <c r="A216" s="34" t="s">
        <v>110</v>
      </c>
      <c r="M216" s="37"/>
      <c r="Y216" s="34" t="s">
        <v>153</v>
      </c>
    </row>
    <row r="217" spans="1:29" ht="15.6" thickBot="1" x14ac:dyDescent="0.35">
      <c r="A217" s="34" t="s">
        <v>94</v>
      </c>
      <c r="M217" s="16"/>
      <c r="Y217" s="35" t="s">
        <v>38</v>
      </c>
    </row>
    <row r="218" spans="1:29" ht="15.6" thickBot="1" x14ac:dyDescent="0.35">
      <c r="A218" s="36"/>
      <c r="M218" s="40" t="s">
        <v>5</v>
      </c>
      <c r="N218" s="41" t="s">
        <v>6</v>
      </c>
      <c r="O218" s="41" t="s">
        <v>7</v>
      </c>
      <c r="P218" s="41" t="s">
        <v>8</v>
      </c>
      <c r="Q218" s="42" t="s">
        <v>9</v>
      </c>
      <c r="Y218" s="34" t="s">
        <v>154</v>
      </c>
    </row>
    <row r="219" spans="1:29" ht="15.6" thickBot="1" x14ac:dyDescent="0.35">
      <c r="A219" s="36" t="s">
        <v>95</v>
      </c>
      <c r="M219" s="43">
        <v>2006</v>
      </c>
      <c r="N219" s="38">
        <v>101.3</v>
      </c>
      <c r="O219" s="38">
        <v>101.9</v>
      </c>
      <c r="P219" s="38">
        <v>103.2</v>
      </c>
      <c r="Q219" s="44">
        <v>103.9</v>
      </c>
      <c r="R219">
        <f>AVERAGE(N219:Q219)</f>
        <v>102.57499999999999</v>
      </c>
      <c r="Y219" s="34" t="s">
        <v>88</v>
      </c>
    </row>
    <row r="220" spans="1:29" ht="15.6" thickBot="1" x14ac:dyDescent="0.35">
      <c r="A220" s="36"/>
      <c r="M220" s="45">
        <v>2007</v>
      </c>
      <c r="N220" s="39">
        <v>105</v>
      </c>
      <c r="O220" s="39">
        <v>106.1</v>
      </c>
      <c r="P220" s="39">
        <v>106.9</v>
      </c>
      <c r="Q220" s="46">
        <v>107.5</v>
      </c>
      <c r="R220">
        <f t="shared" ref="R220:R234" si="10">AVERAGE(N220:Q220)</f>
        <v>106.375</v>
      </c>
      <c r="Y220" s="34" t="s">
        <v>146</v>
      </c>
    </row>
    <row r="221" spans="1:29" ht="15.6" thickBot="1" x14ac:dyDescent="0.35">
      <c r="A221" s="37"/>
      <c r="M221" s="43">
        <v>2008</v>
      </c>
      <c r="N221" s="38">
        <v>108.6</v>
      </c>
      <c r="O221" s="38">
        <v>109.5</v>
      </c>
      <c r="P221" s="38">
        <v>110.2</v>
      </c>
      <c r="Q221" s="44">
        <v>110.3</v>
      </c>
      <c r="R221">
        <f t="shared" si="10"/>
        <v>109.65</v>
      </c>
      <c r="Y221" s="34" t="s">
        <v>90</v>
      </c>
    </row>
    <row r="222" spans="1:29" ht="15.6" thickBot="1" x14ac:dyDescent="0.35">
      <c r="A222" s="16"/>
      <c r="M222" s="45">
        <v>2009</v>
      </c>
      <c r="N222" s="39">
        <v>110.8</v>
      </c>
      <c r="O222" s="39">
        <v>111.3</v>
      </c>
      <c r="P222" s="39">
        <v>111.9</v>
      </c>
      <c r="Q222" s="46">
        <v>112.2</v>
      </c>
      <c r="R222">
        <f t="shared" si="10"/>
        <v>111.55</v>
      </c>
      <c r="Y222" s="34" t="s">
        <v>91</v>
      </c>
    </row>
    <row r="223" spans="1:29" ht="15.6" thickBot="1" x14ac:dyDescent="0.35">
      <c r="A223" s="40" t="s">
        <v>5</v>
      </c>
      <c r="B223" s="41" t="s">
        <v>6</v>
      </c>
      <c r="C223" s="41" t="s">
        <v>7</v>
      </c>
      <c r="D223" s="41" t="s">
        <v>8</v>
      </c>
      <c r="E223" s="42" t="s">
        <v>9</v>
      </c>
      <c r="M223" s="43">
        <v>2010</v>
      </c>
      <c r="N223" s="38">
        <v>112.5</v>
      </c>
      <c r="O223" s="38">
        <v>112.9</v>
      </c>
      <c r="P223" s="38">
        <v>113.3</v>
      </c>
      <c r="Q223" s="44">
        <v>113.7</v>
      </c>
      <c r="R223">
        <f t="shared" si="10"/>
        <v>113.1</v>
      </c>
      <c r="Y223" s="34" t="s">
        <v>92</v>
      </c>
    </row>
    <row r="224" spans="1:29" ht="15.6" thickBot="1" x14ac:dyDescent="0.35">
      <c r="A224" s="43">
        <v>2006</v>
      </c>
      <c r="B224" s="38">
        <v>101.2</v>
      </c>
      <c r="C224" s="38">
        <v>101.9</v>
      </c>
      <c r="D224" s="38">
        <v>103.1</v>
      </c>
      <c r="E224" s="44">
        <v>103.8</v>
      </c>
      <c r="F224">
        <f>AVERAGE(B224:E224)</f>
        <v>102.50000000000001</v>
      </c>
      <c r="M224" s="45">
        <v>2011</v>
      </c>
      <c r="N224" s="39">
        <v>114</v>
      </c>
      <c r="O224" s="39">
        <v>114.6</v>
      </c>
      <c r="P224" s="39">
        <v>115.4</v>
      </c>
      <c r="Q224" s="46">
        <v>115.6</v>
      </c>
      <c r="R224">
        <f t="shared" si="10"/>
        <v>114.9</v>
      </c>
      <c r="Y224" s="34" t="s">
        <v>107</v>
      </c>
    </row>
    <row r="225" spans="1:29" ht="15.6" thickBot="1" x14ac:dyDescent="0.35">
      <c r="A225" s="45">
        <v>2007</v>
      </c>
      <c r="B225" s="39">
        <v>104.9</v>
      </c>
      <c r="C225" s="39">
        <v>106</v>
      </c>
      <c r="D225" s="39">
        <v>106.8</v>
      </c>
      <c r="E225" s="46">
        <v>107.3</v>
      </c>
      <c r="F225">
        <f t="shared" ref="F225:F239" si="11">AVERAGE(B225:E225)</f>
        <v>106.25</v>
      </c>
      <c r="M225" s="43">
        <v>2012</v>
      </c>
      <c r="N225" s="38">
        <v>116.4</v>
      </c>
      <c r="O225" s="38">
        <v>117.3</v>
      </c>
      <c r="P225" s="38">
        <v>118</v>
      </c>
      <c r="Q225" s="44">
        <v>118.5</v>
      </c>
      <c r="R225">
        <f t="shared" si="10"/>
        <v>117.55</v>
      </c>
      <c r="Y225" s="34" t="s">
        <v>94</v>
      </c>
    </row>
    <row r="226" spans="1:29" ht="15" thickBot="1" x14ac:dyDescent="0.35">
      <c r="A226" s="43">
        <v>2008</v>
      </c>
      <c r="B226" s="38">
        <v>108.5</v>
      </c>
      <c r="C226" s="38">
        <v>109.1</v>
      </c>
      <c r="D226" s="38">
        <v>109.7</v>
      </c>
      <c r="E226" s="44">
        <v>109.8</v>
      </c>
      <c r="F226">
        <f t="shared" si="11"/>
        <v>109.27500000000001</v>
      </c>
      <c r="M226" s="45">
        <v>2013</v>
      </c>
      <c r="N226" s="39">
        <v>119.2</v>
      </c>
      <c r="O226" s="39">
        <v>120</v>
      </c>
      <c r="P226" s="39">
        <v>120.2</v>
      </c>
      <c r="Q226" s="46">
        <v>120.7</v>
      </c>
      <c r="R226">
        <f t="shared" si="10"/>
        <v>120.02499999999999</v>
      </c>
      <c r="Y226" s="72"/>
    </row>
    <row r="227" spans="1:29" ht="15" thickBot="1" x14ac:dyDescent="0.35">
      <c r="A227" s="45">
        <v>2009</v>
      </c>
      <c r="B227" s="39">
        <v>110.3</v>
      </c>
      <c r="C227" s="39">
        <v>110.7</v>
      </c>
      <c r="D227" s="39">
        <v>111.3</v>
      </c>
      <c r="E227" s="46">
        <v>111.5</v>
      </c>
      <c r="F227">
        <f t="shared" si="11"/>
        <v>110.95</v>
      </c>
      <c r="M227" s="43">
        <v>2014</v>
      </c>
      <c r="N227" s="38">
        <v>121.3</v>
      </c>
      <c r="O227" s="38">
        <v>122.3</v>
      </c>
      <c r="P227" s="38">
        <v>122.9</v>
      </c>
      <c r="Q227" s="44">
        <v>123.4</v>
      </c>
      <c r="R227">
        <f t="shared" si="10"/>
        <v>122.47499999999999</v>
      </c>
      <c r="Y227" s="72" t="s">
        <v>530</v>
      </c>
    </row>
    <row r="228" spans="1:29" ht="15" thickBot="1" x14ac:dyDescent="0.35">
      <c r="A228" s="43">
        <v>2010</v>
      </c>
      <c r="B228" s="38">
        <v>112.2</v>
      </c>
      <c r="C228" s="38">
        <v>112.6</v>
      </c>
      <c r="D228" s="38">
        <v>113</v>
      </c>
      <c r="E228" s="44">
        <v>113.3</v>
      </c>
      <c r="F228">
        <f t="shared" si="11"/>
        <v>112.77500000000001</v>
      </c>
      <c r="M228" s="45">
        <v>2015</v>
      </c>
      <c r="N228" s="39">
        <v>124.1</v>
      </c>
      <c r="O228" s="39">
        <v>124.7</v>
      </c>
      <c r="P228" s="39">
        <v>125.6</v>
      </c>
      <c r="Q228" s="46">
        <v>126</v>
      </c>
      <c r="R228">
        <f t="shared" si="10"/>
        <v>125.1</v>
      </c>
      <c r="Y228" s="72"/>
    </row>
    <row r="229" spans="1:29" ht="15" thickBot="1" x14ac:dyDescent="0.35">
      <c r="A229" s="45">
        <v>2011</v>
      </c>
      <c r="B229" s="39">
        <v>113.8</v>
      </c>
      <c r="C229" s="39">
        <v>114.6</v>
      </c>
      <c r="D229" s="39">
        <v>115.1</v>
      </c>
      <c r="E229" s="46">
        <v>115.4</v>
      </c>
      <c r="F229">
        <f t="shared" si="11"/>
        <v>114.72499999999999</v>
      </c>
      <c r="M229" s="43">
        <v>2016</v>
      </c>
      <c r="N229" s="38">
        <v>126.4</v>
      </c>
      <c r="O229" s="38">
        <v>128</v>
      </c>
      <c r="P229" s="38">
        <v>127.9</v>
      </c>
      <c r="Q229" s="44">
        <v>128.30000000000001</v>
      </c>
      <c r="R229">
        <f t="shared" si="10"/>
        <v>127.65</v>
      </c>
      <c r="Y229" s="73"/>
    </row>
    <row r="230" spans="1:29" ht="15" thickBot="1" x14ac:dyDescent="0.35">
      <c r="A230" s="43">
        <v>2012</v>
      </c>
      <c r="B230" s="38">
        <v>116.4</v>
      </c>
      <c r="C230" s="38">
        <v>117.3</v>
      </c>
      <c r="D230" s="38">
        <v>117.8</v>
      </c>
      <c r="E230" s="44">
        <v>118.3</v>
      </c>
      <c r="F230">
        <f t="shared" si="11"/>
        <v>117.45</v>
      </c>
      <c r="M230" s="50">
        <v>2017</v>
      </c>
      <c r="N230" s="51">
        <v>129.19999999999999</v>
      </c>
      <c r="O230" s="51">
        <v>130.30000000000001</v>
      </c>
      <c r="P230" s="51"/>
      <c r="Q230" s="52"/>
      <c r="R230">
        <f t="shared" si="10"/>
        <v>129.75</v>
      </c>
      <c r="Y230" s="29"/>
    </row>
    <row r="231" spans="1:29" ht="15" thickBot="1" x14ac:dyDescent="0.35">
      <c r="A231" s="45">
        <v>2013</v>
      </c>
      <c r="B231" s="39">
        <v>119.1</v>
      </c>
      <c r="C231" s="39">
        <v>119.8</v>
      </c>
      <c r="D231" s="39">
        <v>120.2</v>
      </c>
      <c r="E231" s="46">
        <v>120.6</v>
      </c>
      <c r="F231">
        <f t="shared" si="11"/>
        <v>119.92499999999998</v>
      </c>
      <c r="M231" s="16"/>
      <c r="R231" t="e">
        <f t="shared" si="10"/>
        <v>#DIV/0!</v>
      </c>
      <c r="Y231" s="76" t="s">
        <v>5</v>
      </c>
      <c r="Z231" s="77" t="s">
        <v>6</v>
      </c>
      <c r="AA231" s="77" t="s">
        <v>7</v>
      </c>
      <c r="AB231" s="77" t="s">
        <v>8</v>
      </c>
      <c r="AC231" s="78" t="s">
        <v>9</v>
      </c>
    </row>
    <row r="232" spans="1:29" ht="15" thickBot="1" x14ac:dyDescent="0.35">
      <c r="A232" s="43">
        <v>2014</v>
      </c>
      <c r="B232" s="38">
        <v>121.3</v>
      </c>
      <c r="C232" s="38">
        <v>122.4</v>
      </c>
      <c r="D232" s="38">
        <v>122.9</v>
      </c>
      <c r="E232" s="44">
        <v>123.4</v>
      </c>
      <c r="F232">
        <f t="shared" si="11"/>
        <v>122.5</v>
      </c>
      <c r="R232" t="e">
        <f t="shared" si="10"/>
        <v>#DIV/0!</v>
      </c>
      <c r="Y232" s="79">
        <v>2001</v>
      </c>
      <c r="Z232" s="74">
        <v>88.9</v>
      </c>
      <c r="AA232" s="74">
        <v>89.7</v>
      </c>
      <c r="AB232" s="74">
        <v>90.5</v>
      </c>
      <c r="AC232" s="80">
        <v>91</v>
      </c>
    </row>
    <row r="233" spans="1:29" ht="15" thickBot="1" x14ac:dyDescent="0.35">
      <c r="A233" s="45">
        <v>2015</v>
      </c>
      <c r="B233" s="39">
        <v>124.2</v>
      </c>
      <c r="C233" s="39">
        <v>124.6</v>
      </c>
      <c r="D233" s="39">
        <v>125.3</v>
      </c>
      <c r="E233" s="46">
        <v>125.6</v>
      </c>
      <c r="F233">
        <f t="shared" si="11"/>
        <v>124.92500000000001</v>
      </c>
      <c r="M233" s="16"/>
      <c r="R233" t="e">
        <f t="shared" si="10"/>
        <v>#DIV/0!</v>
      </c>
      <c r="Y233" s="81">
        <v>2002</v>
      </c>
      <c r="Z233" s="75">
        <v>91.8</v>
      </c>
      <c r="AA233" s="75">
        <v>92.7</v>
      </c>
      <c r="AB233" s="75">
        <v>93.3</v>
      </c>
      <c r="AC233" s="82">
        <v>93.2</v>
      </c>
    </row>
    <row r="234" spans="1:29" ht="15" thickBot="1" x14ac:dyDescent="0.35">
      <c r="A234" s="43">
        <v>2016</v>
      </c>
      <c r="B234" s="38">
        <v>126</v>
      </c>
      <c r="C234" s="38">
        <v>127.4</v>
      </c>
      <c r="D234" s="38">
        <v>127.4</v>
      </c>
      <c r="E234" s="44">
        <v>127.8</v>
      </c>
      <c r="F234">
        <f t="shared" si="11"/>
        <v>127.15</v>
      </c>
      <c r="M234" s="16"/>
      <c r="R234" t="e">
        <f t="shared" si="10"/>
        <v>#DIV/0!</v>
      </c>
      <c r="Y234" s="79">
        <v>2003</v>
      </c>
      <c r="Z234" s="74">
        <v>93.5</v>
      </c>
      <c r="AA234" s="74">
        <v>94.1</v>
      </c>
      <c r="AB234" s="74">
        <v>94.9</v>
      </c>
      <c r="AC234" s="80">
        <v>95</v>
      </c>
    </row>
    <row r="235" spans="1:29" ht="15" thickBot="1" x14ac:dyDescent="0.35">
      <c r="A235" s="45">
        <v>2017</v>
      </c>
      <c r="B235" s="39">
        <v>128.69999999999999</v>
      </c>
      <c r="C235" s="39">
        <v>129.69999999999999</v>
      </c>
      <c r="D235" s="39"/>
      <c r="E235" s="46"/>
      <c r="F235">
        <f t="shared" si="11"/>
        <v>129.19999999999999</v>
      </c>
      <c r="Y235" s="81">
        <v>2004</v>
      </c>
      <c r="Z235" s="75">
        <v>95.8</v>
      </c>
      <c r="AA235" s="75">
        <v>96.7</v>
      </c>
      <c r="AB235" s="75">
        <v>97.5</v>
      </c>
      <c r="AC235" s="82">
        <v>98</v>
      </c>
    </row>
    <row r="236" spans="1:29" ht="15" thickBot="1" x14ac:dyDescent="0.35">
      <c r="A236" s="213" t="s">
        <v>40</v>
      </c>
      <c r="B236" s="214"/>
      <c r="C236" s="214"/>
      <c r="D236" s="214"/>
      <c r="E236" s="215"/>
      <c r="F236" t="e">
        <f t="shared" si="11"/>
        <v>#DIV/0!</v>
      </c>
      <c r="M236" s="16"/>
      <c r="Y236" s="79">
        <v>2005</v>
      </c>
      <c r="Z236" s="74">
        <v>98.9</v>
      </c>
      <c r="AA236" s="74">
        <v>99.3</v>
      </c>
      <c r="AB236" s="74">
        <v>99.7</v>
      </c>
      <c r="AC236" s="80">
        <v>100</v>
      </c>
    </row>
    <row r="237" spans="1:29" ht="15.6" thickBot="1" x14ac:dyDescent="0.35">
      <c r="A237" s="16"/>
      <c r="F237" t="e">
        <f t="shared" si="11"/>
        <v>#DIV/0!</v>
      </c>
      <c r="M237" s="34" t="s">
        <v>157</v>
      </c>
      <c r="Y237" s="81">
        <v>2006</v>
      </c>
      <c r="Z237" s="75">
        <v>101</v>
      </c>
      <c r="AA237" s="75">
        <v>101.6</v>
      </c>
      <c r="AB237" s="75">
        <v>102.9</v>
      </c>
      <c r="AC237" s="82">
        <v>103.6</v>
      </c>
    </row>
    <row r="238" spans="1:29" ht="15.6" thickBot="1" x14ac:dyDescent="0.35">
      <c r="F238" t="e">
        <f t="shared" si="11"/>
        <v>#DIV/0!</v>
      </c>
      <c r="M238" s="35" t="s">
        <v>38</v>
      </c>
      <c r="Y238" s="79">
        <v>2007</v>
      </c>
      <c r="Z238" s="74">
        <v>104.6</v>
      </c>
      <c r="AA238" s="74">
        <v>105.6</v>
      </c>
      <c r="AB238" s="74">
        <v>106.5</v>
      </c>
      <c r="AC238" s="80">
        <v>107</v>
      </c>
    </row>
    <row r="239" spans="1:29" ht="15.6" thickBot="1" x14ac:dyDescent="0.35">
      <c r="A239" s="16"/>
      <c r="F239" t="e">
        <f t="shared" si="11"/>
        <v>#DIV/0!</v>
      </c>
      <c r="M239" s="34" t="s">
        <v>158</v>
      </c>
      <c r="Y239" s="81">
        <v>2008</v>
      </c>
      <c r="Z239" s="75">
        <v>108.1</v>
      </c>
      <c r="AA239" s="75">
        <v>109.1</v>
      </c>
      <c r="AB239" s="75">
        <v>109.8</v>
      </c>
      <c r="AC239" s="82">
        <v>110</v>
      </c>
    </row>
    <row r="240" spans="1:29" ht="15.6" thickBot="1" x14ac:dyDescent="0.35">
      <c r="A240" s="16"/>
      <c r="M240" s="34" t="s">
        <v>88</v>
      </c>
      <c r="Y240" s="79">
        <v>2009</v>
      </c>
      <c r="Z240" s="74">
        <v>110.4</v>
      </c>
      <c r="AA240" s="74">
        <v>110.7</v>
      </c>
      <c r="AB240" s="74">
        <v>111.3</v>
      </c>
      <c r="AC240" s="80">
        <v>111.5</v>
      </c>
    </row>
    <row r="241" spans="1:29" ht="15.6" thickBot="1" x14ac:dyDescent="0.35">
      <c r="M241" s="34" t="s">
        <v>146</v>
      </c>
      <c r="Y241" s="81">
        <v>2010</v>
      </c>
      <c r="Z241" s="75">
        <v>111.9</v>
      </c>
      <c r="AA241" s="75">
        <v>112.4</v>
      </c>
      <c r="AB241" s="75">
        <v>112.9</v>
      </c>
      <c r="AC241" s="82">
        <v>113.4</v>
      </c>
    </row>
    <row r="242" spans="1:29" ht="15.6" thickBot="1" x14ac:dyDescent="0.35">
      <c r="A242" s="16"/>
      <c r="M242" s="34" t="s">
        <v>90</v>
      </c>
      <c r="Y242" s="79">
        <v>2011</v>
      </c>
      <c r="Z242" s="74">
        <v>113.7</v>
      </c>
      <c r="AA242" s="74">
        <v>114.4</v>
      </c>
      <c r="AB242" s="74">
        <v>115</v>
      </c>
      <c r="AC242" s="80">
        <v>115.2</v>
      </c>
    </row>
    <row r="243" spans="1:29" ht="15.6" thickBot="1" x14ac:dyDescent="0.35">
      <c r="A243" s="34" t="s">
        <v>111</v>
      </c>
      <c r="M243" s="34" t="s">
        <v>91</v>
      </c>
      <c r="Y243" s="81">
        <v>2012</v>
      </c>
      <c r="Z243" s="75">
        <v>116</v>
      </c>
      <c r="AA243" s="75">
        <v>116.7</v>
      </c>
      <c r="AB243" s="75">
        <v>117.3</v>
      </c>
      <c r="AC243" s="82">
        <v>117.8</v>
      </c>
    </row>
    <row r="244" spans="1:29" ht="15.6" thickBot="1" x14ac:dyDescent="0.35">
      <c r="A244" s="35" t="s">
        <v>38</v>
      </c>
      <c r="M244" s="34" t="s">
        <v>92</v>
      </c>
      <c r="Y244" s="79">
        <v>2013</v>
      </c>
      <c r="Z244" s="74">
        <v>118.7</v>
      </c>
      <c r="AA244" s="74">
        <v>119.3</v>
      </c>
      <c r="AB244" s="74">
        <v>119.7</v>
      </c>
      <c r="AC244" s="80">
        <v>120.2</v>
      </c>
    </row>
    <row r="245" spans="1:29" ht="15.6" thickBot="1" x14ac:dyDescent="0.35">
      <c r="A245" s="34" t="s">
        <v>112</v>
      </c>
      <c r="M245" s="34" t="s">
        <v>113</v>
      </c>
      <c r="Y245" s="81">
        <v>2014</v>
      </c>
      <c r="Z245" s="75">
        <v>120.7</v>
      </c>
      <c r="AA245" s="75">
        <v>121.7</v>
      </c>
      <c r="AB245" s="75">
        <v>122.4</v>
      </c>
      <c r="AC245" s="82">
        <v>122.8</v>
      </c>
    </row>
    <row r="246" spans="1:29" ht="15.6" thickBot="1" x14ac:dyDescent="0.35">
      <c r="A246" s="34" t="s">
        <v>88</v>
      </c>
      <c r="M246" s="34" t="s">
        <v>94</v>
      </c>
      <c r="Y246" s="79">
        <v>2015</v>
      </c>
      <c r="Z246" s="74">
        <v>123.3</v>
      </c>
      <c r="AA246" s="74">
        <v>124.2</v>
      </c>
      <c r="AB246" s="74">
        <v>124.7</v>
      </c>
      <c r="AC246" s="80">
        <v>125</v>
      </c>
    </row>
    <row r="247" spans="1:29" ht="15.6" thickBot="1" x14ac:dyDescent="0.35">
      <c r="A247" s="34" t="s">
        <v>89</v>
      </c>
      <c r="M247" s="36"/>
      <c r="Y247" s="81">
        <v>2016</v>
      </c>
      <c r="Z247" s="75">
        <v>125.4</v>
      </c>
      <c r="AA247" s="75">
        <v>126.5</v>
      </c>
      <c r="AB247" s="75">
        <v>126.8</v>
      </c>
      <c r="AC247" s="82">
        <v>126.7</v>
      </c>
    </row>
    <row r="248" spans="1:29" ht="15.6" thickBot="1" x14ac:dyDescent="0.35">
      <c r="A248" s="34" t="s">
        <v>90</v>
      </c>
      <c r="M248" s="36" t="s">
        <v>95</v>
      </c>
      <c r="Y248" s="83">
        <v>2017</v>
      </c>
      <c r="Z248" s="84">
        <v>127.7</v>
      </c>
      <c r="AA248" s="84">
        <v>128.6</v>
      </c>
      <c r="AB248" s="84">
        <v>129.5</v>
      </c>
      <c r="AC248" s="85">
        <v>130.1</v>
      </c>
    </row>
    <row r="249" spans="1:29" ht="15.6" thickBot="1" x14ac:dyDescent="0.35">
      <c r="A249" s="34" t="s">
        <v>91</v>
      </c>
      <c r="M249" s="36"/>
      <c r="Y249" s="29"/>
    </row>
    <row r="250" spans="1:29" ht="15.6" thickBot="1" x14ac:dyDescent="0.35">
      <c r="A250" s="34" t="s">
        <v>92</v>
      </c>
      <c r="M250" s="37"/>
    </row>
    <row r="251" spans="1:29" ht="15.6" thickBot="1" x14ac:dyDescent="0.35">
      <c r="A251" s="34" t="s">
        <v>113</v>
      </c>
      <c r="M251" s="16"/>
      <c r="Y251" s="29"/>
    </row>
    <row r="252" spans="1:29" ht="15.6" thickBot="1" x14ac:dyDescent="0.35">
      <c r="A252" s="34" t="s">
        <v>94</v>
      </c>
      <c r="M252" s="40" t="s">
        <v>5</v>
      </c>
      <c r="N252" s="41" t="s">
        <v>6</v>
      </c>
      <c r="O252" s="41" t="s">
        <v>7</v>
      </c>
      <c r="P252" s="41" t="s">
        <v>8</v>
      </c>
      <c r="Q252" s="42" t="s">
        <v>9</v>
      </c>
      <c r="Y252" s="29"/>
    </row>
    <row r="253" spans="1:29" ht="15" thickBot="1" x14ac:dyDescent="0.35">
      <c r="A253" s="36"/>
      <c r="M253" s="43">
        <v>2006</v>
      </c>
      <c r="N253" s="38">
        <v>100.7</v>
      </c>
      <c r="O253" s="38">
        <v>101.5</v>
      </c>
      <c r="P253" s="38">
        <v>102.1</v>
      </c>
      <c r="Q253" s="44">
        <v>103.1</v>
      </c>
      <c r="R253">
        <f>AVERAGE(N253:Q253)</f>
        <v>101.85</v>
      </c>
    </row>
    <row r="254" spans="1:29" ht="15" thickBot="1" x14ac:dyDescent="0.35">
      <c r="A254" s="36" t="s">
        <v>95</v>
      </c>
      <c r="M254" s="45">
        <v>2007</v>
      </c>
      <c r="N254" s="39">
        <v>104.2</v>
      </c>
      <c r="O254" s="39">
        <v>104.5</v>
      </c>
      <c r="P254" s="39">
        <v>105.6</v>
      </c>
      <c r="Q254" s="46">
        <v>106.3</v>
      </c>
      <c r="R254">
        <f t="shared" ref="R254:R268" si="12">AVERAGE(N254:Q254)</f>
        <v>105.14999999999999</v>
      </c>
      <c r="Y254" s="16"/>
    </row>
    <row r="255" spans="1:29" ht="15.6" thickBot="1" x14ac:dyDescent="0.35">
      <c r="A255" s="36"/>
      <c r="M255" s="43">
        <v>2008</v>
      </c>
      <c r="N255" s="38">
        <v>107.2</v>
      </c>
      <c r="O255" s="38">
        <v>107.9</v>
      </c>
      <c r="P255" s="38">
        <v>109</v>
      </c>
      <c r="Q255" s="44">
        <v>109</v>
      </c>
      <c r="R255">
        <f t="shared" si="12"/>
        <v>108.27500000000001</v>
      </c>
      <c r="Y255" s="34" t="s">
        <v>161</v>
      </c>
    </row>
    <row r="256" spans="1:29" ht="15.6" thickBot="1" x14ac:dyDescent="0.35">
      <c r="A256" s="37"/>
      <c r="M256" s="45">
        <v>2009</v>
      </c>
      <c r="N256" s="39">
        <v>109.2</v>
      </c>
      <c r="O256" s="39">
        <v>109.5</v>
      </c>
      <c r="P256" s="39">
        <v>110.1</v>
      </c>
      <c r="Q256" s="46">
        <v>110.2</v>
      </c>
      <c r="R256">
        <f t="shared" si="12"/>
        <v>109.74999999999999</v>
      </c>
      <c r="Y256" s="35" t="s">
        <v>38</v>
      </c>
    </row>
    <row r="257" spans="1:29" ht="15.6" thickBot="1" x14ac:dyDescent="0.35">
      <c r="A257" s="16"/>
      <c r="M257" s="43">
        <v>2010</v>
      </c>
      <c r="N257" s="38">
        <v>110.8</v>
      </c>
      <c r="O257" s="38">
        <v>111.4</v>
      </c>
      <c r="P257" s="38">
        <v>111.6</v>
      </c>
      <c r="Q257" s="44">
        <v>111.5</v>
      </c>
      <c r="R257">
        <f t="shared" si="12"/>
        <v>111.32499999999999</v>
      </c>
      <c r="Y257" s="34" t="s">
        <v>162</v>
      </c>
    </row>
    <row r="258" spans="1:29" ht="15.6" thickBot="1" x14ac:dyDescent="0.35">
      <c r="A258" s="40" t="s">
        <v>5</v>
      </c>
      <c r="B258" s="41" t="s">
        <v>6</v>
      </c>
      <c r="C258" s="41" t="s">
        <v>7</v>
      </c>
      <c r="D258" s="41" t="s">
        <v>8</v>
      </c>
      <c r="E258" s="42" t="s">
        <v>9</v>
      </c>
      <c r="M258" s="45">
        <v>2011</v>
      </c>
      <c r="N258" s="39">
        <v>112.6</v>
      </c>
      <c r="O258" s="39">
        <v>112.9</v>
      </c>
      <c r="P258" s="39">
        <v>113.4</v>
      </c>
      <c r="Q258" s="46">
        <v>113.5</v>
      </c>
      <c r="R258">
        <f t="shared" si="12"/>
        <v>113.1</v>
      </c>
      <c r="Y258" s="34" t="s">
        <v>88</v>
      </c>
    </row>
    <row r="259" spans="1:29" ht="15.6" thickBot="1" x14ac:dyDescent="0.35">
      <c r="A259" s="43">
        <v>2006</v>
      </c>
      <c r="B259" s="38">
        <v>100.7</v>
      </c>
      <c r="C259" s="38">
        <v>100.9</v>
      </c>
      <c r="D259" s="38">
        <v>101.5</v>
      </c>
      <c r="E259" s="44">
        <v>102.3</v>
      </c>
      <c r="F259">
        <f>AVERAGE(B259:E259)</f>
        <v>101.35000000000001</v>
      </c>
      <c r="M259" s="43">
        <v>2012</v>
      </c>
      <c r="N259" s="38">
        <v>114.1</v>
      </c>
      <c r="O259" s="38">
        <v>114.8</v>
      </c>
      <c r="P259" s="38">
        <v>114.9</v>
      </c>
      <c r="Q259" s="44">
        <v>115.4</v>
      </c>
      <c r="R259">
        <f t="shared" si="12"/>
        <v>114.79999999999998</v>
      </c>
      <c r="Y259" s="34" t="s">
        <v>146</v>
      </c>
    </row>
    <row r="260" spans="1:29" ht="15.6" thickBot="1" x14ac:dyDescent="0.35">
      <c r="A260" s="45">
        <v>2007</v>
      </c>
      <c r="B260" s="39">
        <v>103.3</v>
      </c>
      <c r="C260" s="39">
        <v>103.8</v>
      </c>
      <c r="D260" s="39">
        <v>104.8</v>
      </c>
      <c r="E260" s="46">
        <v>105.4</v>
      </c>
      <c r="F260">
        <f t="shared" ref="F260:F274" si="13">AVERAGE(B260:E260)</f>
        <v>104.32499999999999</v>
      </c>
      <c r="M260" s="45">
        <v>2013</v>
      </c>
      <c r="N260" s="39">
        <v>116.3</v>
      </c>
      <c r="O260" s="39">
        <v>116.4</v>
      </c>
      <c r="P260" s="39">
        <v>116.8</v>
      </c>
      <c r="Q260" s="46">
        <v>117.3</v>
      </c>
      <c r="R260">
        <f t="shared" si="12"/>
        <v>116.7</v>
      </c>
      <c r="Y260" s="34" t="s">
        <v>90</v>
      </c>
    </row>
    <row r="261" spans="1:29" ht="15.6" thickBot="1" x14ac:dyDescent="0.35">
      <c r="A261" s="43">
        <v>2008</v>
      </c>
      <c r="B261" s="38">
        <v>106.5</v>
      </c>
      <c r="C261" s="38">
        <v>107.2</v>
      </c>
      <c r="D261" s="38">
        <v>108</v>
      </c>
      <c r="E261" s="44">
        <v>108</v>
      </c>
      <c r="F261">
        <f t="shared" si="13"/>
        <v>107.425</v>
      </c>
      <c r="M261" s="43">
        <v>2014</v>
      </c>
      <c r="N261" s="38">
        <v>117.8</v>
      </c>
      <c r="O261" s="38">
        <v>118.5</v>
      </c>
      <c r="P261" s="38">
        <v>118.8</v>
      </c>
      <c r="Q261" s="44">
        <v>119.4</v>
      </c>
      <c r="R261">
        <f t="shared" si="12"/>
        <v>118.625</v>
      </c>
      <c r="Y261" s="34" t="s">
        <v>91</v>
      </c>
    </row>
    <row r="262" spans="1:29" ht="15.6" thickBot="1" x14ac:dyDescent="0.35">
      <c r="A262" s="45">
        <v>2009</v>
      </c>
      <c r="B262" s="39">
        <v>108.5</v>
      </c>
      <c r="C262" s="39">
        <v>108.7</v>
      </c>
      <c r="D262" s="39">
        <v>109.2</v>
      </c>
      <c r="E262" s="46">
        <v>109.3</v>
      </c>
      <c r="F262">
        <f t="shared" si="13"/>
        <v>108.925</v>
      </c>
      <c r="M262" s="45">
        <v>2015</v>
      </c>
      <c r="N262" s="39">
        <v>120.2</v>
      </c>
      <c r="O262" s="39">
        <v>121.2</v>
      </c>
      <c r="P262" s="39">
        <v>121.7</v>
      </c>
      <c r="Q262" s="46">
        <v>122.5</v>
      </c>
      <c r="R262">
        <f t="shared" si="12"/>
        <v>121.4</v>
      </c>
      <c r="Y262" s="34" t="s">
        <v>92</v>
      </c>
    </row>
    <row r="263" spans="1:29" ht="15.6" thickBot="1" x14ac:dyDescent="0.35">
      <c r="A263" s="43">
        <v>2010</v>
      </c>
      <c r="B263" s="38">
        <v>110</v>
      </c>
      <c r="C263" s="38">
        <v>110.8</v>
      </c>
      <c r="D263" s="38">
        <v>111</v>
      </c>
      <c r="E263" s="44">
        <v>110.9</v>
      </c>
      <c r="F263">
        <f t="shared" si="13"/>
        <v>110.67500000000001</v>
      </c>
      <c r="M263" s="43">
        <v>2016</v>
      </c>
      <c r="N263" s="38">
        <v>123</v>
      </c>
      <c r="O263" s="38">
        <v>124.7</v>
      </c>
      <c r="P263" s="38">
        <v>125.2</v>
      </c>
      <c r="Q263" s="44">
        <v>125.5</v>
      </c>
      <c r="R263">
        <f t="shared" si="12"/>
        <v>124.6</v>
      </c>
      <c r="Y263" s="34" t="s">
        <v>119</v>
      </c>
    </row>
    <row r="264" spans="1:29" ht="15.6" thickBot="1" x14ac:dyDescent="0.35">
      <c r="A264" s="45">
        <v>2011</v>
      </c>
      <c r="B264" s="39">
        <v>112.1</v>
      </c>
      <c r="C264" s="39">
        <v>112.7</v>
      </c>
      <c r="D264" s="39">
        <v>113</v>
      </c>
      <c r="E264" s="46">
        <v>113.2</v>
      </c>
      <c r="F264">
        <f t="shared" si="13"/>
        <v>112.75</v>
      </c>
      <c r="M264" s="50">
        <v>2017</v>
      </c>
      <c r="N264" s="51">
        <v>126.7</v>
      </c>
      <c r="O264" s="51">
        <v>127.2</v>
      </c>
      <c r="P264" s="51"/>
      <c r="Q264" s="52"/>
      <c r="R264">
        <f t="shared" si="12"/>
        <v>126.95</v>
      </c>
      <c r="Y264" s="34" t="s">
        <v>94</v>
      </c>
    </row>
    <row r="265" spans="1:29" ht="15" thickBot="1" x14ac:dyDescent="0.35">
      <c r="A265" s="43">
        <v>2012</v>
      </c>
      <c r="B265" s="38">
        <v>114</v>
      </c>
      <c r="C265" s="38">
        <v>115.1</v>
      </c>
      <c r="D265" s="38">
        <v>115.3</v>
      </c>
      <c r="E265" s="44">
        <v>115.8</v>
      </c>
      <c r="F265">
        <f t="shared" si="13"/>
        <v>115.05</v>
      </c>
      <c r="M265" s="16"/>
      <c r="R265" t="e">
        <f t="shared" si="12"/>
        <v>#DIV/0!</v>
      </c>
      <c r="Y265" s="72"/>
    </row>
    <row r="266" spans="1:29" ht="15" thickBot="1" x14ac:dyDescent="0.35">
      <c r="A266" s="45">
        <v>2013</v>
      </c>
      <c r="B266" s="39">
        <v>116.8</v>
      </c>
      <c r="C266" s="39">
        <v>116.9</v>
      </c>
      <c r="D266" s="39">
        <v>117.5</v>
      </c>
      <c r="E266" s="46">
        <v>117.8</v>
      </c>
      <c r="F266">
        <f t="shared" si="13"/>
        <v>117.25</v>
      </c>
      <c r="R266" t="e">
        <f t="shared" si="12"/>
        <v>#DIV/0!</v>
      </c>
      <c r="Y266" s="72" t="s">
        <v>530</v>
      </c>
    </row>
    <row r="267" spans="1:29" ht="15" thickBot="1" x14ac:dyDescent="0.35">
      <c r="A267" s="43">
        <v>2014</v>
      </c>
      <c r="B267" s="38">
        <v>118.4</v>
      </c>
      <c r="C267" s="38">
        <v>119.1</v>
      </c>
      <c r="D267" s="38">
        <v>119.3</v>
      </c>
      <c r="E267" s="44">
        <v>119.8</v>
      </c>
      <c r="F267">
        <f t="shared" si="13"/>
        <v>119.15</v>
      </c>
      <c r="M267" s="16"/>
      <c r="R267" t="e">
        <f t="shared" si="12"/>
        <v>#DIV/0!</v>
      </c>
      <c r="Y267" s="72"/>
    </row>
    <row r="268" spans="1:29" ht="15" thickBot="1" x14ac:dyDescent="0.35">
      <c r="A268" s="45">
        <v>2015</v>
      </c>
      <c r="B268" s="39">
        <v>120.7</v>
      </c>
      <c r="C268" s="39">
        <v>121.3</v>
      </c>
      <c r="D268" s="39">
        <v>121.7</v>
      </c>
      <c r="E268" s="46">
        <v>122.4</v>
      </c>
      <c r="F268">
        <f t="shared" si="13"/>
        <v>121.52500000000001</v>
      </c>
      <c r="M268" s="16"/>
      <c r="R268" t="e">
        <f t="shared" si="12"/>
        <v>#DIV/0!</v>
      </c>
      <c r="Y268" s="73"/>
    </row>
    <row r="269" spans="1:29" ht="15" thickBot="1" x14ac:dyDescent="0.35">
      <c r="A269" s="43">
        <v>2016</v>
      </c>
      <c r="B269" s="38">
        <v>123.1</v>
      </c>
      <c r="C269" s="38">
        <v>124.7</v>
      </c>
      <c r="D269" s="38">
        <v>125.1</v>
      </c>
      <c r="E269" s="44">
        <v>125.5</v>
      </c>
      <c r="F269">
        <f t="shared" si="13"/>
        <v>124.6</v>
      </c>
      <c r="Y269" s="29"/>
    </row>
    <row r="270" spans="1:29" ht="15" thickBot="1" x14ac:dyDescent="0.35">
      <c r="A270" s="45">
        <v>2017</v>
      </c>
      <c r="B270" s="39">
        <v>126.5</v>
      </c>
      <c r="C270" s="39">
        <v>127</v>
      </c>
      <c r="D270" s="39"/>
      <c r="E270" s="46"/>
      <c r="F270">
        <f t="shared" si="13"/>
        <v>126.75</v>
      </c>
      <c r="M270" s="16"/>
      <c r="Y270" s="76" t="s">
        <v>5</v>
      </c>
      <c r="Z270" s="77" t="s">
        <v>6</v>
      </c>
      <c r="AA270" s="77" t="s">
        <v>7</v>
      </c>
      <c r="AB270" s="77" t="s">
        <v>8</v>
      </c>
      <c r="AC270" s="78" t="s">
        <v>9</v>
      </c>
    </row>
    <row r="271" spans="1:29" ht="15.6" thickBot="1" x14ac:dyDescent="0.35">
      <c r="A271" s="213" t="s">
        <v>40</v>
      </c>
      <c r="B271" s="214"/>
      <c r="C271" s="214"/>
      <c r="D271" s="214"/>
      <c r="E271" s="215"/>
      <c r="F271" t="e">
        <f t="shared" si="13"/>
        <v>#DIV/0!</v>
      </c>
      <c r="M271" s="34" t="s">
        <v>159</v>
      </c>
      <c r="Y271" s="79">
        <v>2001</v>
      </c>
      <c r="Z271" s="74">
        <v>86.8</v>
      </c>
      <c r="AA271" s="74">
        <v>87.6</v>
      </c>
      <c r="AB271" s="74">
        <v>88.3</v>
      </c>
      <c r="AC271" s="80">
        <v>88.9</v>
      </c>
    </row>
    <row r="272" spans="1:29" ht="15.6" thickBot="1" x14ac:dyDescent="0.35">
      <c r="A272" s="16"/>
      <c r="F272" t="e">
        <f t="shared" si="13"/>
        <v>#DIV/0!</v>
      </c>
      <c r="M272" s="35" t="s">
        <v>38</v>
      </c>
      <c r="Y272" s="81">
        <v>2002</v>
      </c>
      <c r="Z272" s="75">
        <v>90.3</v>
      </c>
      <c r="AA272" s="75">
        <v>91</v>
      </c>
      <c r="AB272" s="75">
        <v>91.3</v>
      </c>
      <c r="AC272" s="82">
        <v>91.7</v>
      </c>
    </row>
    <row r="273" spans="1:29" ht="15.6" thickBot="1" x14ac:dyDescent="0.35">
      <c r="F273" t="e">
        <f t="shared" si="13"/>
        <v>#DIV/0!</v>
      </c>
      <c r="M273" s="34" t="s">
        <v>160</v>
      </c>
      <c r="Y273" s="79">
        <v>2003</v>
      </c>
      <c r="Z273" s="74">
        <v>94.2</v>
      </c>
      <c r="AA273" s="74">
        <v>94.7</v>
      </c>
      <c r="AB273" s="74">
        <v>95.2</v>
      </c>
      <c r="AC273" s="80">
        <v>95.5</v>
      </c>
    </row>
    <row r="274" spans="1:29" ht="15.6" thickBot="1" x14ac:dyDescent="0.35">
      <c r="A274" s="16"/>
      <c r="F274" t="e">
        <f t="shared" si="13"/>
        <v>#DIV/0!</v>
      </c>
      <c r="M274" s="34" t="s">
        <v>88</v>
      </c>
      <c r="Y274" s="81">
        <v>2004</v>
      </c>
      <c r="Z274" s="75">
        <v>95.6</v>
      </c>
      <c r="AA274" s="75">
        <v>96.1</v>
      </c>
      <c r="AB274" s="75">
        <v>96.9</v>
      </c>
      <c r="AC274" s="82">
        <v>97.1</v>
      </c>
    </row>
    <row r="275" spans="1:29" ht="15.6" thickBot="1" x14ac:dyDescent="0.35">
      <c r="A275" s="16"/>
      <c r="M275" s="34" t="s">
        <v>146</v>
      </c>
      <c r="Y275" s="79">
        <v>2005</v>
      </c>
      <c r="Z275" s="74">
        <v>97.8</v>
      </c>
      <c r="AA275" s="74">
        <v>98.2</v>
      </c>
      <c r="AB275" s="74">
        <v>99.4</v>
      </c>
      <c r="AC275" s="80">
        <v>100</v>
      </c>
    </row>
    <row r="276" spans="1:29" ht="15.6" thickBot="1" x14ac:dyDescent="0.35">
      <c r="M276" s="34" t="s">
        <v>90</v>
      </c>
      <c r="Y276" s="81">
        <v>2006</v>
      </c>
      <c r="Z276" s="75">
        <v>100.4</v>
      </c>
      <c r="AA276" s="75">
        <v>101.4</v>
      </c>
      <c r="AB276" s="75">
        <v>102</v>
      </c>
      <c r="AC276" s="82">
        <v>102.6</v>
      </c>
    </row>
    <row r="277" spans="1:29" ht="15.6" thickBot="1" x14ac:dyDescent="0.35">
      <c r="A277" s="16"/>
      <c r="M277" s="34" t="s">
        <v>91</v>
      </c>
      <c r="Y277" s="79">
        <v>2007</v>
      </c>
      <c r="Z277" s="74">
        <v>103.6</v>
      </c>
      <c r="AA277" s="74">
        <v>104.4</v>
      </c>
      <c r="AB277" s="74">
        <v>105</v>
      </c>
      <c r="AC277" s="80">
        <v>105.6</v>
      </c>
    </row>
    <row r="278" spans="1:29" ht="15.6" thickBot="1" x14ac:dyDescent="0.35">
      <c r="A278" s="34" t="s">
        <v>114</v>
      </c>
      <c r="M278" s="34" t="s">
        <v>92</v>
      </c>
      <c r="Y278" s="81">
        <v>2008</v>
      </c>
      <c r="Z278" s="75">
        <v>106.3</v>
      </c>
      <c r="AA278" s="75">
        <v>107.5</v>
      </c>
      <c r="AB278" s="75">
        <v>107.9</v>
      </c>
      <c r="AC278" s="82">
        <v>108</v>
      </c>
    </row>
    <row r="279" spans="1:29" ht="15.6" thickBot="1" x14ac:dyDescent="0.35">
      <c r="A279" s="35" t="s">
        <v>38</v>
      </c>
      <c r="M279" s="34" t="s">
        <v>116</v>
      </c>
      <c r="Y279" s="79">
        <v>2009</v>
      </c>
      <c r="Z279" s="74">
        <v>108.4</v>
      </c>
      <c r="AA279" s="74">
        <v>108.6</v>
      </c>
      <c r="AB279" s="74">
        <v>108.9</v>
      </c>
      <c r="AC279" s="80">
        <v>109.2</v>
      </c>
    </row>
    <row r="280" spans="1:29" ht="15.6" thickBot="1" x14ac:dyDescent="0.35">
      <c r="A280" s="34" t="s">
        <v>115</v>
      </c>
      <c r="M280" s="34" t="s">
        <v>94</v>
      </c>
      <c r="Y280" s="81">
        <v>2010</v>
      </c>
      <c r="Z280" s="75">
        <v>109.9</v>
      </c>
      <c r="AA280" s="75">
        <v>110.4</v>
      </c>
      <c r="AB280" s="75">
        <v>110.9</v>
      </c>
      <c r="AC280" s="82">
        <v>111.2</v>
      </c>
    </row>
    <row r="281" spans="1:29" ht="15.6" thickBot="1" x14ac:dyDescent="0.35">
      <c r="A281" s="34" t="s">
        <v>88</v>
      </c>
      <c r="M281" s="36"/>
      <c r="Y281" s="79">
        <v>2011</v>
      </c>
      <c r="Z281" s="74">
        <v>111.8</v>
      </c>
      <c r="AA281" s="74">
        <v>112.2</v>
      </c>
      <c r="AB281" s="74">
        <v>112.7</v>
      </c>
      <c r="AC281" s="80">
        <v>112.9</v>
      </c>
    </row>
    <row r="282" spans="1:29" ht="15.6" thickBot="1" x14ac:dyDescent="0.35">
      <c r="A282" s="34" t="s">
        <v>89</v>
      </c>
      <c r="M282" s="36" t="s">
        <v>95</v>
      </c>
      <c r="Y282" s="81">
        <v>2012</v>
      </c>
      <c r="Z282" s="75">
        <v>113.8</v>
      </c>
      <c r="AA282" s="75">
        <v>114.3</v>
      </c>
      <c r="AB282" s="75">
        <v>114.7</v>
      </c>
      <c r="AC282" s="82">
        <v>115</v>
      </c>
    </row>
    <row r="283" spans="1:29" ht="15.6" thickBot="1" x14ac:dyDescent="0.35">
      <c r="A283" s="34" t="s">
        <v>90</v>
      </c>
      <c r="M283" s="36"/>
      <c r="Y283" s="79">
        <v>2013</v>
      </c>
      <c r="Z283" s="74">
        <v>115.5</v>
      </c>
      <c r="AA283" s="74">
        <v>116</v>
      </c>
      <c r="AB283" s="74">
        <v>116.6</v>
      </c>
      <c r="AC283" s="80">
        <v>117.1</v>
      </c>
    </row>
    <row r="284" spans="1:29" ht="15.6" thickBot="1" x14ac:dyDescent="0.35">
      <c r="A284" s="34" t="s">
        <v>91</v>
      </c>
      <c r="M284" s="37"/>
      <c r="Y284" s="81">
        <v>2014</v>
      </c>
      <c r="Z284" s="75">
        <v>117.4</v>
      </c>
      <c r="AA284" s="75">
        <v>118.3</v>
      </c>
      <c r="AB284" s="75">
        <v>118.9</v>
      </c>
      <c r="AC284" s="82">
        <v>119.1</v>
      </c>
    </row>
    <row r="285" spans="1:29" ht="15.6" thickBot="1" x14ac:dyDescent="0.35">
      <c r="A285" s="34" t="s">
        <v>92</v>
      </c>
      <c r="M285" s="16"/>
      <c r="Y285" s="79">
        <v>2015</v>
      </c>
      <c r="Z285" s="74">
        <v>119.8</v>
      </c>
      <c r="AA285" s="74">
        <v>120.6</v>
      </c>
      <c r="AB285" s="74">
        <v>121.4</v>
      </c>
      <c r="AC285" s="80">
        <v>121.8</v>
      </c>
    </row>
    <row r="286" spans="1:29" ht="15.6" thickBot="1" x14ac:dyDescent="0.35">
      <c r="A286" s="34" t="s">
        <v>116</v>
      </c>
      <c r="M286" s="40" t="s">
        <v>5</v>
      </c>
      <c r="N286" s="41" t="s">
        <v>6</v>
      </c>
      <c r="O286" s="41" t="s">
        <v>7</v>
      </c>
      <c r="P286" s="41" t="s">
        <v>8</v>
      </c>
      <c r="Q286" s="42" t="s">
        <v>9</v>
      </c>
      <c r="Y286" s="81">
        <v>2016</v>
      </c>
      <c r="Z286" s="75">
        <v>122.5</v>
      </c>
      <c r="AA286" s="75">
        <v>123.9</v>
      </c>
      <c r="AB286" s="75">
        <v>124.8</v>
      </c>
      <c r="AC286" s="82">
        <v>125.3</v>
      </c>
    </row>
    <row r="287" spans="1:29" ht="15.6" thickBot="1" x14ac:dyDescent="0.35">
      <c r="A287" s="34" t="s">
        <v>94</v>
      </c>
      <c r="M287" s="43">
        <v>2006</v>
      </c>
      <c r="N287" s="38">
        <v>100.6</v>
      </c>
      <c r="O287" s="38">
        <v>101.2</v>
      </c>
      <c r="P287" s="38">
        <v>102.7</v>
      </c>
      <c r="Q287" s="44">
        <v>103.4</v>
      </c>
      <c r="R287">
        <f>AVERAGE(N287:Q287)</f>
        <v>101.97499999999999</v>
      </c>
      <c r="Y287" s="83">
        <v>2017</v>
      </c>
      <c r="Z287" s="84">
        <v>126.4</v>
      </c>
      <c r="AA287" s="84">
        <v>126.9</v>
      </c>
      <c r="AB287" s="84">
        <v>127.5</v>
      </c>
      <c r="AC287" s="85">
        <v>128.1</v>
      </c>
    </row>
    <row r="288" spans="1:29" ht="15" thickBot="1" x14ac:dyDescent="0.35">
      <c r="A288" s="36"/>
      <c r="M288" s="45">
        <v>2007</v>
      </c>
      <c r="N288" s="39">
        <v>104.1</v>
      </c>
      <c r="O288" s="39">
        <v>105.3</v>
      </c>
      <c r="P288" s="39">
        <v>106.1</v>
      </c>
      <c r="Q288" s="46">
        <v>106.6</v>
      </c>
      <c r="R288">
        <f t="shared" ref="R288:R302" si="14">AVERAGE(N288:Q288)</f>
        <v>105.52500000000001</v>
      </c>
      <c r="Y288" s="29"/>
    </row>
    <row r="289" spans="1:25" ht="15" thickBot="1" x14ac:dyDescent="0.35">
      <c r="A289" s="36" t="s">
        <v>95</v>
      </c>
      <c r="M289" s="43">
        <v>2008</v>
      </c>
      <c r="N289" s="38">
        <v>107.8</v>
      </c>
      <c r="O289" s="38">
        <v>108.8</v>
      </c>
      <c r="P289" s="38">
        <v>109.4</v>
      </c>
      <c r="Q289" s="44">
        <v>109.8</v>
      </c>
      <c r="R289">
        <f t="shared" si="14"/>
        <v>108.95</v>
      </c>
    </row>
    <row r="290" spans="1:25" ht="15" thickBot="1" x14ac:dyDescent="0.35">
      <c r="A290" s="36"/>
      <c r="M290" s="45">
        <v>2009</v>
      </c>
      <c r="N290" s="39">
        <v>110.1</v>
      </c>
      <c r="O290" s="39">
        <v>110.2</v>
      </c>
      <c r="P290" s="39">
        <v>110.8</v>
      </c>
      <c r="Q290" s="46">
        <v>110.9</v>
      </c>
      <c r="R290">
        <f t="shared" si="14"/>
        <v>110.5</v>
      </c>
      <c r="Y290" s="29"/>
    </row>
    <row r="291" spans="1:25" ht="15" thickBot="1" x14ac:dyDescent="0.35">
      <c r="A291" s="37"/>
      <c r="M291" s="43">
        <v>2010</v>
      </c>
      <c r="N291" s="38">
        <v>111.3</v>
      </c>
      <c r="O291" s="38">
        <v>111.9</v>
      </c>
      <c r="P291" s="38">
        <v>112.8</v>
      </c>
      <c r="Q291" s="44">
        <v>113.5</v>
      </c>
      <c r="R291">
        <f t="shared" si="14"/>
        <v>112.375</v>
      </c>
      <c r="Y291" s="29"/>
    </row>
    <row r="292" spans="1:25" ht="15" thickBot="1" x14ac:dyDescent="0.35">
      <c r="A292" s="16"/>
      <c r="M292" s="45">
        <v>2011</v>
      </c>
      <c r="N292" s="39">
        <v>113.7</v>
      </c>
      <c r="O292" s="39">
        <v>114.5</v>
      </c>
      <c r="P292" s="39">
        <v>115</v>
      </c>
      <c r="Q292" s="46">
        <v>115.2</v>
      </c>
      <c r="R292">
        <f t="shared" si="14"/>
        <v>114.6</v>
      </c>
    </row>
    <row r="293" spans="1:25" ht="15" thickBot="1" x14ac:dyDescent="0.35">
      <c r="A293" s="40" t="s">
        <v>5</v>
      </c>
      <c r="B293" s="41" t="s">
        <v>6</v>
      </c>
      <c r="C293" s="41" t="s">
        <v>7</v>
      </c>
      <c r="D293" s="41" t="s">
        <v>8</v>
      </c>
      <c r="E293" s="42" t="s">
        <v>9</v>
      </c>
      <c r="M293" s="43">
        <v>2012</v>
      </c>
      <c r="N293" s="38">
        <v>116.1</v>
      </c>
      <c r="O293" s="38">
        <v>116.6</v>
      </c>
      <c r="P293" s="38">
        <v>117.1</v>
      </c>
      <c r="Q293" s="44">
        <v>117.7</v>
      </c>
      <c r="R293">
        <f t="shared" si="14"/>
        <v>116.87499999999999</v>
      </c>
      <c r="Y293" s="16"/>
    </row>
    <row r="294" spans="1:25" ht="15.6" thickBot="1" x14ac:dyDescent="0.35">
      <c r="A294" s="43">
        <v>2006</v>
      </c>
      <c r="B294" s="38">
        <v>100.7</v>
      </c>
      <c r="C294" s="38">
        <v>101.4</v>
      </c>
      <c r="D294" s="38">
        <v>102.7</v>
      </c>
      <c r="E294" s="44">
        <v>103.4</v>
      </c>
      <c r="F294">
        <f>AVERAGE(B294:E294)</f>
        <v>102.05000000000001</v>
      </c>
      <c r="M294" s="45">
        <v>2013</v>
      </c>
      <c r="N294" s="39">
        <v>118.7</v>
      </c>
      <c r="O294" s="39">
        <v>119.5</v>
      </c>
      <c r="P294" s="39">
        <v>120</v>
      </c>
      <c r="Q294" s="46">
        <v>120.6</v>
      </c>
      <c r="R294">
        <f t="shared" si="14"/>
        <v>119.69999999999999</v>
      </c>
      <c r="Y294" s="34" t="s">
        <v>167</v>
      </c>
    </row>
    <row r="295" spans="1:25" ht="15.6" thickBot="1" x14ac:dyDescent="0.35">
      <c r="A295" s="45">
        <v>2007</v>
      </c>
      <c r="B295" s="39">
        <v>103.7</v>
      </c>
      <c r="C295" s="39">
        <v>104.8</v>
      </c>
      <c r="D295" s="39">
        <v>105.6</v>
      </c>
      <c r="E295" s="46">
        <v>106.1</v>
      </c>
      <c r="F295">
        <f t="shared" ref="F295:F309" si="15">AVERAGE(B295:E295)</f>
        <v>105.05000000000001</v>
      </c>
      <c r="M295" s="43">
        <v>2014</v>
      </c>
      <c r="N295" s="38">
        <v>120.8</v>
      </c>
      <c r="O295" s="38">
        <v>121.9</v>
      </c>
      <c r="P295" s="38">
        <v>122.9</v>
      </c>
      <c r="Q295" s="44">
        <v>123.1</v>
      </c>
      <c r="R295">
        <f t="shared" si="14"/>
        <v>122.17500000000001</v>
      </c>
      <c r="Y295" s="35" t="s">
        <v>38</v>
      </c>
    </row>
    <row r="296" spans="1:25" ht="15.6" thickBot="1" x14ac:dyDescent="0.35">
      <c r="A296" s="43">
        <v>2008</v>
      </c>
      <c r="B296" s="38">
        <v>107.3</v>
      </c>
      <c r="C296" s="38">
        <v>108.2</v>
      </c>
      <c r="D296" s="38">
        <v>108.7</v>
      </c>
      <c r="E296" s="44">
        <v>109</v>
      </c>
      <c r="F296">
        <f t="shared" si="15"/>
        <v>108.3</v>
      </c>
      <c r="M296" s="45">
        <v>2015</v>
      </c>
      <c r="N296" s="39">
        <v>123.2</v>
      </c>
      <c r="O296" s="39">
        <v>124.5</v>
      </c>
      <c r="P296" s="39">
        <v>124.4</v>
      </c>
      <c r="Q296" s="46">
        <v>124.3</v>
      </c>
      <c r="R296">
        <f t="shared" si="14"/>
        <v>124.10000000000001</v>
      </c>
      <c r="Y296" s="34" t="s">
        <v>168</v>
      </c>
    </row>
    <row r="297" spans="1:25" ht="15.6" thickBot="1" x14ac:dyDescent="0.35">
      <c r="A297" s="45">
        <v>2009</v>
      </c>
      <c r="B297" s="39">
        <v>109.4</v>
      </c>
      <c r="C297" s="39">
        <v>109.5</v>
      </c>
      <c r="D297" s="39">
        <v>109.9</v>
      </c>
      <c r="E297" s="46">
        <v>109.9</v>
      </c>
      <c r="F297">
        <f t="shared" si="15"/>
        <v>109.67500000000001</v>
      </c>
      <c r="M297" s="43">
        <v>2016</v>
      </c>
      <c r="N297" s="38">
        <v>124.8</v>
      </c>
      <c r="O297" s="38">
        <v>124.5</v>
      </c>
      <c r="P297" s="38">
        <v>125.5</v>
      </c>
      <c r="Q297" s="44">
        <v>124.5</v>
      </c>
      <c r="R297">
        <f t="shared" si="14"/>
        <v>124.825</v>
      </c>
      <c r="Y297" s="34" t="s">
        <v>88</v>
      </c>
    </row>
    <row r="298" spans="1:25" ht="15.6" thickBot="1" x14ac:dyDescent="0.35">
      <c r="A298" s="43">
        <v>2010</v>
      </c>
      <c r="B298" s="38">
        <v>110.8</v>
      </c>
      <c r="C298" s="38">
        <v>111.4</v>
      </c>
      <c r="D298" s="38">
        <v>112.2</v>
      </c>
      <c r="E298" s="44">
        <v>112.7</v>
      </c>
      <c r="F298">
        <f t="shared" si="15"/>
        <v>111.77499999999999</v>
      </c>
      <c r="M298" s="50">
        <v>2017</v>
      </c>
      <c r="N298" s="51">
        <v>125.4</v>
      </c>
      <c r="O298" s="51">
        <v>126.3</v>
      </c>
      <c r="P298" s="51"/>
      <c r="Q298" s="52"/>
      <c r="R298">
        <f t="shared" si="14"/>
        <v>125.85</v>
      </c>
      <c r="Y298" s="34" t="s">
        <v>146</v>
      </c>
    </row>
    <row r="299" spans="1:25" ht="15.6" thickBot="1" x14ac:dyDescent="0.35">
      <c r="A299" s="45">
        <v>2011</v>
      </c>
      <c r="B299" s="39">
        <v>113.2</v>
      </c>
      <c r="C299" s="39">
        <v>114.4</v>
      </c>
      <c r="D299" s="39">
        <v>114.7</v>
      </c>
      <c r="E299" s="46">
        <v>115</v>
      </c>
      <c r="F299">
        <f t="shared" si="15"/>
        <v>114.325</v>
      </c>
      <c r="M299" s="16"/>
      <c r="R299" t="e">
        <f t="shared" si="14"/>
        <v>#DIV/0!</v>
      </c>
      <c r="Y299" s="34" t="s">
        <v>90</v>
      </c>
    </row>
    <row r="300" spans="1:25" ht="15.6" thickBot="1" x14ac:dyDescent="0.35">
      <c r="A300" s="43">
        <v>2012</v>
      </c>
      <c r="B300" s="38">
        <v>116.2</v>
      </c>
      <c r="C300" s="38">
        <v>116.8</v>
      </c>
      <c r="D300" s="38">
        <v>117</v>
      </c>
      <c r="E300" s="44">
        <v>117.6</v>
      </c>
      <c r="F300">
        <f t="shared" si="15"/>
        <v>116.9</v>
      </c>
      <c r="R300" t="e">
        <f t="shared" si="14"/>
        <v>#DIV/0!</v>
      </c>
      <c r="Y300" s="34" t="s">
        <v>91</v>
      </c>
    </row>
    <row r="301" spans="1:25" ht="15.6" thickBot="1" x14ac:dyDescent="0.35">
      <c r="A301" s="45">
        <v>2013</v>
      </c>
      <c r="B301" s="39">
        <v>118.5</v>
      </c>
      <c r="C301" s="39">
        <v>119.3</v>
      </c>
      <c r="D301" s="39">
        <v>119.8</v>
      </c>
      <c r="E301" s="46">
        <v>120.2</v>
      </c>
      <c r="F301">
        <f t="shared" si="15"/>
        <v>119.45</v>
      </c>
      <c r="M301" s="16"/>
      <c r="R301" t="e">
        <f t="shared" si="14"/>
        <v>#DIV/0!</v>
      </c>
      <c r="Y301" s="34" t="s">
        <v>92</v>
      </c>
    </row>
    <row r="302" spans="1:25" ht="15.6" thickBot="1" x14ac:dyDescent="0.35">
      <c r="A302" s="43">
        <v>2014</v>
      </c>
      <c r="B302" s="38">
        <v>120.3</v>
      </c>
      <c r="C302" s="38">
        <v>121.7</v>
      </c>
      <c r="D302" s="38">
        <v>122.4</v>
      </c>
      <c r="E302" s="44">
        <v>122.6</v>
      </c>
      <c r="F302">
        <f t="shared" si="15"/>
        <v>121.75</v>
      </c>
      <c r="M302" s="16"/>
      <c r="R302" t="e">
        <f t="shared" si="14"/>
        <v>#DIV/0!</v>
      </c>
      <c r="Y302" s="34" t="s">
        <v>128</v>
      </c>
    </row>
    <row r="303" spans="1:25" ht="15.6" thickBot="1" x14ac:dyDescent="0.35">
      <c r="A303" s="45">
        <v>2015</v>
      </c>
      <c r="B303" s="39">
        <v>122.6</v>
      </c>
      <c r="C303" s="39">
        <v>123.7</v>
      </c>
      <c r="D303" s="39">
        <v>123.6</v>
      </c>
      <c r="E303" s="46">
        <v>123.6</v>
      </c>
      <c r="F303">
        <f t="shared" si="15"/>
        <v>123.375</v>
      </c>
      <c r="Y303" s="34" t="s">
        <v>94</v>
      </c>
    </row>
    <row r="304" spans="1:25" ht="15" thickBot="1" x14ac:dyDescent="0.35">
      <c r="A304" s="43">
        <v>2016</v>
      </c>
      <c r="B304" s="38">
        <v>124.1</v>
      </c>
      <c r="C304" s="38">
        <v>123.9</v>
      </c>
      <c r="D304" s="38">
        <v>124.6</v>
      </c>
      <c r="E304" s="44">
        <v>123.8</v>
      </c>
      <c r="F304">
        <f t="shared" si="15"/>
        <v>124.10000000000001</v>
      </c>
      <c r="M304" s="16"/>
      <c r="Y304" s="72"/>
    </row>
    <row r="305" spans="1:29" ht="15.6" thickBot="1" x14ac:dyDescent="0.35">
      <c r="A305" s="45">
        <v>2017</v>
      </c>
      <c r="B305" s="39">
        <v>124.4</v>
      </c>
      <c r="C305" s="39">
        <v>125.3</v>
      </c>
      <c r="D305" s="39"/>
      <c r="E305" s="46"/>
      <c r="F305">
        <f t="shared" si="15"/>
        <v>124.85</v>
      </c>
      <c r="M305" s="34" t="s">
        <v>161</v>
      </c>
      <c r="Y305" s="72" t="s">
        <v>530</v>
      </c>
    </row>
    <row r="306" spans="1:29" ht="15.6" thickBot="1" x14ac:dyDescent="0.35">
      <c r="A306" s="217" t="s">
        <v>26</v>
      </c>
      <c r="B306" s="218"/>
      <c r="C306" s="218"/>
      <c r="D306" s="218"/>
      <c r="E306" s="219"/>
      <c r="F306" t="e">
        <f t="shared" si="15"/>
        <v>#DIV/0!</v>
      </c>
      <c r="M306" s="35" t="s">
        <v>38</v>
      </c>
      <c r="Y306" s="72"/>
    </row>
    <row r="307" spans="1:29" ht="15.6" thickBot="1" x14ac:dyDescent="0.35">
      <c r="A307" s="16"/>
      <c r="F307" t="e">
        <f t="shared" si="15"/>
        <v>#DIV/0!</v>
      </c>
      <c r="M307" s="34" t="s">
        <v>162</v>
      </c>
      <c r="Y307" s="73"/>
    </row>
    <row r="308" spans="1:29" ht="15.6" thickBot="1" x14ac:dyDescent="0.35">
      <c r="F308" t="e">
        <f t="shared" si="15"/>
        <v>#DIV/0!</v>
      </c>
      <c r="M308" s="34" t="s">
        <v>88</v>
      </c>
      <c r="Y308" s="29"/>
    </row>
    <row r="309" spans="1:29" ht="15.6" thickBot="1" x14ac:dyDescent="0.35">
      <c r="A309" s="16"/>
      <c r="F309" t="e">
        <f t="shared" si="15"/>
        <v>#DIV/0!</v>
      </c>
      <c r="M309" s="62" t="s">
        <v>146</v>
      </c>
      <c r="N309" s="23"/>
      <c r="O309" s="23"/>
      <c r="P309" s="23"/>
      <c r="Q309" s="23"/>
      <c r="Y309" s="76" t="s">
        <v>5</v>
      </c>
      <c r="Z309" s="77" t="s">
        <v>6</v>
      </c>
      <c r="AA309" s="77" t="s">
        <v>7</v>
      </c>
      <c r="AB309" s="77" t="s">
        <v>8</v>
      </c>
      <c r="AC309" s="78" t="s">
        <v>9</v>
      </c>
    </row>
    <row r="310" spans="1:29" ht="15.6" thickBot="1" x14ac:dyDescent="0.35">
      <c r="A310" s="16"/>
      <c r="M310" s="34" t="s">
        <v>90</v>
      </c>
      <c r="Y310" s="79">
        <v>2001</v>
      </c>
      <c r="Z310" s="74">
        <v>87.4</v>
      </c>
      <c r="AA310" s="74">
        <v>88.3</v>
      </c>
      <c r="AB310" s="74">
        <v>89.2</v>
      </c>
      <c r="AC310" s="80">
        <v>90.2</v>
      </c>
    </row>
    <row r="311" spans="1:29" ht="15.6" thickBot="1" x14ac:dyDescent="0.35">
      <c r="M311" s="34" t="s">
        <v>91</v>
      </c>
      <c r="Y311" s="81">
        <v>2002</v>
      </c>
      <c r="Z311" s="75">
        <v>90.4</v>
      </c>
      <c r="AA311" s="75">
        <v>91.5</v>
      </c>
      <c r="AB311" s="75">
        <v>92</v>
      </c>
      <c r="AC311" s="82">
        <v>92.4</v>
      </c>
    </row>
    <row r="312" spans="1:29" ht="15.6" thickBot="1" x14ac:dyDescent="0.35">
      <c r="A312" s="16"/>
      <c r="M312" s="62" t="s">
        <v>92</v>
      </c>
      <c r="N312" s="23"/>
      <c r="O312" s="23"/>
      <c r="P312" s="23"/>
      <c r="Y312" s="79">
        <v>2003</v>
      </c>
      <c r="Z312" s="74">
        <v>93</v>
      </c>
      <c r="AA312" s="74">
        <v>93.9</v>
      </c>
      <c r="AB312" s="74">
        <v>95.1</v>
      </c>
      <c r="AC312" s="80">
        <v>95.5</v>
      </c>
    </row>
    <row r="313" spans="1:29" ht="15.6" thickBot="1" x14ac:dyDescent="0.35">
      <c r="A313" s="34" t="s">
        <v>117</v>
      </c>
      <c r="M313" s="62" t="s">
        <v>119</v>
      </c>
      <c r="N313" s="23"/>
      <c r="O313" s="23"/>
      <c r="P313" s="23"/>
      <c r="Y313" s="81">
        <v>2004</v>
      </c>
      <c r="Z313" s="75">
        <v>96.4</v>
      </c>
      <c r="AA313" s="75">
        <v>97</v>
      </c>
      <c r="AB313" s="75">
        <v>97.7</v>
      </c>
      <c r="AC313" s="82">
        <v>98</v>
      </c>
    </row>
    <row r="314" spans="1:29" ht="15.6" thickBot="1" x14ac:dyDescent="0.35">
      <c r="A314" s="35" t="s">
        <v>38</v>
      </c>
      <c r="M314" s="34" t="s">
        <v>94</v>
      </c>
      <c r="Y314" s="79">
        <v>2005</v>
      </c>
      <c r="Z314" s="74">
        <v>98.4</v>
      </c>
      <c r="AA314" s="74">
        <v>99.3</v>
      </c>
      <c r="AB314" s="74">
        <v>99.6</v>
      </c>
      <c r="AC314" s="80">
        <v>100</v>
      </c>
    </row>
    <row r="315" spans="1:29" ht="15.6" thickBot="1" x14ac:dyDescent="0.35">
      <c r="A315" s="62" t="s">
        <v>118</v>
      </c>
      <c r="B315" s="23"/>
      <c r="C315" s="23"/>
      <c r="D315" s="23"/>
      <c r="E315" s="23"/>
      <c r="F315" s="23"/>
      <c r="G315" s="23"/>
      <c r="H315" s="23"/>
      <c r="M315" s="36"/>
      <c r="Y315" s="81">
        <v>2006</v>
      </c>
      <c r="Z315" s="75">
        <v>100.7</v>
      </c>
      <c r="AA315" s="75">
        <v>102.1</v>
      </c>
      <c r="AB315" s="75">
        <v>102.7</v>
      </c>
      <c r="AC315" s="82">
        <v>103.2</v>
      </c>
    </row>
    <row r="316" spans="1:29" ht="15.6" thickBot="1" x14ac:dyDescent="0.35">
      <c r="A316" s="62" t="s">
        <v>88</v>
      </c>
      <c r="B316" s="23"/>
      <c r="C316" s="23"/>
      <c r="D316" s="23"/>
      <c r="E316" s="23"/>
      <c r="F316" s="23"/>
      <c r="G316" s="23"/>
      <c r="H316" s="23"/>
      <c r="M316" s="36" t="s">
        <v>95</v>
      </c>
      <c r="Y316" s="79">
        <v>2007</v>
      </c>
      <c r="Z316" s="74">
        <v>104.8</v>
      </c>
      <c r="AA316" s="74">
        <v>105.4</v>
      </c>
      <c r="AB316" s="74">
        <v>106.2</v>
      </c>
      <c r="AC316" s="80">
        <v>107</v>
      </c>
    </row>
    <row r="317" spans="1:29" ht="15.6" thickBot="1" x14ac:dyDescent="0.35">
      <c r="A317" s="34" t="s">
        <v>89</v>
      </c>
      <c r="M317" s="36"/>
      <c r="Y317" s="81">
        <v>2008</v>
      </c>
      <c r="Z317" s="75">
        <v>108.3</v>
      </c>
      <c r="AA317" s="75">
        <v>108.9</v>
      </c>
      <c r="AB317" s="75">
        <v>109.9</v>
      </c>
      <c r="AC317" s="82">
        <v>110.1</v>
      </c>
    </row>
    <row r="318" spans="1:29" ht="15.6" thickBot="1" x14ac:dyDescent="0.35">
      <c r="A318" s="34" t="s">
        <v>90</v>
      </c>
      <c r="M318" s="37"/>
      <c r="Y318" s="79">
        <v>2009</v>
      </c>
      <c r="Z318" s="74">
        <v>110.5</v>
      </c>
      <c r="AA318" s="74">
        <v>110.8</v>
      </c>
      <c r="AB318" s="74">
        <v>111.2</v>
      </c>
      <c r="AC318" s="80">
        <v>111.6</v>
      </c>
    </row>
    <row r="319" spans="1:29" ht="15.6" thickBot="1" x14ac:dyDescent="0.35">
      <c r="A319" s="34" t="s">
        <v>91</v>
      </c>
      <c r="M319" s="16"/>
      <c r="Y319" s="81">
        <v>2010</v>
      </c>
      <c r="Z319" s="75">
        <v>112</v>
      </c>
      <c r="AA319" s="75">
        <v>112.4</v>
      </c>
      <c r="AB319" s="75">
        <v>112.9</v>
      </c>
      <c r="AC319" s="82">
        <v>113</v>
      </c>
    </row>
    <row r="320" spans="1:29" ht="15.6" thickBot="1" x14ac:dyDescent="0.35">
      <c r="A320" s="34" t="s">
        <v>92</v>
      </c>
      <c r="M320" s="40" t="s">
        <v>5</v>
      </c>
      <c r="N320" s="41" t="s">
        <v>6</v>
      </c>
      <c r="O320" s="41" t="s">
        <v>7</v>
      </c>
      <c r="P320" s="41" t="s">
        <v>8</v>
      </c>
      <c r="Q320" s="42" t="s">
        <v>9</v>
      </c>
      <c r="Y320" s="79">
        <v>2011</v>
      </c>
      <c r="Z320" s="74">
        <v>113.6</v>
      </c>
      <c r="AA320" s="74">
        <v>114.1</v>
      </c>
      <c r="AB320" s="74">
        <v>114.5</v>
      </c>
      <c r="AC320" s="80">
        <v>114.9</v>
      </c>
    </row>
    <row r="321" spans="1:29" ht="15.6" thickBot="1" x14ac:dyDescent="0.35">
      <c r="A321" s="34" t="s">
        <v>119</v>
      </c>
      <c r="M321" s="43">
        <v>2001</v>
      </c>
      <c r="N321" s="38">
        <v>86.8</v>
      </c>
      <c r="O321" s="38">
        <v>87.6</v>
      </c>
      <c r="P321" s="38">
        <v>88.3</v>
      </c>
      <c r="Q321" s="44">
        <v>88.9</v>
      </c>
      <c r="R321">
        <f>AVERAGE(N321:Q321)</f>
        <v>87.9</v>
      </c>
      <c r="Y321" s="81">
        <v>2012</v>
      </c>
      <c r="Z321" s="75">
        <v>115.4</v>
      </c>
      <c r="AA321" s="75">
        <v>116.1</v>
      </c>
      <c r="AB321" s="75">
        <v>116.5</v>
      </c>
      <c r="AC321" s="82">
        <v>116.4</v>
      </c>
    </row>
    <row r="322" spans="1:29" ht="15.6" thickBot="1" x14ac:dyDescent="0.35">
      <c r="A322" s="34" t="s">
        <v>94</v>
      </c>
      <c r="M322" s="45">
        <v>2002</v>
      </c>
      <c r="N322" s="39">
        <v>90.3</v>
      </c>
      <c r="O322" s="39">
        <v>91</v>
      </c>
      <c r="P322" s="39">
        <v>91.3</v>
      </c>
      <c r="Q322" s="46">
        <v>91.7</v>
      </c>
      <c r="R322">
        <f t="shared" ref="R322:R336" si="16">AVERAGE(N322:Q322)</f>
        <v>91.075000000000003</v>
      </c>
      <c r="Y322" s="79">
        <v>2013</v>
      </c>
      <c r="Z322" s="74">
        <v>117.1</v>
      </c>
      <c r="AA322" s="74">
        <v>118.1</v>
      </c>
      <c r="AB322" s="74">
        <v>118.8</v>
      </c>
      <c r="AC322" s="80">
        <v>119.2</v>
      </c>
    </row>
    <row r="323" spans="1:29" ht="15" thickBot="1" x14ac:dyDescent="0.35">
      <c r="A323" s="36"/>
      <c r="M323" s="43">
        <v>2003</v>
      </c>
      <c r="N323" s="38">
        <v>94.2</v>
      </c>
      <c r="O323" s="38">
        <v>94.7</v>
      </c>
      <c r="P323" s="38">
        <v>95.2</v>
      </c>
      <c r="Q323" s="44">
        <v>95.5</v>
      </c>
      <c r="R323">
        <f t="shared" si="16"/>
        <v>94.9</v>
      </c>
      <c r="Y323" s="81">
        <v>2014</v>
      </c>
      <c r="Z323" s="75">
        <v>119.5</v>
      </c>
      <c r="AA323" s="75">
        <v>120.4</v>
      </c>
      <c r="AB323" s="75">
        <v>121.5</v>
      </c>
      <c r="AC323" s="82">
        <v>122.2</v>
      </c>
    </row>
    <row r="324" spans="1:29" ht="15" thickBot="1" x14ac:dyDescent="0.35">
      <c r="A324" s="36" t="s">
        <v>95</v>
      </c>
      <c r="M324" s="45">
        <v>2004</v>
      </c>
      <c r="N324" s="39">
        <v>95.6</v>
      </c>
      <c r="O324" s="39">
        <v>96.1</v>
      </c>
      <c r="P324" s="39">
        <v>96.9</v>
      </c>
      <c r="Q324" s="46">
        <v>97.1</v>
      </c>
      <c r="R324">
        <f t="shared" si="16"/>
        <v>96.425000000000011</v>
      </c>
      <c r="Y324" s="79">
        <v>2015</v>
      </c>
      <c r="Z324" s="74">
        <v>122.6</v>
      </c>
      <c r="AA324" s="74">
        <v>123.4</v>
      </c>
      <c r="AB324" s="74">
        <v>124.4</v>
      </c>
      <c r="AC324" s="80">
        <v>125.2</v>
      </c>
    </row>
    <row r="325" spans="1:29" ht="15" thickBot="1" x14ac:dyDescent="0.35">
      <c r="A325" s="36"/>
      <c r="M325" s="43">
        <v>2005</v>
      </c>
      <c r="N325" s="38">
        <v>97.8</v>
      </c>
      <c r="O325" s="38">
        <v>98.2</v>
      </c>
      <c r="P325" s="38">
        <v>99.4</v>
      </c>
      <c r="Q325" s="44">
        <v>100</v>
      </c>
      <c r="R325">
        <f t="shared" si="16"/>
        <v>98.85</v>
      </c>
      <c r="Y325" s="81">
        <v>2016</v>
      </c>
      <c r="Z325" s="75">
        <v>125.8</v>
      </c>
      <c r="AA325" s="75">
        <v>127</v>
      </c>
      <c r="AB325" s="75">
        <v>127.9</v>
      </c>
      <c r="AC325" s="82">
        <v>128.69999999999999</v>
      </c>
    </row>
    <row r="326" spans="1:29" ht="15" thickBot="1" x14ac:dyDescent="0.35">
      <c r="A326" s="37"/>
      <c r="M326" s="45">
        <v>2006</v>
      </c>
      <c r="N326" s="39">
        <v>100.4</v>
      </c>
      <c r="O326" s="39">
        <v>101.4</v>
      </c>
      <c r="P326" s="39">
        <v>102</v>
      </c>
      <c r="Q326" s="46">
        <v>102.6</v>
      </c>
      <c r="R326">
        <f t="shared" si="16"/>
        <v>101.6</v>
      </c>
      <c r="Y326" s="83">
        <v>2017</v>
      </c>
      <c r="Z326" s="84">
        <v>129.80000000000001</v>
      </c>
      <c r="AA326" s="84">
        <v>130.9</v>
      </c>
      <c r="AB326" s="84">
        <v>132.19999999999999</v>
      </c>
      <c r="AC326" s="85">
        <v>132.9</v>
      </c>
    </row>
    <row r="327" spans="1:29" ht="15" thickBot="1" x14ac:dyDescent="0.35">
      <c r="A327" s="16"/>
      <c r="M327" s="43">
        <v>2007</v>
      </c>
      <c r="N327" s="38">
        <v>103.6</v>
      </c>
      <c r="O327" s="38">
        <v>104.4</v>
      </c>
      <c r="P327" s="38">
        <v>105</v>
      </c>
      <c r="Q327" s="44">
        <v>105.6</v>
      </c>
      <c r="R327">
        <f t="shared" si="16"/>
        <v>104.65</v>
      </c>
      <c r="Y327" s="29"/>
    </row>
    <row r="328" spans="1:29" ht="15" thickBot="1" x14ac:dyDescent="0.35">
      <c r="A328" s="40" t="s">
        <v>5</v>
      </c>
      <c r="B328" s="41" t="s">
        <v>6</v>
      </c>
      <c r="C328" s="41" t="s">
        <v>7</v>
      </c>
      <c r="D328" s="41" t="s">
        <v>8</v>
      </c>
      <c r="E328" s="42" t="s">
        <v>9</v>
      </c>
      <c r="M328" s="45">
        <v>2008</v>
      </c>
      <c r="N328" s="39">
        <v>106.3</v>
      </c>
      <c r="O328" s="39">
        <v>107.5</v>
      </c>
      <c r="P328" s="39">
        <v>107.9</v>
      </c>
      <c r="Q328" s="46">
        <v>108</v>
      </c>
      <c r="R328">
        <f t="shared" si="16"/>
        <v>107.42500000000001</v>
      </c>
      <c r="Y328" s="29"/>
    </row>
    <row r="329" spans="1:29" ht="41.4" thickBot="1" x14ac:dyDescent="0.35">
      <c r="A329" s="43">
        <v>2001</v>
      </c>
      <c r="B329" s="38">
        <v>84.8</v>
      </c>
      <c r="C329" s="38">
        <v>85.4</v>
      </c>
      <c r="D329" s="38">
        <v>86.1</v>
      </c>
      <c r="E329" s="44">
        <v>86.7</v>
      </c>
      <c r="F329">
        <f>AVERAGE(B329:E329)</f>
        <v>85.749999999999986</v>
      </c>
      <c r="M329" s="43">
        <v>2009</v>
      </c>
      <c r="N329" s="38">
        <v>108.4</v>
      </c>
      <c r="O329" s="38">
        <v>108.6</v>
      </c>
      <c r="P329" s="38">
        <v>108.9</v>
      </c>
      <c r="Q329" s="44">
        <v>109.2</v>
      </c>
      <c r="R329">
        <f t="shared" si="16"/>
        <v>108.77499999999999</v>
      </c>
      <c r="Y329" s="86" t="s">
        <v>179</v>
      </c>
    </row>
    <row r="330" spans="1:29" ht="15" thickBot="1" x14ac:dyDescent="0.35">
      <c r="A330" s="45">
        <v>2002</v>
      </c>
      <c r="B330" s="39">
        <v>88</v>
      </c>
      <c r="C330" s="39">
        <v>88.7</v>
      </c>
      <c r="D330" s="39">
        <v>89</v>
      </c>
      <c r="E330" s="46">
        <v>89.5</v>
      </c>
      <c r="F330">
        <f t="shared" ref="F330:F344" si="17">AVERAGE(B330:E330)</f>
        <v>88.8</v>
      </c>
      <c r="M330" s="45">
        <v>2010</v>
      </c>
      <c r="N330" s="39">
        <v>109.9</v>
      </c>
      <c r="O330" s="39">
        <v>110.4</v>
      </c>
      <c r="P330" s="39">
        <v>110.9</v>
      </c>
      <c r="Q330" s="46">
        <v>111.2</v>
      </c>
      <c r="R330">
        <f t="shared" si="16"/>
        <v>110.60000000000001</v>
      </c>
      <c r="Y330" s="87"/>
    </row>
    <row r="331" spans="1:29" ht="15" thickBot="1" x14ac:dyDescent="0.35">
      <c r="A331" s="43">
        <v>2003</v>
      </c>
      <c r="B331" s="38">
        <v>92.1</v>
      </c>
      <c r="C331" s="38">
        <v>92.8</v>
      </c>
      <c r="D331" s="38">
        <v>93.6</v>
      </c>
      <c r="E331" s="44">
        <v>94</v>
      </c>
      <c r="F331">
        <f t="shared" si="17"/>
        <v>93.125</v>
      </c>
      <c r="M331" s="43">
        <v>2011</v>
      </c>
      <c r="N331" s="38">
        <v>111.8</v>
      </c>
      <c r="O331" s="38">
        <v>112.2</v>
      </c>
      <c r="P331" s="38">
        <v>112.7</v>
      </c>
      <c r="Q331" s="44">
        <v>112.9</v>
      </c>
      <c r="R331">
        <f t="shared" si="16"/>
        <v>112.4</v>
      </c>
      <c r="Y331" s="86" t="s">
        <v>180</v>
      </c>
    </row>
    <row r="332" spans="1:29" ht="15" thickBot="1" x14ac:dyDescent="0.35">
      <c r="A332" s="45">
        <v>2004</v>
      </c>
      <c r="B332" s="39">
        <v>95</v>
      </c>
      <c r="C332" s="39">
        <v>95.9</v>
      </c>
      <c r="D332" s="39">
        <v>96.6</v>
      </c>
      <c r="E332" s="46">
        <v>96.9</v>
      </c>
      <c r="F332">
        <f t="shared" si="17"/>
        <v>96.1</v>
      </c>
      <c r="M332" s="45">
        <v>2012</v>
      </c>
      <c r="N332" s="39">
        <v>113.8</v>
      </c>
      <c r="O332" s="39">
        <v>114.3</v>
      </c>
      <c r="P332" s="39">
        <v>114.7</v>
      </c>
      <c r="Q332" s="46">
        <v>115</v>
      </c>
      <c r="R332">
        <f t="shared" si="16"/>
        <v>114.45</v>
      </c>
      <c r="Y332" s="87"/>
    </row>
    <row r="333" spans="1:29" ht="15" thickBot="1" x14ac:dyDescent="0.35">
      <c r="A333" s="43">
        <v>2005</v>
      </c>
      <c r="B333" s="38">
        <v>97.8</v>
      </c>
      <c r="C333" s="38">
        <v>98.4</v>
      </c>
      <c r="D333" s="38">
        <v>99.5</v>
      </c>
      <c r="E333" s="44">
        <v>100</v>
      </c>
      <c r="F333">
        <f t="shared" si="17"/>
        <v>98.924999999999997</v>
      </c>
      <c r="M333" s="43">
        <v>2013</v>
      </c>
      <c r="N333" s="38">
        <v>115.5</v>
      </c>
      <c r="O333" s="38">
        <v>116</v>
      </c>
      <c r="P333" s="38">
        <v>116.6</v>
      </c>
      <c r="Q333" s="44">
        <v>117.1</v>
      </c>
      <c r="R333">
        <f t="shared" si="16"/>
        <v>116.30000000000001</v>
      </c>
      <c r="Y333" s="86" t="s">
        <v>181</v>
      </c>
    </row>
    <row r="334" spans="1:29" ht="15" thickBot="1" x14ac:dyDescent="0.35">
      <c r="A334" s="45">
        <v>2006</v>
      </c>
      <c r="B334" s="39">
        <v>100.7</v>
      </c>
      <c r="C334" s="39">
        <v>101.7</v>
      </c>
      <c r="D334" s="39">
        <v>102.3</v>
      </c>
      <c r="E334" s="46">
        <v>102.8</v>
      </c>
      <c r="F334">
        <f t="shared" si="17"/>
        <v>101.875</v>
      </c>
      <c r="M334" s="45">
        <v>2014</v>
      </c>
      <c r="N334" s="39">
        <v>117.4</v>
      </c>
      <c r="O334" s="39">
        <v>118.3</v>
      </c>
      <c r="P334" s="39">
        <v>118.9</v>
      </c>
      <c r="Q334" s="46">
        <v>119.1</v>
      </c>
      <c r="R334">
        <f t="shared" si="16"/>
        <v>118.42500000000001</v>
      </c>
      <c r="Y334" s="87"/>
    </row>
    <row r="335" spans="1:29" ht="15" thickBot="1" x14ac:dyDescent="0.35">
      <c r="A335" s="43">
        <v>2007</v>
      </c>
      <c r="B335" s="38">
        <v>103.3</v>
      </c>
      <c r="C335" s="38">
        <v>104.2</v>
      </c>
      <c r="D335" s="38">
        <v>104.6</v>
      </c>
      <c r="E335" s="44">
        <v>105.3</v>
      </c>
      <c r="F335">
        <f t="shared" si="17"/>
        <v>104.35000000000001</v>
      </c>
      <c r="M335" s="43">
        <v>2015</v>
      </c>
      <c r="N335" s="38">
        <v>119.8</v>
      </c>
      <c r="O335" s="38">
        <v>120.6</v>
      </c>
      <c r="P335" s="38">
        <v>121.4</v>
      </c>
      <c r="Q335" s="44">
        <v>121.8</v>
      </c>
      <c r="R335">
        <f t="shared" si="16"/>
        <v>120.89999999999999</v>
      </c>
      <c r="Y335" s="86" t="s">
        <v>182</v>
      </c>
    </row>
    <row r="336" spans="1:29" ht="15" thickBot="1" x14ac:dyDescent="0.35">
      <c r="A336" s="45">
        <v>2008</v>
      </c>
      <c r="B336" s="39">
        <v>106</v>
      </c>
      <c r="C336" s="39">
        <v>107</v>
      </c>
      <c r="D336" s="39">
        <v>107.4</v>
      </c>
      <c r="E336" s="46">
        <v>107.6</v>
      </c>
      <c r="F336">
        <f t="shared" si="17"/>
        <v>107</v>
      </c>
      <c r="M336" s="45">
        <v>2016</v>
      </c>
      <c r="N336" s="39">
        <v>122.5</v>
      </c>
      <c r="O336" s="39">
        <v>123.9</v>
      </c>
      <c r="P336" s="39">
        <v>124.8</v>
      </c>
      <c r="Q336" s="46">
        <v>125.3</v>
      </c>
      <c r="R336">
        <f t="shared" si="16"/>
        <v>124.125</v>
      </c>
    </row>
    <row r="337" spans="1:17" ht="15" thickBot="1" x14ac:dyDescent="0.35">
      <c r="A337" s="43">
        <v>2009</v>
      </c>
      <c r="B337" s="38">
        <v>107.9</v>
      </c>
      <c r="C337" s="38">
        <v>108.1</v>
      </c>
      <c r="D337" s="38">
        <v>108.4</v>
      </c>
      <c r="E337" s="44">
        <v>108.6</v>
      </c>
      <c r="F337">
        <f t="shared" si="17"/>
        <v>108.25</v>
      </c>
      <c r="M337" s="47">
        <v>2017</v>
      </c>
      <c r="N337" s="48">
        <v>126.4</v>
      </c>
      <c r="O337" s="48">
        <v>126.9</v>
      </c>
      <c r="P337" s="48"/>
      <c r="Q337" s="49"/>
    </row>
    <row r="338" spans="1:17" ht="15" thickBot="1" x14ac:dyDescent="0.35">
      <c r="A338" s="45">
        <v>2010</v>
      </c>
      <c r="B338" s="39">
        <v>109.9</v>
      </c>
      <c r="C338" s="39">
        <v>110.4</v>
      </c>
      <c r="D338" s="39">
        <v>111</v>
      </c>
      <c r="E338" s="46">
        <v>111.3</v>
      </c>
      <c r="F338">
        <f t="shared" si="17"/>
        <v>110.65</v>
      </c>
      <c r="M338" s="16"/>
    </row>
    <row r="339" spans="1:17" ht="15" thickBot="1" x14ac:dyDescent="0.35">
      <c r="A339" s="43">
        <v>2011</v>
      </c>
      <c r="B339" s="38">
        <v>112.2</v>
      </c>
      <c r="C339" s="38">
        <v>113.3</v>
      </c>
      <c r="D339" s="38">
        <v>113.6</v>
      </c>
      <c r="E339" s="44">
        <v>113.9</v>
      </c>
      <c r="F339">
        <f t="shared" si="17"/>
        <v>113.25</v>
      </c>
    </row>
    <row r="340" spans="1:17" ht="15" thickBot="1" x14ac:dyDescent="0.35">
      <c r="A340" s="45">
        <v>2012</v>
      </c>
      <c r="B340" s="39">
        <v>114.7</v>
      </c>
      <c r="C340" s="39">
        <v>115.3</v>
      </c>
      <c r="D340" s="39">
        <v>115.6</v>
      </c>
      <c r="E340" s="46">
        <v>115.9</v>
      </c>
      <c r="F340">
        <f t="shared" si="17"/>
        <v>115.375</v>
      </c>
      <c r="M340" s="16"/>
    </row>
    <row r="341" spans="1:17" ht="15" thickBot="1" x14ac:dyDescent="0.35">
      <c r="A341" s="43">
        <v>2013</v>
      </c>
      <c r="B341" s="38">
        <v>116.4</v>
      </c>
      <c r="C341" s="38">
        <v>117</v>
      </c>
      <c r="D341" s="38">
        <v>117.4</v>
      </c>
      <c r="E341" s="44">
        <v>117.8</v>
      </c>
      <c r="F341">
        <f t="shared" si="17"/>
        <v>117.15</v>
      </c>
      <c r="M341" s="16"/>
    </row>
    <row r="342" spans="1:17" ht="15" thickBot="1" x14ac:dyDescent="0.35">
      <c r="A342" s="45">
        <v>2014</v>
      </c>
      <c r="B342" s="39">
        <v>118.4</v>
      </c>
      <c r="C342" s="39">
        <v>119.5</v>
      </c>
      <c r="D342" s="39">
        <v>120</v>
      </c>
      <c r="E342" s="46">
        <v>120.3</v>
      </c>
      <c r="F342">
        <f t="shared" si="17"/>
        <v>119.55</v>
      </c>
    </row>
    <row r="343" spans="1:17" ht="15" thickBot="1" x14ac:dyDescent="0.35">
      <c r="A343" s="43">
        <v>2015</v>
      </c>
      <c r="B343" s="38">
        <v>121.2</v>
      </c>
      <c r="C343" s="38">
        <v>121.4</v>
      </c>
      <c r="D343" s="38">
        <v>122.1</v>
      </c>
      <c r="E343" s="44">
        <v>122.5</v>
      </c>
      <c r="F343">
        <f t="shared" si="17"/>
        <v>121.80000000000001</v>
      </c>
      <c r="M343" s="16"/>
    </row>
    <row r="344" spans="1:17" ht="15.6" thickBot="1" x14ac:dyDescent="0.35">
      <c r="A344" s="45">
        <v>2016</v>
      </c>
      <c r="B344" s="39">
        <v>123.4</v>
      </c>
      <c r="C344" s="39">
        <v>124.5</v>
      </c>
      <c r="D344" s="39">
        <v>125.3</v>
      </c>
      <c r="E344" s="46">
        <v>125.7</v>
      </c>
      <c r="F344">
        <f t="shared" si="17"/>
        <v>124.72499999999999</v>
      </c>
      <c r="M344" s="34" t="s">
        <v>163</v>
      </c>
    </row>
    <row r="345" spans="1:17" ht="15.6" thickBot="1" x14ac:dyDescent="0.35">
      <c r="A345" s="43">
        <v>2017</v>
      </c>
      <c r="B345" s="38">
        <v>126.8</v>
      </c>
      <c r="C345" s="38">
        <v>127.4</v>
      </c>
      <c r="D345" s="38"/>
      <c r="E345" s="44"/>
      <c r="M345" s="35" t="s">
        <v>38</v>
      </c>
    </row>
    <row r="346" spans="1:17" ht="15.6" thickBot="1" x14ac:dyDescent="0.35">
      <c r="A346" s="217" t="s">
        <v>26</v>
      </c>
      <c r="B346" s="218"/>
      <c r="C346" s="218"/>
      <c r="D346" s="218"/>
      <c r="E346" s="219"/>
      <c r="M346" s="34" t="s">
        <v>164</v>
      </c>
    </row>
    <row r="347" spans="1:17" ht="15" x14ac:dyDescent="0.3">
      <c r="A347" s="16"/>
      <c r="M347" s="34" t="s">
        <v>88</v>
      </c>
    </row>
    <row r="348" spans="1:17" ht="15" x14ac:dyDescent="0.3">
      <c r="M348" s="34" t="s">
        <v>146</v>
      </c>
    </row>
    <row r="349" spans="1:17" ht="15" x14ac:dyDescent="0.3">
      <c r="A349" s="16"/>
      <c r="M349" s="34" t="s">
        <v>90</v>
      </c>
    </row>
    <row r="350" spans="1:17" ht="15" x14ac:dyDescent="0.3">
      <c r="A350" s="16"/>
      <c r="M350" s="34" t="s">
        <v>91</v>
      </c>
    </row>
    <row r="351" spans="1:17" ht="15" x14ac:dyDescent="0.3">
      <c r="M351" s="34" t="s">
        <v>92</v>
      </c>
    </row>
    <row r="352" spans="1:17" ht="15" x14ac:dyDescent="0.3">
      <c r="A352" s="16"/>
      <c r="M352" s="34" t="s">
        <v>122</v>
      </c>
    </row>
    <row r="353" spans="1:18" ht="15" x14ac:dyDescent="0.3">
      <c r="A353" s="34" t="s">
        <v>120</v>
      </c>
      <c r="M353" s="34" t="s">
        <v>94</v>
      </c>
    </row>
    <row r="354" spans="1:18" ht="15" x14ac:dyDescent="0.3">
      <c r="A354" s="35" t="s">
        <v>38</v>
      </c>
      <c r="M354" s="36"/>
    </row>
    <row r="355" spans="1:18" ht="15" x14ac:dyDescent="0.3">
      <c r="A355" s="34" t="s">
        <v>121</v>
      </c>
      <c r="M355" s="36" t="s">
        <v>95</v>
      </c>
    </row>
    <row r="356" spans="1:18" ht="15.6" thickBot="1" x14ac:dyDescent="0.35">
      <c r="A356" s="34" t="s">
        <v>88</v>
      </c>
      <c r="M356" s="36"/>
    </row>
    <row r="357" spans="1:18" ht="15.6" thickBot="1" x14ac:dyDescent="0.35">
      <c r="A357" s="34" t="s">
        <v>89</v>
      </c>
      <c r="M357" s="37"/>
    </row>
    <row r="358" spans="1:18" ht="15.6" thickBot="1" x14ac:dyDescent="0.35">
      <c r="A358" s="34" t="s">
        <v>90</v>
      </c>
      <c r="M358" s="16"/>
    </row>
    <row r="359" spans="1:18" ht="15.6" thickBot="1" x14ac:dyDescent="0.35">
      <c r="A359" s="34" t="s">
        <v>91</v>
      </c>
      <c r="M359" s="40" t="s">
        <v>5</v>
      </c>
      <c r="N359" s="41" t="s">
        <v>6</v>
      </c>
      <c r="O359" s="41" t="s">
        <v>7</v>
      </c>
      <c r="P359" s="41" t="s">
        <v>8</v>
      </c>
      <c r="Q359" s="42" t="s">
        <v>9</v>
      </c>
    </row>
    <row r="360" spans="1:18" ht="15.6" thickBot="1" x14ac:dyDescent="0.35">
      <c r="A360" s="34" t="s">
        <v>92</v>
      </c>
      <c r="M360" s="43">
        <v>2006</v>
      </c>
      <c r="N360" s="38">
        <v>100.3</v>
      </c>
      <c r="O360" s="38">
        <v>101.4</v>
      </c>
      <c r="P360" s="38">
        <v>101.9</v>
      </c>
      <c r="Q360" s="44">
        <v>102.5</v>
      </c>
      <c r="R360">
        <f>AVERAGE(N360:Q360)</f>
        <v>101.52500000000001</v>
      </c>
    </row>
    <row r="361" spans="1:18" ht="15.6" thickBot="1" x14ac:dyDescent="0.35">
      <c r="A361" s="34" t="s">
        <v>122</v>
      </c>
      <c r="M361" s="45">
        <v>2007</v>
      </c>
      <c r="N361" s="39">
        <v>103.6</v>
      </c>
      <c r="O361" s="39">
        <v>104.4</v>
      </c>
      <c r="P361" s="39">
        <v>104.7</v>
      </c>
      <c r="Q361" s="46">
        <v>105.3</v>
      </c>
      <c r="R361">
        <f t="shared" ref="R361:R375" si="18">AVERAGE(N361:Q361)</f>
        <v>104.5</v>
      </c>
    </row>
    <row r="362" spans="1:18" ht="15.6" thickBot="1" x14ac:dyDescent="0.35">
      <c r="A362" s="34" t="s">
        <v>94</v>
      </c>
      <c r="M362" s="43">
        <v>2008</v>
      </c>
      <c r="N362" s="38">
        <v>105.8</v>
      </c>
      <c r="O362" s="38">
        <v>107</v>
      </c>
      <c r="P362" s="38">
        <v>107.3</v>
      </c>
      <c r="Q362" s="44">
        <v>107.4</v>
      </c>
      <c r="R362">
        <f t="shared" si="18"/>
        <v>106.875</v>
      </c>
    </row>
    <row r="363" spans="1:18" ht="15" thickBot="1" x14ac:dyDescent="0.35">
      <c r="A363" s="36"/>
      <c r="M363" s="45">
        <v>2009</v>
      </c>
      <c r="N363" s="39">
        <v>107.5</v>
      </c>
      <c r="O363" s="39">
        <v>107.7</v>
      </c>
      <c r="P363" s="39">
        <v>108</v>
      </c>
      <c r="Q363" s="46">
        <v>108.3</v>
      </c>
      <c r="R363">
        <f t="shared" si="18"/>
        <v>107.875</v>
      </c>
    </row>
    <row r="364" spans="1:18" ht="15" thickBot="1" x14ac:dyDescent="0.35">
      <c r="A364" s="36" t="s">
        <v>95</v>
      </c>
      <c r="M364" s="43">
        <v>2010</v>
      </c>
      <c r="N364" s="38">
        <v>109.1</v>
      </c>
      <c r="O364" s="38">
        <v>109.7</v>
      </c>
      <c r="P364" s="38">
        <v>110.1</v>
      </c>
      <c r="Q364" s="44">
        <v>110.3</v>
      </c>
      <c r="R364">
        <f t="shared" si="18"/>
        <v>109.8</v>
      </c>
    </row>
    <row r="365" spans="1:18" ht="15" thickBot="1" x14ac:dyDescent="0.35">
      <c r="A365" s="36"/>
      <c r="M365" s="45">
        <v>2011</v>
      </c>
      <c r="N365" s="39">
        <v>110.9</v>
      </c>
      <c r="O365" s="39">
        <v>111.3</v>
      </c>
      <c r="P365" s="39">
        <v>111.8</v>
      </c>
      <c r="Q365" s="46">
        <v>111.9</v>
      </c>
      <c r="R365">
        <f t="shared" si="18"/>
        <v>111.47499999999999</v>
      </c>
    </row>
    <row r="366" spans="1:18" ht="15" thickBot="1" x14ac:dyDescent="0.35">
      <c r="A366" s="37"/>
      <c r="M366" s="43">
        <v>2012</v>
      </c>
      <c r="N366" s="38">
        <v>112.7</v>
      </c>
      <c r="O366" s="38">
        <v>113.1</v>
      </c>
      <c r="P366" s="38">
        <v>113.4</v>
      </c>
      <c r="Q366" s="44">
        <v>113.5</v>
      </c>
      <c r="R366">
        <f t="shared" si="18"/>
        <v>113.17500000000001</v>
      </c>
    </row>
    <row r="367" spans="1:18" ht="15" thickBot="1" x14ac:dyDescent="0.35">
      <c r="A367" s="16"/>
      <c r="M367" s="45">
        <v>2013</v>
      </c>
      <c r="N367" s="39">
        <v>114.1</v>
      </c>
      <c r="O367" s="39">
        <v>114.7</v>
      </c>
      <c r="P367" s="39">
        <v>115.3</v>
      </c>
      <c r="Q367" s="46">
        <v>115.7</v>
      </c>
      <c r="R367">
        <f t="shared" si="18"/>
        <v>114.95</v>
      </c>
    </row>
    <row r="368" spans="1:18" ht="15" thickBot="1" x14ac:dyDescent="0.35">
      <c r="A368" s="40" t="s">
        <v>5</v>
      </c>
      <c r="B368" s="41" t="s">
        <v>6</v>
      </c>
      <c r="C368" s="41" t="s">
        <v>7</v>
      </c>
      <c r="D368" s="41" t="s">
        <v>8</v>
      </c>
      <c r="E368" s="42" t="s">
        <v>9</v>
      </c>
      <c r="M368" s="43">
        <v>2014</v>
      </c>
      <c r="N368" s="38">
        <v>116</v>
      </c>
      <c r="O368" s="38">
        <v>116.8</v>
      </c>
      <c r="P368" s="38">
        <v>117.2</v>
      </c>
      <c r="Q368" s="44">
        <v>117.5</v>
      </c>
      <c r="R368">
        <f t="shared" si="18"/>
        <v>116.875</v>
      </c>
    </row>
    <row r="369" spans="1:18" ht="15" thickBot="1" x14ac:dyDescent="0.35">
      <c r="A369" s="43">
        <v>2006</v>
      </c>
      <c r="B369" s="38">
        <v>100.7</v>
      </c>
      <c r="C369" s="38">
        <v>101.7</v>
      </c>
      <c r="D369" s="38">
        <v>102.3</v>
      </c>
      <c r="E369" s="44">
        <v>102.8</v>
      </c>
      <c r="F369">
        <f>AVERAGE(B369:E369)</f>
        <v>101.875</v>
      </c>
      <c r="M369" s="45">
        <v>2015</v>
      </c>
      <c r="N369" s="39">
        <v>118.4</v>
      </c>
      <c r="O369" s="39">
        <v>119.4</v>
      </c>
      <c r="P369" s="39">
        <v>119.8</v>
      </c>
      <c r="Q369" s="46">
        <v>120.1</v>
      </c>
      <c r="R369">
        <f t="shared" si="18"/>
        <v>119.42500000000001</v>
      </c>
    </row>
    <row r="370" spans="1:18" ht="15" thickBot="1" x14ac:dyDescent="0.35">
      <c r="A370" s="45">
        <v>2007</v>
      </c>
      <c r="B370" s="39">
        <v>103.2</v>
      </c>
      <c r="C370" s="39">
        <v>104.1</v>
      </c>
      <c r="D370" s="39">
        <v>104.4</v>
      </c>
      <c r="E370" s="46">
        <v>105</v>
      </c>
      <c r="F370">
        <f t="shared" ref="F370:F384" si="19">AVERAGE(B370:E370)</f>
        <v>104.17500000000001</v>
      </c>
      <c r="M370" s="43">
        <v>2016</v>
      </c>
      <c r="N370" s="38">
        <v>120.8</v>
      </c>
      <c r="O370" s="38">
        <v>122.1</v>
      </c>
      <c r="P370" s="38">
        <v>122.8</v>
      </c>
      <c r="Q370" s="44">
        <v>123.4</v>
      </c>
      <c r="R370">
        <f t="shared" si="18"/>
        <v>122.27500000000001</v>
      </c>
    </row>
    <row r="371" spans="1:18" ht="15" thickBot="1" x14ac:dyDescent="0.35">
      <c r="A371" s="43">
        <v>2008</v>
      </c>
      <c r="B371" s="38">
        <v>105.5</v>
      </c>
      <c r="C371" s="38">
        <v>106.5</v>
      </c>
      <c r="D371" s="38">
        <v>106.9</v>
      </c>
      <c r="E371" s="44">
        <v>107</v>
      </c>
      <c r="F371">
        <f t="shared" si="19"/>
        <v>106.47499999999999</v>
      </c>
      <c r="M371" s="50">
        <v>2017</v>
      </c>
      <c r="N371" s="51">
        <v>124.5</v>
      </c>
      <c r="O371" s="51">
        <v>125.3</v>
      </c>
      <c r="P371" s="51"/>
      <c r="Q371" s="52"/>
      <c r="R371">
        <f t="shared" si="18"/>
        <v>124.9</v>
      </c>
    </row>
    <row r="372" spans="1:18" ht="15" thickBot="1" x14ac:dyDescent="0.35">
      <c r="A372" s="45">
        <v>2009</v>
      </c>
      <c r="B372" s="39">
        <v>107</v>
      </c>
      <c r="C372" s="39">
        <v>107.3</v>
      </c>
      <c r="D372" s="39">
        <v>107.5</v>
      </c>
      <c r="E372" s="46">
        <v>107.8</v>
      </c>
      <c r="F372">
        <f t="shared" si="19"/>
        <v>107.4</v>
      </c>
      <c r="M372" s="16"/>
      <c r="R372" t="e">
        <f t="shared" si="18"/>
        <v>#DIV/0!</v>
      </c>
    </row>
    <row r="373" spans="1:18" ht="15" thickBot="1" x14ac:dyDescent="0.35">
      <c r="A373" s="43">
        <v>2010</v>
      </c>
      <c r="B373" s="38">
        <v>109.2</v>
      </c>
      <c r="C373" s="38">
        <v>109.8</v>
      </c>
      <c r="D373" s="38">
        <v>110.3</v>
      </c>
      <c r="E373" s="44">
        <v>110.5</v>
      </c>
      <c r="F373">
        <f t="shared" si="19"/>
        <v>109.95</v>
      </c>
      <c r="R373" t="e">
        <f t="shared" si="18"/>
        <v>#DIV/0!</v>
      </c>
    </row>
    <row r="374" spans="1:18" ht="15" thickBot="1" x14ac:dyDescent="0.35">
      <c r="A374" s="45">
        <v>2011</v>
      </c>
      <c r="B374" s="39">
        <v>111.6</v>
      </c>
      <c r="C374" s="39">
        <v>112.7</v>
      </c>
      <c r="D374" s="39">
        <v>113.1</v>
      </c>
      <c r="E374" s="46">
        <v>113.2</v>
      </c>
      <c r="F374">
        <f t="shared" si="19"/>
        <v>112.64999999999999</v>
      </c>
      <c r="M374" s="16"/>
      <c r="R374" t="e">
        <f t="shared" si="18"/>
        <v>#DIV/0!</v>
      </c>
    </row>
    <row r="375" spans="1:18" ht="15" thickBot="1" x14ac:dyDescent="0.35">
      <c r="A375" s="43">
        <v>2012</v>
      </c>
      <c r="B375" s="38">
        <v>113.9</v>
      </c>
      <c r="C375" s="38">
        <v>114.5</v>
      </c>
      <c r="D375" s="38">
        <v>114.6</v>
      </c>
      <c r="E375" s="44">
        <v>114.8</v>
      </c>
      <c r="F375">
        <f t="shared" si="19"/>
        <v>114.45</v>
      </c>
      <c r="M375" s="16"/>
      <c r="R375" t="e">
        <f t="shared" si="18"/>
        <v>#DIV/0!</v>
      </c>
    </row>
    <row r="376" spans="1:18" ht="15" thickBot="1" x14ac:dyDescent="0.35">
      <c r="A376" s="45">
        <v>2013</v>
      </c>
      <c r="B376" s="39">
        <v>115.4</v>
      </c>
      <c r="C376" s="39">
        <v>116</v>
      </c>
      <c r="D376" s="39">
        <v>116.4</v>
      </c>
      <c r="E376" s="46">
        <v>116.7</v>
      </c>
      <c r="F376">
        <f t="shared" si="19"/>
        <v>116.125</v>
      </c>
    </row>
    <row r="377" spans="1:18" ht="15" thickBot="1" x14ac:dyDescent="0.35">
      <c r="A377" s="43">
        <v>2014</v>
      </c>
      <c r="B377" s="38">
        <v>117.3</v>
      </c>
      <c r="C377" s="38">
        <v>118.4</v>
      </c>
      <c r="D377" s="38">
        <v>118.8</v>
      </c>
      <c r="E377" s="44">
        <v>119.1</v>
      </c>
      <c r="F377">
        <f t="shared" si="19"/>
        <v>118.4</v>
      </c>
      <c r="M377" s="16"/>
    </row>
    <row r="378" spans="1:18" ht="15.6" thickBot="1" x14ac:dyDescent="0.35">
      <c r="A378" s="45">
        <v>2015</v>
      </c>
      <c r="B378" s="39">
        <v>120.2</v>
      </c>
      <c r="C378" s="39">
        <v>120.4</v>
      </c>
      <c r="D378" s="39">
        <v>120.8</v>
      </c>
      <c r="E378" s="46">
        <v>121.1</v>
      </c>
      <c r="F378">
        <f t="shared" si="19"/>
        <v>120.625</v>
      </c>
      <c r="M378" s="34" t="s">
        <v>165</v>
      </c>
    </row>
    <row r="379" spans="1:18" ht="15.6" thickBot="1" x14ac:dyDescent="0.35">
      <c r="A379" s="43">
        <v>2016</v>
      </c>
      <c r="B379" s="38">
        <v>121.9</v>
      </c>
      <c r="C379" s="38">
        <v>123</v>
      </c>
      <c r="D379" s="38">
        <v>123.6</v>
      </c>
      <c r="E379" s="44">
        <v>124.1</v>
      </c>
      <c r="F379">
        <f t="shared" si="19"/>
        <v>123.15</v>
      </c>
      <c r="M379" s="35" t="s">
        <v>38</v>
      </c>
    </row>
    <row r="380" spans="1:18" ht="15.6" thickBot="1" x14ac:dyDescent="0.35">
      <c r="A380" s="45">
        <v>2017</v>
      </c>
      <c r="B380" s="39">
        <v>125.2</v>
      </c>
      <c r="C380" s="39">
        <v>126</v>
      </c>
      <c r="D380" s="39"/>
      <c r="E380" s="46"/>
      <c r="F380">
        <f t="shared" si="19"/>
        <v>125.6</v>
      </c>
      <c r="M380" s="34" t="s">
        <v>166</v>
      </c>
    </row>
    <row r="381" spans="1:18" ht="15.6" thickBot="1" x14ac:dyDescent="0.35">
      <c r="A381" s="213" t="s">
        <v>40</v>
      </c>
      <c r="B381" s="214"/>
      <c r="C381" s="214"/>
      <c r="D381" s="214"/>
      <c r="E381" s="215"/>
      <c r="F381" t="e">
        <f t="shared" si="19"/>
        <v>#DIV/0!</v>
      </c>
      <c r="M381" s="34" t="s">
        <v>88</v>
      </c>
    </row>
    <row r="382" spans="1:18" ht="15" x14ac:dyDescent="0.3">
      <c r="A382" s="16"/>
      <c r="F382" t="e">
        <f t="shared" si="19"/>
        <v>#DIV/0!</v>
      </c>
      <c r="M382" s="34" t="s">
        <v>146</v>
      </c>
    </row>
    <row r="383" spans="1:18" ht="15" x14ac:dyDescent="0.3">
      <c r="F383" t="e">
        <f t="shared" si="19"/>
        <v>#DIV/0!</v>
      </c>
      <c r="M383" s="34" t="s">
        <v>90</v>
      </c>
    </row>
    <row r="384" spans="1:18" ht="15" x14ac:dyDescent="0.3">
      <c r="A384" s="16"/>
      <c r="F384" t="e">
        <f t="shared" si="19"/>
        <v>#DIV/0!</v>
      </c>
      <c r="M384" s="34" t="s">
        <v>91</v>
      </c>
    </row>
    <row r="385" spans="1:18" ht="15" x14ac:dyDescent="0.3">
      <c r="A385" s="16"/>
      <c r="M385" s="34" t="s">
        <v>92</v>
      </c>
    </row>
    <row r="386" spans="1:18" ht="15" x14ac:dyDescent="0.3">
      <c r="M386" s="34" t="s">
        <v>125</v>
      </c>
    </row>
    <row r="387" spans="1:18" ht="15" x14ac:dyDescent="0.3">
      <c r="A387" s="16"/>
      <c r="M387" s="34" t="s">
        <v>94</v>
      </c>
    </row>
    <row r="388" spans="1:18" ht="15" x14ac:dyDescent="0.3">
      <c r="A388" s="34" t="s">
        <v>123</v>
      </c>
      <c r="M388" s="36"/>
    </row>
    <row r="389" spans="1:18" ht="15" x14ac:dyDescent="0.3">
      <c r="A389" s="35" t="s">
        <v>38</v>
      </c>
      <c r="M389" s="36" t="s">
        <v>95</v>
      </c>
    </row>
    <row r="390" spans="1:18" ht="15.6" thickBot="1" x14ac:dyDescent="0.35">
      <c r="A390" s="34" t="s">
        <v>124</v>
      </c>
      <c r="M390" s="36"/>
    </row>
    <row r="391" spans="1:18" ht="15.6" thickBot="1" x14ac:dyDescent="0.35">
      <c r="A391" s="34" t="s">
        <v>88</v>
      </c>
      <c r="M391" s="37"/>
    </row>
    <row r="392" spans="1:18" ht="15.6" thickBot="1" x14ac:dyDescent="0.35">
      <c r="A392" s="34" t="s">
        <v>89</v>
      </c>
      <c r="M392" s="16"/>
    </row>
    <row r="393" spans="1:18" ht="15.6" thickBot="1" x14ac:dyDescent="0.35">
      <c r="A393" s="34" t="s">
        <v>90</v>
      </c>
      <c r="M393" s="40" t="s">
        <v>5</v>
      </c>
      <c r="N393" s="41" t="s">
        <v>6</v>
      </c>
      <c r="O393" s="41" t="s">
        <v>7</v>
      </c>
      <c r="P393" s="41" t="s">
        <v>8</v>
      </c>
      <c r="Q393" s="42" t="s">
        <v>9</v>
      </c>
    </row>
    <row r="394" spans="1:18" ht="15.6" thickBot="1" x14ac:dyDescent="0.35">
      <c r="A394" s="34" t="s">
        <v>91</v>
      </c>
      <c r="M394" s="43">
        <v>2006</v>
      </c>
      <c r="N394" s="38">
        <v>100.6</v>
      </c>
      <c r="O394" s="38">
        <v>101.5</v>
      </c>
      <c r="P394" s="38">
        <v>102.4</v>
      </c>
      <c r="Q394" s="44">
        <v>102.7</v>
      </c>
      <c r="R394">
        <f>AVERAGE(N394:Q394)</f>
        <v>101.8</v>
      </c>
    </row>
    <row r="395" spans="1:18" ht="15.6" thickBot="1" x14ac:dyDescent="0.35">
      <c r="A395" s="34" t="s">
        <v>92</v>
      </c>
      <c r="M395" s="45">
        <v>2007</v>
      </c>
      <c r="N395" s="39">
        <v>103.8</v>
      </c>
      <c r="O395" s="39">
        <v>104.5</v>
      </c>
      <c r="P395" s="39">
        <v>105.6</v>
      </c>
      <c r="Q395" s="46">
        <v>106.3</v>
      </c>
      <c r="R395">
        <f t="shared" ref="R395:R409" si="20">AVERAGE(N395:Q395)</f>
        <v>105.05</v>
      </c>
    </row>
    <row r="396" spans="1:18" ht="15.6" thickBot="1" x14ac:dyDescent="0.35">
      <c r="A396" s="34" t="s">
        <v>125</v>
      </c>
      <c r="M396" s="43">
        <v>2008</v>
      </c>
      <c r="N396" s="38">
        <v>107.9</v>
      </c>
      <c r="O396" s="38">
        <v>108.9</v>
      </c>
      <c r="P396" s="38">
        <v>109.5</v>
      </c>
      <c r="Q396" s="44">
        <v>109.7</v>
      </c>
      <c r="R396">
        <f t="shared" si="20"/>
        <v>109</v>
      </c>
    </row>
    <row r="397" spans="1:18" ht="15.6" thickBot="1" x14ac:dyDescent="0.35">
      <c r="A397" s="34" t="s">
        <v>94</v>
      </c>
      <c r="M397" s="45">
        <v>2009</v>
      </c>
      <c r="N397" s="39">
        <v>110.7</v>
      </c>
      <c r="O397" s="39">
        <v>110.8</v>
      </c>
      <c r="P397" s="39">
        <v>111.2</v>
      </c>
      <c r="Q397" s="46">
        <v>111.4</v>
      </c>
      <c r="R397">
        <f t="shared" si="20"/>
        <v>111.02500000000001</v>
      </c>
    </row>
    <row r="398" spans="1:18" ht="15" thickBot="1" x14ac:dyDescent="0.35">
      <c r="A398" s="36"/>
      <c r="M398" s="43">
        <v>2010</v>
      </c>
      <c r="N398" s="38">
        <v>111.9</v>
      </c>
      <c r="O398" s="38">
        <v>112.4</v>
      </c>
      <c r="P398" s="38">
        <v>113.1</v>
      </c>
      <c r="Q398" s="44">
        <v>113.5</v>
      </c>
      <c r="R398">
        <f t="shared" si="20"/>
        <v>112.72499999999999</v>
      </c>
    </row>
    <row r="399" spans="1:18" ht="15" thickBot="1" x14ac:dyDescent="0.35">
      <c r="A399" s="36" t="s">
        <v>95</v>
      </c>
      <c r="M399" s="45">
        <v>2011</v>
      </c>
      <c r="N399" s="39">
        <v>114</v>
      </c>
      <c r="O399" s="39">
        <v>114.5</v>
      </c>
      <c r="P399" s="39">
        <v>114.9</v>
      </c>
      <c r="Q399" s="46">
        <v>115.4</v>
      </c>
      <c r="R399">
        <f t="shared" si="20"/>
        <v>114.69999999999999</v>
      </c>
    </row>
    <row r="400" spans="1:18" ht="15" thickBot="1" x14ac:dyDescent="0.35">
      <c r="A400" s="36"/>
      <c r="M400" s="43">
        <v>2012</v>
      </c>
      <c r="N400" s="38">
        <v>116.5</v>
      </c>
      <c r="O400" s="38">
        <v>117.1</v>
      </c>
      <c r="P400" s="38">
        <v>118</v>
      </c>
      <c r="Q400" s="44">
        <v>118.5</v>
      </c>
      <c r="R400">
        <f t="shared" si="20"/>
        <v>117.52500000000001</v>
      </c>
    </row>
    <row r="401" spans="1:20" ht="15" thickBot="1" x14ac:dyDescent="0.35">
      <c r="A401" s="37"/>
      <c r="M401" s="45">
        <v>2013</v>
      </c>
      <c r="N401" s="39">
        <v>119</v>
      </c>
      <c r="O401" s="39">
        <v>119.2</v>
      </c>
      <c r="P401" s="39">
        <v>119.8</v>
      </c>
      <c r="Q401" s="46">
        <v>120.7</v>
      </c>
      <c r="R401">
        <f t="shared" si="20"/>
        <v>119.675</v>
      </c>
    </row>
    <row r="402" spans="1:20" ht="15" thickBot="1" x14ac:dyDescent="0.35">
      <c r="A402" s="16"/>
      <c r="M402" s="43">
        <v>2014</v>
      </c>
      <c r="N402" s="38">
        <v>120.7</v>
      </c>
      <c r="O402" s="38">
        <v>122</v>
      </c>
      <c r="P402" s="38">
        <v>122.8</v>
      </c>
      <c r="Q402" s="44">
        <v>123.1</v>
      </c>
      <c r="R402">
        <f t="shared" si="20"/>
        <v>122.15</v>
      </c>
    </row>
    <row r="403" spans="1:20" ht="15" thickBot="1" x14ac:dyDescent="0.35">
      <c r="A403" s="40" t="s">
        <v>5</v>
      </c>
      <c r="B403" s="41" t="s">
        <v>6</v>
      </c>
      <c r="C403" s="41" t="s">
        <v>7</v>
      </c>
      <c r="D403" s="41" t="s">
        <v>8</v>
      </c>
      <c r="E403" s="42" t="s">
        <v>9</v>
      </c>
      <c r="M403" s="45">
        <v>2015</v>
      </c>
      <c r="N403" s="39">
        <v>123.1</v>
      </c>
      <c r="O403" s="39">
        <v>123.5</v>
      </c>
      <c r="P403" s="39">
        <v>125.3</v>
      </c>
      <c r="Q403" s="46">
        <v>125.8</v>
      </c>
      <c r="R403">
        <f t="shared" si="20"/>
        <v>124.425</v>
      </c>
    </row>
    <row r="404" spans="1:20" ht="15" thickBot="1" x14ac:dyDescent="0.35">
      <c r="A404" s="43">
        <v>2006</v>
      </c>
      <c r="B404" s="38">
        <v>100.6</v>
      </c>
      <c r="C404" s="38">
        <v>101.5</v>
      </c>
      <c r="D404" s="38">
        <v>102.4</v>
      </c>
      <c r="E404" s="44">
        <v>102.7</v>
      </c>
      <c r="F404">
        <f>AVERAGE(B404:E404)</f>
        <v>101.8</v>
      </c>
      <c r="M404" s="43">
        <v>2016</v>
      </c>
      <c r="N404" s="38">
        <v>126.5</v>
      </c>
      <c r="O404" s="38">
        <v>128.19999999999999</v>
      </c>
      <c r="P404" s="38">
        <v>129.4</v>
      </c>
      <c r="Q404" s="44">
        <v>129.80000000000001</v>
      </c>
      <c r="R404">
        <f t="shared" si="20"/>
        <v>128.47500000000002</v>
      </c>
    </row>
    <row r="405" spans="1:20" ht="15" thickBot="1" x14ac:dyDescent="0.35">
      <c r="A405" s="45">
        <v>2007</v>
      </c>
      <c r="B405" s="39">
        <v>103.5</v>
      </c>
      <c r="C405" s="39">
        <v>104.3</v>
      </c>
      <c r="D405" s="39">
        <v>105.3</v>
      </c>
      <c r="E405" s="46">
        <v>105.9</v>
      </c>
      <c r="F405">
        <f t="shared" ref="F405:F419" si="21">AVERAGE(B405:E405)</f>
        <v>104.75</v>
      </c>
      <c r="M405" s="50">
        <v>2017</v>
      </c>
      <c r="N405" s="51">
        <v>131</v>
      </c>
      <c r="O405" s="51">
        <v>130.69999999999999</v>
      </c>
      <c r="P405" s="51"/>
      <c r="Q405" s="52"/>
      <c r="R405">
        <f t="shared" si="20"/>
        <v>130.85</v>
      </c>
    </row>
    <row r="406" spans="1:20" ht="15" thickBot="1" x14ac:dyDescent="0.35">
      <c r="A406" s="43">
        <v>2008</v>
      </c>
      <c r="B406" s="38">
        <v>107.3</v>
      </c>
      <c r="C406" s="38">
        <v>108.4</v>
      </c>
      <c r="D406" s="38">
        <v>108.8</v>
      </c>
      <c r="E406" s="44">
        <v>109</v>
      </c>
      <c r="F406">
        <f t="shared" si="21"/>
        <v>108.375</v>
      </c>
      <c r="M406" s="16"/>
      <c r="R406" t="e">
        <f t="shared" si="20"/>
        <v>#DIV/0!</v>
      </c>
    </row>
    <row r="407" spans="1:20" ht="15" thickBot="1" x14ac:dyDescent="0.35">
      <c r="A407" s="45">
        <v>2009</v>
      </c>
      <c r="B407" s="39">
        <v>109.9</v>
      </c>
      <c r="C407" s="39">
        <v>110.2</v>
      </c>
      <c r="D407" s="39">
        <v>110.6</v>
      </c>
      <c r="E407" s="46">
        <v>110.7</v>
      </c>
      <c r="F407">
        <f t="shared" si="21"/>
        <v>110.35000000000001</v>
      </c>
      <c r="R407" t="e">
        <f t="shared" si="20"/>
        <v>#DIV/0!</v>
      </c>
    </row>
    <row r="408" spans="1:20" ht="15" thickBot="1" x14ac:dyDescent="0.35">
      <c r="A408" s="43">
        <v>2010</v>
      </c>
      <c r="B408" s="38">
        <v>111.6</v>
      </c>
      <c r="C408" s="38">
        <v>112</v>
      </c>
      <c r="D408" s="38">
        <v>112.8</v>
      </c>
      <c r="E408" s="44">
        <v>113.2</v>
      </c>
      <c r="F408">
        <f t="shared" si="21"/>
        <v>112.39999999999999</v>
      </c>
      <c r="M408" s="16"/>
      <c r="R408" t="e">
        <f t="shared" si="20"/>
        <v>#DIV/0!</v>
      </c>
    </row>
    <row r="409" spans="1:20" ht="15" thickBot="1" x14ac:dyDescent="0.35">
      <c r="A409" s="45">
        <v>2011</v>
      </c>
      <c r="B409" s="39">
        <v>113.9</v>
      </c>
      <c r="C409" s="39">
        <v>114.8</v>
      </c>
      <c r="D409" s="39">
        <v>115</v>
      </c>
      <c r="E409" s="46">
        <v>115.6</v>
      </c>
      <c r="F409">
        <f t="shared" si="21"/>
        <v>114.82499999999999</v>
      </c>
      <c r="M409" s="16"/>
      <c r="R409" t="e">
        <f t="shared" si="20"/>
        <v>#DIV/0!</v>
      </c>
    </row>
    <row r="410" spans="1:20" ht="15" thickBot="1" x14ac:dyDescent="0.35">
      <c r="A410" s="43">
        <v>2012</v>
      </c>
      <c r="B410" s="38">
        <v>116.9</v>
      </c>
      <c r="C410" s="38">
        <v>117.5</v>
      </c>
      <c r="D410" s="38">
        <v>118.2</v>
      </c>
      <c r="E410" s="44">
        <v>118.7</v>
      </c>
      <c r="F410">
        <f t="shared" si="21"/>
        <v>117.825</v>
      </c>
    </row>
    <row r="411" spans="1:20" ht="15" thickBot="1" x14ac:dyDescent="0.35">
      <c r="A411" s="45">
        <v>2013</v>
      </c>
      <c r="B411" s="39">
        <v>119.1</v>
      </c>
      <c r="C411" s="39">
        <v>119.4</v>
      </c>
      <c r="D411" s="39">
        <v>119.9</v>
      </c>
      <c r="E411" s="46">
        <v>120.6</v>
      </c>
      <c r="F411">
        <f t="shared" si="21"/>
        <v>119.75</v>
      </c>
      <c r="M411" s="16"/>
    </row>
    <row r="412" spans="1:20" ht="15.6" thickBot="1" x14ac:dyDescent="0.35">
      <c r="A412" s="43">
        <v>2014</v>
      </c>
      <c r="B412" s="38">
        <v>121</v>
      </c>
      <c r="C412" s="38">
        <v>122.3</v>
      </c>
      <c r="D412" s="38">
        <v>123</v>
      </c>
      <c r="E412" s="44">
        <v>123.3</v>
      </c>
      <c r="F412">
        <f t="shared" si="21"/>
        <v>122.4</v>
      </c>
      <c r="M412" s="34" t="s">
        <v>167</v>
      </c>
    </row>
    <row r="413" spans="1:20" ht="15.6" thickBot="1" x14ac:dyDescent="0.35">
      <c r="A413" s="45">
        <v>2015</v>
      </c>
      <c r="B413" s="39">
        <v>123.7</v>
      </c>
      <c r="C413" s="39">
        <v>123.8</v>
      </c>
      <c r="D413" s="39">
        <v>125.3</v>
      </c>
      <c r="E413" s="46">
        <v>125.8</v>
      </c>
      <c r="F413">
        <f t="shared" si="21"/>
        <v>124.65</v>
      </c>
      <c r="M413" s="35" t="s">
        <v>38</v>
      </c>
    </row>
    <row r="414" spans="1:20" ht="15.6" thickBot="1" x14ac:dyDescent="0.35">
      <c r="A414" s="43">
        <v>2016</v>
      </c>
      <c r="B414" s="38">
        <v>126.9</v>
      </c>
      <c r="C414" s="38">
        <v>128.4</v>
      </c>
      <c r="D414" s="38">
        <v>129.5</v>
      </c>
      <c r="E414" s="44">
        <v>129.80000000000001</v>
      </c>
      <c r="F414">
        <f t="shared" si="21"/>
        <v>128.65</v>
      </c>
      <c r="M414" s="62" t="s">
        <v>168</v>
      </c>
      <c r="N414" s="23"/>
      <c r="O414" s="23"/>
      <c r="P414" s="23"/>
      <c r="Q414" s="23"/>
      <c r="R414" s="23"/>
      <c r="S414" s="23"/>
      <c r="T414" s="23"/>
    </row>
    <row r="415" spans="1:20" ht="15.6" thickBot="1" x14ac:dyDescent="0.35">
      <c r="A415" s="45">
        <v>2017</v>
      </c>
      <c r="B415" s="39">
        <v>130.80000000000001</v>
      </c>
      <c r="C415" s="39">
        <v>130.9</v>
      </c>
      <c r="D415" s="39"/>
      <c r="E415" s="46"/>
      <c r="F415">
        <f t="shared" si="21"/>
        <v>130.85000000000002</v>
      </c>
      <c r="M415" s="62" t="s">
        <v>88</v>
      </c>
      <c r="N415" s="23"/>
      <c r="O415" s="23"/>
      <c r="P415" s="23"/>
      <c r="Q415" s="23"/>
      <c r="R415" s="23"/>
      <c r="S415" s="23"/>
      <c r="T415" s="23"/>
    </row>
    <row r="416" spans="1:20" ht="15.6" thickBot="1" x14ac:dyDescent="0.35">
      <c r="A416" s="217" t="s">
        <v>26</v>
      </c>
      <c r="B416" s="218"/>
      <c r="C416" s="218"/>
      <c r="D416" s="218"/>
      <c r="E416" s="219"/>
      <c r="F416" t="e">
        <f t="shared" si="21"/>
        <v>#DIV/0!</v>
      </c>
      <c r="M416" s="62" t="s">
        <v>146</v>
      </c>
      <c r="N416" s="23"/>
      <c r="O416" s="23"/>
      <c r="P416" s="23"/>
    </row>
    <row r="417" spans="1:18" ht="15" x14ac:dyDescent="0.3">
      <c r="A417" s="16"/>
      <c r="F417" t="e">
        <f t="shared" si="21"/>
        <v>#DIV/0!</v>
      </c>
      <c r="M417" s="34" t="s">
        <v>90</v>
      </c>
    </row>
    <row r="418" spans="1:18" ht="15" x14ac:dyDescent="0.3">
      <c r="F418" t="e">
        <f t="shared" si="21"/>
        <v>#DIV/0!</v>
      </c>
      <c r="M418" s="34" t="s">
        <v>91</v>
      </c>
    </row>
    <row r="419" spans="1:18" ht="15" x14ac:dyDescent="0.3">
      <c r="A419" s="16"/>
      <c r="F419" t="e">
        <f t="shared" si="21"/>
        <v>#DIV/0!</v>
      </c>
      <c r="M419" s="34" t="s">
        <v>92</v>
      </c>
    </row>
    <row r="420" spans="1:18" ht="15" x14ac:dyDescent="0.3">
      <c r="A420" s="16"/>
      <c r="M420" s="62" t="s">
        <v>128</v>
      </c>
      <c r="N420" s="23"/>
      <c r="O420" s="23"/>
      <c r="P420" s="23"/>
      <c r="Q420" s="23"/>
    </row>
    <row r="421" spans="1:18" ht="15" x14ac:dyDescent="0.3">
      <c r="M421" s="34" t="s">
        <v>94</v>
      </c>
    </row>
    <row r="422" spans="1:18" x14ac:dyDescent="0.3">
      <c r="A422" s="16"/>
      <c r="M422" s="36"/>
    </row>
    <row r="423" spans="1:18" ht="15" x14ac:dyDescent="0.3">
      <c r="A423" s="34" t="s">
        <v>126</v>
      </c>
      <c r="M423" s="36" t="s">
        <v>95</v>
      </c>
    </row>
    <row r="424" spans="1:18" ht="15.6" thickBot="1" x14ac:dyDescent="0.35">
      <c r="A424" s="35" t="s">
        <v>38</v>
      </c>
      <c r="M424" s="36"/>
    </row>
    <row r="425" spans="1:18" ht="15.6" thickBot="1" x14ac:dyDescent="0.35">
      <c r="A425" s="62" t="s">
        <v>127</v>
      </c>
      <c r="B425" s="23"/>
      <c r="C425" s="23"/>
      <c r="D425" s="23"/>
      <c r="E425" s="23"/>
      <c r="F425" s="23"/>
      <c r="G425" s="23"/>
      <c r="M425" s="37"/>
    </row>
    <row r="426" spans="1:18" ht="15.6" thickBot="1" x14ac:dyDescent="0.35">
      <c r="A426" s="62" t="s">
        <v>88</v>
      </c>
      <c r="B426" s="23"/>
      <c r="C426" s="23"/>
      <c r="D426" s="23"/>
      <c r="E426" s="23"/>
      <c r="F426" s="23"/>
      <c r="G426" s="23"/>
      <c r="M426" s="16"/>
    </row>
    <row r="427" spans="1:18" ht="15.6" thickBot="1" x14ac:dyDescent="0.35">
      <c r="A427" s="62" t="s">
        <v>89</v>
      </c>
      <c r="B427" s="23"/>
      <c r="C427" s="23"/>
      <c r="D427" s="23"/>
      <c r="E427" s="23"/>
      <c r="F427" s="23"/>
      <c r="G427" s="23"/>
      <c r="M427" s="40" t="s">
        <v>5</v>
      </c>
      <c r="N427" s="41" t="s">
        <v>6</v>
      </c>
      <c r="O427" s="41" t="s">
        <v>7</v>
      </c>
      <c r="P427" s="41" t="s">
        <v>8</v>
      </c>
      <c r="Q427" s="42" t="s">
        <v>9</v>
      </c>
    </row>
    <row r="428" spans="1:18" ht="15.6" thickBot="1" x14ac:dyDescent="0.35">
      <c r="A428" s="34" t="s">
        <v>90</v>
      </c>
      <c r="M428" s="43">
        <v>2001</v>
      </c>
      <c r="N428" s="38">
        <v>87.4</v>
      </c>
      <c r="O428" s="38">
        <v>88.3</v>
      </c>
      <c r="P428" s="38">
        <v>89.2</v>
      </c>
      <c r="Q428" s="44">
        <v>90.2</v>
      </c>
      <c r="R428">
        <f>AVERAGE(N428:Q428)</f>
        <v>88.774999999999991</v>
      </c>
    </row>
    <row r="429" spans="1:18" ht="15.6" thickBot="1" x14ac:dyDescent="0.35">
      <c r="A429" s="34" t="s">
        <v>91</v>
      </c>
      <c r="M429" s="45">
        <v>2002</v>
      </c>
      <c r="N429" s="39">
        <v>90.4</v>
      </c>
      <c r="O429" s="39">
        <v>91.5</v>
      </c>
      <c r="P429" s="39">
        <v>92</v>
      </c>
      <c r="Q429" s="46">
        <v>92.4</v>
      </c>
      <c r="R429">
        <f t="shared" ref="R429:R443" si="22">AVERAGE(N429:Q429)</f>
        <v>91.574999999999989</v>
      </c>
    </row>
    <row r="430" spans="1:18" ht="15.6" thickBot="1" x14ac:dyDescent="0.35">
      <c r="A430" s="34" t="s">
        <v>92</v>
      </c>
      <c r="M430" s="43">
        <v>2003</v>
      </c>
      <c r="N430" s="38">
        <v>93</v>
      </c>
      <c r="O430" s="38">
        <v>93.9</v>
      </c>
      <c r="P430" s="38">
        <v>95.1</v>
      </c>
      <c r="Q430" s="44">
        <v>95.5</v>
      </c>
      <c r="R430">
        <f t="shared" si="22"/>
        <v>94.375</v>
      </c>
    </row>
    <row r="431" spans="1:18" ht="15.6" thickBot="1" x14ac:dyDescent="0.35">
      <c r="A431" s="34" t="s">
        <v>128</v>
      </c>
      <c r="M431" s="45">
        <v>2004</v>
      </c>
      <c r="N431" s="39">
        <v>96.4</v>
      </c>
      <c r="O431" s="39">
        <v>97</v>
      </c>
      <c r="P431" s="39">
        <v>97.7</v>
      </c>
      <c r="Q431" s="46">
        <v>98</v>
      </c>
      <c r="R431">
        <f t="shared" si="22"/>
        <v>97.275000000000006</v>
      </c>
    </row>
    <row r="432" spans="1:18" ht="15.6" thickBot="1" x14ac:dyDescent="0.35">
      <c r="A432" s="34" t="s">
        <v>94</v>
      </c>
      <c r="M432" s="43">
        <v>2005</v>
      </c>
      <c r="N432" s="38">
        <v>98.4</v>
      </c>
      <c r="O432" s="38">
        <v>99.3</v>
      </c>
      <c r="P432" s="38">
        <v>99.6</v>
      </c>
      <c r="Q432" s="44">
        <v>100</v>
      </c>
      <c r="R432">
        <f t="shared" si="22"/>
        <v>99.324999999999989</v>
      </c>
    </row>
    <row r="433" spans="1:18" ht="15" thickBot="1" x14ac:dyDescent="0.35">
      <c r="A433" s="36"/>
      <c r="M433" s="45">
        <v>2006</v>
      </c>
      <c r="N433" s="39">
        <v>100.7</v>
      </c>
      <c r="O433" s="39">
        <v>102.1</v>
      </c>
      <c r="P433" s="39">
        <v>102.7</v>
      </c>
      <c r="Q433" s="46">
        <v>103.2</v>
      </c>
      <c r="R433">
        <f t="shared" si="22"/>
        <v>102.175</v>
      </c>
    </row>
    <row r="434" spans="1:18" ht="15" thickBot="1" x14ac:dyDescent="0.35">
      <c r="A434" s="36" t="s">
        <v>95</v>
      </c>
      <c r="M434" s="43">
        <v>2007</v>
      </c>
      <c r="N434" s="38">
        <v>104.8</v>
      </c>
      <c r="O434" s="38">
        <v>105.4</v>
      </c>
      <c r="P434" s="38">
        <v>106.2</v>
      </c>
      <c r="Q434" s="44">
        <v>107</v>
      </c>
      <c r="R434">
        <f t="shared" si="22"/>
        <v>105.85</v>
      </c>
    </row>
    <row r="435" spans="1:18" ht="15" thickBot="1" x14ac:dyDescent="0.35">
      <c r="A435" s="36"/>
      <c r="M435" s="45">
        <v>2008</v>
      </c>
      <c r="N435" s="39">
        <v>108.3</v>
      </c>
      <c r="O435" s="39">
        <v>108.9</v>
      </c>
      <c r="P435" s="39">
        <v>109.9</v>
      </c>
      <c r="Q435" s="46">
        <v>110.1</v>
      </c>
      <c r="R435">
        <f t="shared" si="22"/>
        <v>109.30000000000001</v>
      </c>
    </row>
    <row r="436" spans="1:18" ht="15" thickBot="1" x14ac:dyDescent="0.35">
      <c r="A436" s="37"/>
      <c r="M436" s="43">
        <v>2009</v>
      </c>
      <c r="N436" s="38">
        <v>110.5</v>
      </c>
      <c r="O436" s="38">
        <v>110.8</v>
      </c>
      <c r="P436" s="38">
        <v>111.2</v>
      </c>
      <c r="Q436" s="44">
        <v>111.6</v>
      </c>
      <c r="R436">
        <f t="shared" si="22"/>
        <v>111.02500000000001</v>
      </c>
    </row>
    <row r="437" spans="1:18" ht="15" thickBot="1" x14ac:dyDescent="0.35">
      <c r="A437" s="16"/>
      <c r="M437" s="45">
        <v>2010</v>
      </c>
      <c r="N437" s="39">
        <v>112</v>
      </c>
      <c r="O437" s="39">
        <v>112.4</v>
      </c>
      <c r="P437" s="39">
        <v>112.9</v>
      </c>
      <c r="Q437" s="46">
        <v>113</v>
      </c>
      <c r="R437">
        <f t="shared" si="22"/>
        <v>112.575</v>
      </c>
    </row>
    <row r="438" spans="1:18" ht="15" thickBot="1" x14ac:dyDescent="0.35">
      <c r="A438" s="40" t="s">
        <v>5</v>
      </c>
      <c r="B438" s="41" t="s">
        <v>6</v>
      </c>
      <c r="C438" s="41" t="s">
        <v>7</v>
      </c>
      <c r="D438" s="41" t="s">
        <v>8</v>
      </c>
      <c r="E438" s="42" t="s">
        <v>9</v>
      </c>
      <c r="M438" s="43">
        <v>2011</v>
      </c>
      <c r="N438" s="38">
        <v>113.6</v>
      </c>
      <c r="O438" s="38">
        <v>114.1</v>
      </c>
      <c r="P438" s="38">
        <v>114.5</v>
      </c>
      <c r="Q438" s="44">
        <v>114.9</v>
      </c>
      <c r="R438">
        <f t="shared" si="22"/>
        <v>114.27500000000001</v>
      </c>
    </row>
    <row r="439" spans="1:18" ht="15" thickBot="1" x14ac:dyDescent="0.35">
      <c r="A439" s="43">
        <v>2001</v>
      </c>
      <c r="B439" s="38">
        <v>84.1</v>
      </c>
      <c r="C439" s="38">
        <v>85</v>
      </c>
      <c r="D439" s="38">
        <v>85.9</v>
      </c>
      <c r="E439" s="44">
        <v>86.9</v>
      </c>
      <c r="F439">
        <f>AVERAGE(B439:E439)</f>
        <v>85.474999999999994</v>
      </c>
      <c r="M439" s="45">
        <v>2012</v>
      </c>
      <c r="N439" s="39">
        <v>115.4</v>
      </c>
      <c r="O439" s="39">
        <v>116.1</v>
      </c>
      <c r="P439" s="39">
        <v>116.5</v>
      </c>
      <c r="Q439" s="46">
        <v>116.4</v>
      </c>
      <c r="R439">
        <f t="shared" si="22"/>
        <v>116.1</v>
      </c>
    </row>
    <row r="440" spans="1:18" ht="15" thickBot="1" x14ac:dyDescent="0.35">
      <c r="A440" s="45">
        <v>2002</v>
      </c>
      <c r="B440" s="39">
        <v>87.4</v>
      </c>
      <c r="C440" s="39">
        <v>88.5</v>
      </c>
      <c r="D440" s="39">
        <v>89.1</v>
      </c>
      <c r="E440" s="46">
        <v>89.8</v>
      </c>
      <c r="F440">
        <f t="shared" ref="F440:F454" si="23">AVERAGE(B440:E440)</f>
        <v>88.7</v>
      </c>
      <c r="M440" s="43">
        <v>2013</v>
      </c>
      <c r="N440" s="38">
        <v>117.1</v>
      </c>
      <c r="O440" s="38">
        <v>118.1</v>
      </c>
      <c r="P440" s="38">
        <v>118.8</v>
      </c>
      <c r="Q440" s="44">
        <v>119.2</v>
      </c>
      <c r="R440">
        <f t="shared" si="22"/>
        <v>118.3</v>
      </c>
    </row>
    <row r="441" spans="1:18" ht="15" thickBot="1" x14ac:dyDescent="0.35">
      <c r="A441" s="43">
        <v>2003</v>
      </c>
      <c r="B441" s="38">
        <v>90.9</v>
      </c>
      <c r="C441" s="38">
        <v>92</v>
      </c>
      <c r="D441" s="38">
        <v>93.2</v>
      </c>
      <c r="E441" s="44">
        <v>93.8</v>
      </c>
      <c r="F441">
        <f t="shared" si="23"/>
        <v>92.475000000000009</v>
      </c>
      <c r="M441" s="45">
        <v>2014</v>
      </c>
      <c r="N441" s="39">
        <v>119.5</v>
      </c>
      <c r="O441" s="39">
        <v>120.4</v>
      </c>
      <c r="P441" s="39">
        <v>121.5</v>
      </c>
      <c r="Q441" s="46">
        <v>122.2</v>
      </c>
      <c r="R441">
        <f t="shared" si="22"/>
        <v>120.89999999999999</v>
      </c>
    </row>
    <row r="442" spans="1:18" ht="15" thickBot="1" x14ac:dyDescent="0.35">
      <c r="A442" s="45">
        <v>2004</v>
      </c>
      <c r="B442" s="39">
        <v>95.3</v>
      </c>
      <c r="C442" s="39">
        <v>96.2</v>
      </c>
      <c r="D442" s="39">
        <v>96.9</v>
      </c>
      <c r="E442" s="46">
        <v>97.4</v>
      </c>
      <c r="F442">
        <f t="shared" si="23"/>
        <v>96.449999999999989</v>
      </c>
      <c r="M442" s="43">
        <v>2015</v>
      </c>
      <c r="N442" s="38">
        <v>122.6</v>
      </c>
      <c r="O442" s="38">
        <v>123.4</v>
      </c>
      <c r="P442" s="38">
        <v>124.4</v>
      </c>
      <c r="Q442" s="44">
        <v>125.2</v>
      </c>
      <c r="R442">
        <f t="shared" si="22"/>
        <v>123.89999999999999</v>
      </c>
    </row>
    <row r="443" spans="1:18" ht="15" thickBot="1" x14ac:dyDescent="0.35">
      <c r="A443" s="43">
        <v>2005</v>
      </c>
      <c r="B443" s="38">
        <v>98.4</v>
      </c>
      <c r="C443" s="38">
        <v>99.3</v>
      </c>
      <c r="D443" s="38">
        <v>99.7</v>
      </c>
      <c r="E443" s="44">
        <v>100</v>
      </c>
      <c r="F443">
        <f t="shared" si="23"/>
        <v>99.35</v>
      </c>
      <c r="M443" s="45">
        <v>2016</v>
      </c>
      <c r="N443" s="39">
        <v>125.8</v>
      </c>
      <c r="O443" s="39">
        <v>127</v>
      </c>
      <c r="P443" s="39">
        <v>127.9</v>
      </c>
      <c r="Q443" s="46">
        <v>128.69999999999999</v>
      </c>
      <c r="R443">
        <f t="shared" si="22"/>
        <v>127.35000000000001</v>
      </c>
    </row>
    <row r="444" spans="1:18" ht="15" thickBot="1" x14ac:dyDescent="0.35">
      <c r="A444" s="45">
        <v>2006</v>
      </c>
      <c r="B444" s="39">
        <v>100.6</v>
      </c>
      <c r="C444" s="39">
        <v>101.8</v>
      </c>
      <c r="D444" s="39">
        <v>102.5</v>
      </c>
      <c r="E444" s="46">
        <v>103</v>
      </c>
      <c r="F444">
        <f t="shared" si="23"/>
        <v>101.97499999999999</v>
      </c>
      <c r="M444" s="47">
        <v>2017</v>
      </c>
      <c r="N444" s="48">
        <v>129.80000000000001</v>
      </c>
      <c r="O444" s="48">
        <v>130.9</v>
      </c>
      <c r="P444" s="48"/>
      <c r="Q444" s="49"/>
    </row>
    <row r="445" spans="1:18" ht="15" thickBot="1" x14ac:dyDescent="0.35">
      <c r="A445" s="43">
        <v>2007</v>
      </c>
      <c r="B445" s="38">
        <v>104.2</v>
      </c>
      <c r="C445" s="38">
        <v>104.9</v>
      </c>
      <c r="D445" s="38">
        <v>105.7</v>
      </c>
      <c r="E445" s="44">
        <v>106.5</v>
      </c>
      <c r="F445">
        <f t="shared" si="23"/>
        <v>105.325</v>
      </c>
      <c r="M445" s="16"/>
    </row>
    <row r="446" spans="1:18" ht="15" thickBot="1" x14ac:dyDescent="0.35">
      <c r="A446" s="45">
        <v>2008</v>
      </c>
      <c r="B446" s="39">
        <v>107.8</v>
      </c>
      <c r="C446" s="39">
        <v>108.4</v>
      </c>
      <c r="D446" s="39">
        <v>109.3</v>
      </c>
      <c r="E446" s="46">
        <v>109.4</v>
      </c>
      <c r="F446">
        <f t="shared" si="23"/>
        <v>108.72499999999999</v>
      </c>
    </row>
    <row r="447" spans="1:18" ht="15" thickBot="1" x14ac:dyDescent="0.35">
      <c r="A447" s="43">
        <v>2009</v>
      </c>
      <c r="B447" s="38">
        <v>109.9</v>
      </c>
      <c r="C447" s="38">
        <v>110</v>
      </c>
      <c r="D447" s="38">
        <v>110.3</v>
      </c>
      <c r="E447" s="44">
        <v>110.6</v>
      </c>
      <c r="F447">
        <f t="shared" si="23"/>
        <v>110.19999999999999</v>
      </c>
      <c r="M447" s="16"/>
    </row>
    <row r="448" spans="1:18" ht="15" thickBot="1" x14ac:dyDescent="0.35">
      <c r="A448" s="45">
        <v>2010</v>
      </c>
      <c r="B448" s="39">
        <v>111.3</v>
      </c>
      <c r="C448" s="39">
        <v>111.7</v>
      </c>
      <c r="D448" s="39">
        <v>112.3</v>
      </c>
      <c r="E448" s="46">
        <v>112.5</v>
      </c>
      <c r="F448">
        <f t="shared" si="23"/>
        <v>111.95</v>
      </c>
      <c r="M448" s="16"/>
    </row>
    <row r="449" spans="1:13" ht="15" thickBot="1" x14ac:dyDescent="0.35">
      <c r="A449" s="43">
        <v>2011</v>
      </c>
      <c r="B449" s="38">
        <v>113.5</v>
      </c>
      <c r="C449" s="38">
        <v>114.3</v>
      </c>
      <c r="D449" s="38">
        <v>114.6</v>
      </c>
      <c r="E449" s="44">
        <v>115.1</v>
      </c>
      <c r="F449">
        <f t="shared" si="23"/>
        <v>114.375</v>
      </c>
    </row>
    <row r="450" spans="1:13" ht="15" thickBot="1" x14ac:dyDescent="0.35">
      <c r="A450" s="45">
        <v>2012</v>
      </c>
      <c r="B450" s="39">
        <v>115.7</v>
      </c>
      <c r="C450" s="39">
        <v>116.3</v>
      </c>
      <c r="D450" s="39">
        <v>116.8</v>
      </c>
      <c r="E450" s="46">
        <v>116.8</v>
      </c>
      <c r="F450">
        <f t="shared" si="23"/>
        <v>116.4</v>
      </c>
      <c r="M450" s="16"/>
    </row>
    <row r="451" spans="1:13" ht="15.6" thickBot="1" x14ac:dyDescent="0.35">
      <c r="A451" s="43">
        <v>2013</v>
      </c>
      <c r="B451" s="38">
        <v>117.6</v>
      </c>
      <c r="C451" s="38">
        <v>118.5</v>
      </c>
      <c r="D451" s="38">
        <v>119.2</v>
      </c>
      <c r="E451" s="44">
        <v>119.6</v>
      </c>
      <c r="F451">
        <f t="shared" si="23"/>
        <v>118.72499999999999</v>
      </c>
      <c r="M451" s="34" t="s">
        <v>169</v>
      </c>
    </row>
    <row r="452" spans="1:13" ht="15.6" thickBot="1" x14ac:dyDescent="0.35">
      <c r="A452" s="45">
        <v>2014</v>
      </c>
      <c r="B452" s="39">
        <v>120.1</v>
      </c>
      <c r="C452" s="39">
        <v>120.9</v>
      </c>
      <c r="D452" s="39">
        <v>121.9</v>
      </c>
      <c r="E452" s="46">
        <v>122.5</v>
      </c>
      <c r="F452">
        <f t="shared" si="23"/>
        <v>121.35</v>
      </c>
      <c r="M452" s="35" t="s">
        <v>38</v>
      </c>
    </row>
    <row r="453" spans="1:13" ht="15.6" thickBot="1" x14ac:dyDescent="0.35">
      <c r="A453" s="43">
        <v>2015</v>
      </c>
      <c r="B453" s="38">
        <v>123.1</v>
      </c>
      <c r="C453" s="38">
        <v>123.8</v>
      </c>
      <c r="D453" s="38">
        <v>124.6</v>
      </c>
      <c r="E453" s="44">
        <v>125.3</v>
      </c>
      <c r="F453">
        <f t="shared" si="23"/>
        <v>124.2</v>
      </c>
      <c r="M453" s="34" t="s">
        <v>170</v>
      </c>
    </row>
    <row r="454" spans="1:13" ht="15.6" thickBot="1" x14ac:dyDescent="0.35">
      <c r="A454" s="45">
        <v>2016</v>
      </c>
      <c r="B454" s="39">
        <v>126.2</v>
      </c>
      <c r="C454" s="39">
        <v>127.2</v>
      </c>
      <c r="D454" s="39">
        <v>127.9</v>
      </c>
      <c r="E454" s="46">
        <v>128.6</v>
      </c>
      <c r="F454">
        <f t="shared" si="23"/>
        <v>127.47499999999999</v>
      </c>
      <c r="M454" s="34" t="s">
        <v>88</v>
      </c>
    </row>
    <row r="455" spans="1:13" ht="15.6" thickBot="1" x14ac:dyDescent="0.35">
      <c r="A455" s="43">
        <v>2017</v>
      </c>
      <c r="B455" s="38">
        <v>129.9</v>
      </c>
      <c r="C455" s="38">
        <v>131</v>
      </c>
      <c r="D455" s="38"/>
      <c r="E455" s="44"/>
      <c r="M455" s="34" t="s">
        <v>146</v>
      </c>
    </row>
    <row r="456" spans="1:13" ht="15.6" thickBot="1" x14ac:dyDescent="0.35">
      <c r="A456" s="217" t="s">
        <v>26</v>
      </c>
      <c r="B456" s="218"/>
      <c r="C456" s="218"/>
      <c r="D456" s="218"/>
      <c r="E456" s="219"/>
      <c r="M456" s="34" t="s">
        <v>90</v>
      </c>
    </row>
    <row r="457" spans="1:13" ht="15" x14ac:dyDescent="0.3">
      <c r="A457" s="16"/>
      <c r="M457" s="34" t="s">
        <v>91</v>
      </c>
    </row>
    <row r="458" spans="1:13" ht="15" x14ac:dyDescent="0.3">
      <c r="M458" s="34" t="s">
        <v>92</v>
      </c>
    </row>
    <row r="459" spans="1:13" ht="15" x14ac:dyDescent="0.3">
      <c r="A459" s="16"/>
      <c r="M459" s="34" t="s">
        <v>131</v>
      </c>
    </row>
    <row r="460" spans="1:13" ht="15" x14ac:dyDescent="0.3">
      <c r="A460" s="16"/>
      <c r="M460" s="34" t="s">
        <v>94</v>
      </c>
    </row>
    <row r="461" spans="1:13" x14ac:dyDescent="0.3">
      <c r="M461" s="36"/>
    </row>
    <row r="462" spans="1:13" x14ac:dyDescent="0.3">
      <c r="A462" s="16"/>
      <c r="M462" s="36" t="s">
        <v>95</v>
      </c>
    </row>
    <row r="463" spans="1:13" ht="15.6" thickBot="1" x14ac:dyDescent="0.35">
      <c r="A463" s="34" t="s">
        <v>129</v>
      </c>
      <c r="M463" s="36"/>
    </row>
    <row r="464" spans="1:13" ht="15.6" thickBot="1" x14ac:dyDescent="0.35">
      <c r="A464" s="35" t="s">
        <v>38</v>
      </c>
      <c r="M464" s="37"/>
    </row>
    <row r="465" spans="1:18" ht="15.6" thickBot="1" x14ac:dyDescent="0.35">
      <c r="A465" s="34" t="s">
        <v>130</v>
      </c>
      <c r="M465" s="16"/>
    </row>
    <row r="466" spans="1:18" ht="15.6" thickBot="1" x14ac:dyDescent="0.35">
      <c r="A466" s="34" t="s">
        <v>88</v>
      </c>
      <c r="M466" s="40" t="s">
        <v>5</v>
      </c>
      <c r="N466" s="41" t="s">
        <v>6</v>
      </c>
      <c r="O466" s="41" t="s">
        <v>7</v>
      </c>
      <c r="P466" s="41" t="s">
        <v>8</v>
      </c>
      <c r="Q466" s="42" t="s">
        <v>9</v>
      </c>
    </row>
    <row r="467" spans="1:18" ht="15.6" thickBot="1" x14ac:dyDescent="0.35">
      <c r="A467" s="34" t="s">
        <v>89</v>
      </c>
      <c r="M467" s="43">
        <v>2006</v>
      </c>
      <c r="N467" s="38">
        <v>100.6</v>
      </c>
      <c r="O467" s="38">
        <v>101.7</v>
      </c>
      <c r="P467" s="38">
        <v>102.8</v>
      </c>
      <c r="Q467" s="44">
        <v>103.2</v>
      </c>
      <c r="R467">
        <f>AVERAGE(N467:Q467)</f>
        <v>102.075</v>
      </c>
    </row>
    <row r="468" spans="1:18" ht="15.6" thickBot="1" x14ac:dyDescent="0.35">
      <c r="A468" s="34" t="s">
        <v>90</v>
      </c>
      <c r="M468" s="45">
        <v>2007</v>
      </c>
      <c r="N468" s="39">
        <v>105.3</v>
      </c>
      <c r="O468" s="39">
        <v>105.5</v>
      </c>
      <c r="P468" s="39">
        <v>106.7</v>
      </c>
      <c r="Q468" s="46">
        <v>107.8</v>
      </c>
      <c r="R468">
        <f t="shared" ref="R468:R482" si="24">AVERAGE(N468:Q468)</f>
        <v>106.325</v>
      </c>
    </row>
    <row r="469" spans="1:18" ht="15.6" thickBot="1" x14ac:dyDescent="0.35">
      <c r="A469" s="34" t="s">
        <v>91</v>
      </c>
      <c r="M469" s="43">
        <v>2008</v>
      </c>
      <c r="N469" s="38">
        <v>108.9</v>
      </c>
      <c r="O469" s="38">
        <v>109.9</v>
      </c>
      <c r="P469" s="38">
        <v>110.8</v>
      </c>
      <c r="Q469" s="44">
        <v>111</v>
      </c>
      <c r="R469">
        <f t="shared" si="24"/>
        <v>110.15</v>
      </c>
    </row>
    <row r="470" spans="1:18" ht="15.6" thickBot="1" x14ac:dyDescent="0.35">
      <c r="A470" s="34" t="s">
        <v>92</v>
      </c>
      <c r="M470" s="45">
        <v>2009</v>
      </c>
      <c r="N470" s="39">
        <v>111.1</v>
      </c>
      <c r="O470" s="39">
        <v>111.4</v>
      </c>
      <c r="P470" s="39">
        <v>111.9</v>
      </c>
      <c r="Q470" s="46">
        <v>111.9</v>
      </c>
      <c r="R470">
        <f t="shared" si="24"/>
        <v>111.57499999999999</v>
      </c>
    </row>
    <row r="471" spans="1:18" ht="15.6" thickBot="1" x14ac:dyDescent="0.35">
      <c r="A471" s="34" t="s">
        <v>131</v>
      </c>
      <c r="M471" s="43">
        <v>2010</v>
      </c>
      <c r="N471" s="38">
        <v>112.3</v>
      </c>
      <c r="O471" s="38">
        <v>113.2</v>
      </c>
      <c r="P471" s="38">
        <v>114.1</v>
      </c>
      <c r="Q471" s="44">
        <v>113.7</v>
      </c>
      <c r="R471">
        <f t="shared" si="24"/>
        <v>113.325</v>
      </c>
    </row>
    <row r="472" spans="1:18" ht="15.6" thickBot="1" x14ac:dyDescent="0.35">
      <c r="A472" s="34" t="s">
        <v>94</v>
      </c>
      <c r="M472" s="45">
        <v>2011</v>
      </c>
      <c r="N472" s="39">
        <v>113.7</v>
      </c>
      <c r="O472" s="39">
        <v>114.1</v>
      </c>
      <c r="P472" s="39">
        <v>115</v>
      </c>
      <c r="Q472" s="46">
        <v>115.2</v>
      </c>
      <c r="R472">
        <f t="shared" si="24"/>
        <v>114.5</v>
      </c>
    </row>
    <row r="473" spans="1:18" ht="15" thickBot="1" x14ac:dyDescent="0.35">
      <c r="A473" s="36"/>
      <c r="M473" s="43">
        <v>2012</v>
      </c>
      <c r="N473" s="38">
        <v>115.2</v>
      </c>
      <c r="O473" s="38">
        <v>115.7</v>
      </c>
      <c r="P473" s="38">
        <v>116.3</v>
      </c>
      <c r="Q473" s="44">
        <v>115.2</v>
      </c>
      <c r="R473">
        <f t="shared" si="24"/>
        <v>115.6</v>
      </c>
    </row>
    <row r="474" spans="1:18" ht="15" thickBot="1" x14ac:dyDescent="0.35">
      <c r="A474" s="36" t="s">
        <v>95</v>
      </c>
      <c r="M474" s="45">
        <v>2013</v>
      </c>
      <c r="N474" s="39">
        <v>116</v>
      </c>
      <c r="O474" s="39">
        <v>117.8</v>
      </c>
      <c r="P474" s="39">
        <v>118.3</v>
      </c>
      <c r="Q474" s="46">
        <v>118.8</v>
      </c>
      <c r="R474">
        <f t="shared" si="24"/>
        <v>117.72500000000001</v>
      </c>
    </row>
    <row r="475" spans="1:18" ht="15" thickBot="1" x14ac:dyDescent="0.35">
      <c r="A475" s="36"/>
      <c r="M475" s="43">
        <v>2014</v>
      </c>
      <c r="N475" s="38">
        <v>119</v>
      </c>
      <c r="O475" s="38">
        <v>120.5</v>
      </c>
      <c r="P475" s="38">
        <v>120.8</v>
      </c>
      <c r="Q475" s="44">
        <v>121.5</v>
      </c>
      <c r="R475">
        <f t="shared" si="24"/>
        <v>120.45</v>
      </c>
    </row>
    <row r="476" spans="1:18" ht="15" thickBot="1" x14ac:dyDescent="0.35">
      <c r="A476" s="37"/>
      <c r="M476" s="45">
        <v>2015</v>
      </c>
      <c r="N476" s="39">
        <v>122.5</v>
      </c>
      <c r="O476" s="39">
        <v>123</v>
      </c>
      <c r="P476" s="39">
        <v>124.1</v>
      </c>
      <c r="Q476" s="46">
        <v>124.9</v>
      </c>
      <c r="R476">
        <f t="shared" si="24"/>
        <v>123.625</v>
      </c>
    </row>
    <row r="477" spans="1:18" ht="15" thickBot="1" x14ac:dyDescent="0.35">
      <c r="A477" s="16"/>
      <c r="M477" s="43">
        <v>2016</v>
      </c>
      <c r="N477" s="38">
        <v>124.4</v>
      </c>
      <c r="O477" s="38">
        <v>125.9</v>
      </c>
      <c r="P477" s="38">
        <v>126.4</v>
      </c>
      <c r="Q477" s="44">
        <v>127</v>
      </c>
      <c r="R477">
        <f t="shared" si="24"/>
        <v>125.92500000000001</v>
      </c>
    </row>
    <row r="478" spans="1:18" ht="15" thickBot="1" x14ac:dyDescent="0.35">
      <c r="A478" s="40" t="s">
        <v>5</v>
      </c>
      <c r="B478" s="41" t="s">
        <v>6</v>
      </c>
      <c r="C478" s="41" t="s">
        <v>7</v>
      </c>
      <c r="D478" s="41" t="s">
        <v>8</v>
      </c>
      <c r="E478" s="42" t="s">
        <v>9</v>
      </c>
      <c r="M478" s="50">
        <v>2017</v>
      </c>
      <c r="N478" s="51">
        <v>128</v>
      </c>
      <c r="O478" s="51">
        <v>129.30000000000001</v>
      </c>
      <c r="P478" s="51"/>
      <c r="Q478" s="52"/>
      <c r="R478">
        <f t="shared" si="24"/>
        <v>128.65</v>
      </c>
    </row>
    <row r="479" spans="1:18" ht="15" thickBot="1" x14ac:dyDescent="0.35">
      <c r="A479" s="43">
        <v>2006</v>
      </c>
      <c r="B479" s="38">
        <v>101</v>
      </c>
      <c r="C479" s="38">
        <v>101.8</v>
      </c>
      <c r="D479" s="38">
        <v>102.7</v>
      </c>
      <c r="E479" s="44">
        <v>103.1</v>
      </c>
      <c r="F479">
        <f>AVERAGE(B479:E479)</f>
        <v>102.15</v>
      </c>
      <c r="M479" s="16"/>
      <c r="R479" t="e">
        <f t="shared" si="24"/>
        <v>#DIV/0!</v>
      </c>
    </row>
    <row r="480" spans="1:18" ht="15" thickBot="1" x14ac:dyDescent="0.35">
      <c r="A480" s="45">
        <v>2007</v>
      </c>
      <c r="B480" s="39">
        <v>105.2</v>
      </c>
      <c r="C480" s="39">
        <v>105.2</v>
      </c>
      <c r="D480" s="39">
        <v>106.6</v>
      </c>
      <c r="E480" s="46">
        <v>107.5</v>
      </c>
      <c r="F480">
        <f t="shared" ref="F480:F494" si="25">AVERAGE(B480:E480)</f>
        <v>106.125</v>
      </c>
      <c r="R480" t="e">
        <f t="shared" si="24"/>
        <v>#DIV/0!</v>
      </c>
    </row>
    <row r="481" spans="1:18" ht="15" thickBot="1" x14ac:dyDescent="0.35">
      <c r="A481" s="43">
        <v>2008</v>
      </c>
      <c r="B481" s="38">
        <v>108.4</v>
      </c>
      <c r="C481" s="38">
        <v>109.4</v>
      </c>
      <c r="D481" s="38">
        <v>110.3</v>
      </c>
      <c r="E481" s="44">
        <v>110.4</v>
      </c>
      <c r="F481">
        <f t="shared" si="25"/>
        <v>109.625</v>
      </c>
      <c r="M481" s="16"/>
      <c r="R481" t="e">
        <f t="shared" si="24"/>
        <v>#DIV/0!</v>
      </c>
    </row>
    <row r="482" spans="1:18" ht="15" thickBot="1" x14ac:dyDescent="0.35">
      <c r="A482" s="45">
        <v>2009</v>
      </c>
      <c r="B482" s="39">
        <v>110.5</v>
      </c>
      <c r="C482" s="39">
        <v>110.6</v>
      </c>
      <c r="D482" s="39">
        <v>110.9</v>
      </c>
      <c r="E482" s="46">
        <v>111</v>
      </c>
      <c r="F482">
        <f t="shared" si="25"/>
        <v>110.75</v>
      </c>
      <c r="M482" s="16"/>
      <c r="R482" t="e">
        <f t="shared" si="24"/>
        <v>#DIV/0!</v>
      </c>
    </row>
    <row r="483" spans="1:18" ht="15" thickBot="1" x14ac:dyDescent="0.35">
      <c r="A483" s="43">
        <v>2010</v>
      </c>
      <c r="B483" s="38">
        <v>111.3</v>
      </c>
      <c r="C483" s="38">
        <v>112.3</v>
      </c>
      <c r="D483" s="38">
        <v>113</v>
      </c>
      <c r="E483" s="44">
        <v>112.8</v>
      </c>
      <c r="F483">
        <f t="shared" si="25"/>
        <v>112.35000000000001</v>
      </c>
    </row>
    <row r="484" spans="1:18" ht="15" thickBot="1" x14ac:dyDescent="0.35">
      <c r="A484" s="45">
        <v>2011</v>
      </c>
      <c r="B484" s="39">
        <v>113.4</v>
      </c>
      <c r="C484" s="39">
        <v>113.9</v>
      </c>
      <c r="D484" s="39">
        <v>114.8</v>
      </c>
      <c r="E484" s="46">
        <v>115.3</v>
      </c>
      <c r="F484">
        <f t="shared" si="25"/>
        <v>114.35000000000001</v>
      </c>
      <c r="M484" s="16"/>
    </row>
    <row r="485" spans="1:18" ht="15.6" thickBot="1" x14ac:dyDescent="0.35">
      <c r="A485" s="43">
        <v>2012</v>
      </c>
      <c r="B485" s="38">
        <v>115.4</v>
      </c>
      <c r="C485" s="38">
        <v>116</v>
      </c>
      <c r="D485" s="38">
        <v>116.5</v>
      </c>
      <c r="E485" s="44">
        <v>115.7</v>
      </c>
      <c r="F485">
        <f t="shared" si="25"/>
        <v>115.89999999999999</v>
      </c>
      <c r="M485" s="34" t="s">
        <v>171</v>
      </c>
    </row>
    <row r="486" spans="1:18" ht="15.6" thickBot="1" x14ac:dyDescent="0.35">
      <c r="A486" s="45">
        <v>2013</v>
      </c>
      <c r="B486" s="39">
        <v>116.6</v>
      </c>
      <c r="C486" s="39">
        <v>118.1</v>
      </c>
      <c r="D486" s="39">
        <v>118.7</v>
      </c>
      <c r="E486" s="46">
        <v>119.2</v>
      </c>
      <c r="F486">
        <f t="shared" si="25"/>
        <v>118.14999999999999</v>
      </c>
      <c r="M486" s="35" t="s">
        <v>38</v>
      </c>
    </row>
    <row r="487" spans="1:18" ht="15.6" thickBot="1" x14ac:dyDescent="0.35">
      <c r="A487" s="43">
        <v>2014</v>
      </c>
      <c r="B487" s="38">
        <v>119.5</v>
      </c>
      <c r="C487" s="38">
        <v>119.8</v>
      </c>
      <c r="D487" s="38">
        <v>120.1</v>
      </c>
      <c r="E487" s="44">
        <v>120.6</v>
      </c>
      <c r="F487">
        <f t="shared" si="25"/>
        <v>120</v>
      </c>
      <c r="M487" s="34" t="s">
        <v>172</v>
      </c>
    </row>
    <row r="488" spans="1:18" ht="15.6" thickBot="1" x14ac:dyDescent="0.35">
      <c r="A488" s="45">
        <v>2015</v>
      </c>
      <c r="B488" s="39">
        <v>121.9</v>
      </c>
      <c r="C488" s="39">
        <v>122.5</v>
      </c>
      <c r="D488" s="39">
        <v>123.4</v>
      </c>
      <c r="E488" s="46">
        <v>124</v>
      </c>
      <c r="F488">
        <f t="shared" si="25"/>
        <v>122.95</v>
      </c>
      <c r="M488" s="34" t="s">
        <v>88</v>
      </c>
    </row>
    <row r="489" spans="1:18" ht="15.6" thickBot="1" x14ac:dyDescent="0.35">
      <c r="A489" s="43">
        <v>2016</v>
      </c>
      <c r="B489" s="38">
        <v>124.1</v>
      </c>
      <c r="C489" s="38">
        <v>125.4</v>
      </c>
      <c r="D489" s="38">
        <v>125.8</v>
      </c>
      <c r="E489" s="44">
        <v>126.4</v>
      </c>
      <c r="F489">
        <f t="shared" si="25"/>
        <v>125.42500000000001</v>
      </c>
      <c r="M489" s="34" t="s">
        <v>146</v>
      </c>
    </row>
    <row r="490" spans="1:18" ht="15.6" thickBot="1" x14ac:dyDescent="0.35">
      <c r="A490" s="45">
        <v>2017</v>
      </c>
      <c r="B490" s="39">
        <v>127.5</v>
      </c>
      <c r="C490" s="39">
        <v>128.69999999999999</v>
      </c>
      <c r="D490" s="39"/>
      <c r="E490" s="46"/>
      <c r="F490">
        <f t="shared" si="25"/>
        <v>128.1</v>
      </c>
      <c r="M490" s="34" t="s">
        <v>90</v>
      </c>
    </row>
    <row r="491" spans="1:18" ht="15.6" thickBot="1" x14ac:dyDescent="0.35">
      <c r="A491" s="217" t="s">
        <v>26</v>
      </c>
      <c r="B491" s="218"/>
      <c r="C491" s="218"/>
      <c r="D491" s="218"/>
      <c r="E491" s="219"/>
      <c r="F491" t="e">
        <f t="shared" si="25"/>
        <v>#DIV/0!</v>
      </c>
      <c r="M491" s="34" t="s">
        <v>91</v>
      </c>
    </row>
    <row r="492" spans="1:18" ht="15" x14ac:dyDescent="0.3">
      <c r="A492" s="16"/>
      <c r="F492" t="e">
        <f t="shared" si="25"/>
        <v>#DIV/0!</v>
      </c>
      <c r="M492" s="34" t="s">
        <v>92</v>
      </c>
    </row>
    <row r="493" spans="1:18" ht="15" x14ac:dyDescent="0.3">
      <c r="F493" t="e">
        <f t="shared" si="25"/>
        <v>#DIV/0!</v>
      </c>
      <c r="M493" s="34" t="s">
        <v>134</v>
      </c>
    </row>
    <row r="494" spans="1:18" ht="15" x14ac:dyDescent="0.3">
      <c r="A494" s="16"/>
      <c r="F494" t="e">
        <f t="shared" si="25"/>
        <v>#DIV/0!</v>
      </c>
      <c r="M494" s="34" t="s">
        <v>94</v>
      </c>
    </row>
    <row r="495" spans="1:18" x14ac:dyDescent="0.3">
      <c r="A495" s="16"/>
      <c r="M495" s="36"/>
    </row>
    <row r="496" spans="1:18" x14ac:dyDescent="0.3">
      <c r="M496" s="36" t="s">
        <v>95</v>
      </c>
    </row>
    <row r="497" spans="1:18" ht="15" thickBot="1" x14ac:dyDescent="0.35">
      <c r="A497" s="16"/>
      <c r="M497" s="36"/>
    </row>
    <row r="498" spans="1:18" ht="15.6" thickBot="1" x14ac:dyDescent="0.35">
      <c r="A498" s="34" t="s">
        <v>132</v>
      </c>
      <c r="M498" s="37"/>
    </row>
    <row r="499" spans="1:18" ht="15.6" thickBot="1" x14ac:dyDescent="0.35">
      <c r="A499" s="35" t="s">
        <v>38</v>
      </c>
      <c r="M499" s="16"/>
    </row>
    <row r="500" spans="1:18" ht="15.6" thickBot="1" x14ac:dyDescent="0.35">
      <c r="A500" s="34" t="s">
        <v>133</v>
      </c>
      <c r="M500" s="40" t="s">
        <v>5</v>
      </c>
      <c r="N500" s="41" t="s">
        <v>6</v>
      </c>
      <c r="O500" s="41" t="s">
        <v>7</v>
      </c>
      <c r="P500" s="41" t="s">
        <v>8</v>
      </c>
      <c r="Q500" s="42" t="s">
        <v>9</v>
      </c>
    </row>
    <row r="501" spans="1:18" ht="15.6" thickBot="1" x14ac:dyDescent="0.35">
      <c r="A501" s="34" t="s">
        <v>88</v>
      </c>
      <c r="M501" s="43">
        <v>2006</v>
      </c>
      <c r="N501" s="38">
        <v>100.8</v>
      </c>
      <c r="O501" s="38">
        <v>102.2</v>
      </c>
      <c r="P501" s="38">
        <v>102.7</v>
      </c>
      <c r="Q501" s="44">
        <v>103.3</v>
      </c>
      <c r="R501">
        <f>AVERAGE(N501:Q501)</f>
        <v>102.25</v>
      </c>
    </row>
    <row r="502" spans="1:18" ht="15.6" thickBot="1" x14ac:dyDescent="0.35">
      <c r="A502" s="34" t="s">
        <v>89</v>
      </c>
      <c r="M502" s="45">
        <v>2007</v>
      </c>
      <c r="N502" s="39">
        <v>104.6</v>
      </c>
      <c r="O502" s="39">
        <v>105.3</v>
      </c>
      <c r="P502" s="39">
        <v>106</v>
      </c>
      <c r="Q502" s="46">
        <v>106.8</v>
      </c>
      <c r="R502">
        <f t="shared" ref="R502:R516" si="26">AVERAGE(N502:Q502)</f>
        <v>105.675</v>
      </c>
    </row>
    <row r="503" spans="1:18" ht="15.6" thickBot="1" x14ac:dyDescent="0.35">
      <c r="A503" s="34" t="s">
        <v>90</v>
      </c>
      <c r="M503" s="43">
        <v>2008</v>
      </c>
      <c r="N503" s="38">
        <v>108.1</v>
      </c>
      <c r="O503" s="38">
        <v>108.6</v>
      </c>
      <c r="P503" s="38">
        <v>109.6</v>
      </c>
      <c r="Q503" s="44">
        <v>109.8</v>
      </c>
      <c r="R503">
        <f t="shared" si="26"/>
        <v>109.02499999999999</v>
      </c>
    </row>
    <row r="504" spans="1:18" ht="15.6" thickBot="1" x14ac:dyDescent="0.35">
      <c r="A504" s="34" t="s">
        <v>91</v>
      </c>
      <c r="M504" s="45">
        <v>2009</v>
      </c>
      <c r="N504" s="39">
        <v>110.3</v>
      </c>
      <c r="O504" s="39">
        <v>110.6</v>
      </c>
      <c r="P504" s="39">
        <v>110.9</v>
      </c>
      <c r="Q504" s="46">
        <v>111.5</v>
      </c>
      <c r="R504">
        <f t="shared" si="26"/>
        <v>110.82499999999999</v>
      </c>
    </row>
    <row r="505" spans="1:18" ht="15.6" thickBot="1" x14ac:dyDescent="0.35">
      <c r="A505" s="34" t="s">
        <v>92</v>
      </c>
      <c r="M505" s="43">
        <v>2010</v>
      </c>
      <c r="N505" s="38">
        <v>112</v>
      </c>
      <c r="O505" s="38">
        <v>112.1</v>
      </c>
      <c r="P505" s="38">
        <v>112.4</v>
      </c>
      <c r="Q505" s="44">
        <v>112.8</v>
      </c>
      <c r="R505">
        <f t="shared" si="26"/>
        <v>112.325</v>
      </c>
    </row>
    <row r="506" spans="1:18" ht="15.6" thickBot="1" x14ac:dyDescent="0.35">
      <c r="A506" s="34" t="s">
        <v>134</v>
      </c>
      <c r="M506" s="45">
        <v>2011</v>
      </c>
      <c r="N506" s="39">
        <v>113.6</v>
      </c>
      <c r="O506" s="39">
        <v>114.1</v>
      </c>
      <c r="P506" s="39">
        <v>114.4</v>
      </c>
      <c r="Q506" s="46">
        <v>114.9</v>
      </c>
      <c r="R506">
        <f t="shared" si="26"/>
        <v>114.25</v>
      </c>
    </row>
    <row r="507" spans="1:18" ht="15.6" thickBot="1" x14ac:dyDescent="0.35">
      <c r="A507" s="34" t="s">
        <v>94</v>
      </c>
      <c r="M507" s="43">
        <v>2012</v>
      </c>
      <c r="N507" s="38">
        <v>115.5</v>
      </c>
      <c r="O507" s="38">
        <v>116.3</v>
      </c>
      <c r="P507" s="38">
        <v>116.7</v>
      </c>
      <c r="Q507" s="44">
        <v>117</v>
      </c>
      <c r="R507">
        <f t="shared" si="26"/>
        <v>116.375</v>
      </c>
    </row>
    <row r="508" spans="1:18" ht="15" thickBot="1" x14ac:dyDescent="0.35">
      <c r="A508" s="36"/>
      <c r="M508" s="45">
        <v>2013</v>
      </c>
      <c r="N508" s="39">
        <v>117.6</v>
      </c>
      <c r="O508" s="39">
        <v>118.3</v>
      </c>
      <c r="P508" s="39">
        <v>119.1</v>
      </c>
      <c r="Q508" s="46">
        <v>119.5</v>
      </c>
      <c r="R508">
        <f t="shared" si="26"/>
        <v>118.625</v>
      </c>
    </row>
    <row r="509" spans="1:18" ht="15" thickBot="1" x14ac:dyDescent="0.35">
      <c r="A509" s="36" t="s">
        <v>95</v>
      </c>
      <c r="M509" s="43">
        <v>2014</v>
      </c>
      <c r="N509" s="38">
        <v>119.8</v>
      </c>
      <c r="O509" s="38">
        <v>120.5</v>
      </c>
      <c r="P509" s="38">
        <v>121.8</v>
      </c>
      <c r="Q509" s="44">
        <v>122.5</v>
      </c>
      <c r="R509">
        <f t="shared" si="26"/>
        <v>121.15</v>
      </c>
    </row>
    <row r="510" spans="1:18" ht="15" thickBot="1" x14ac:dyDescent="0.35">
      <c r="A510" s="36"/>
      <c r="M510" s="45">
        <v>2015</v>
      </c>
      <c r="N510" s="39">
        <v>122.7</v>
      </c>
      <c r="O510" s="39">
        <v>123.7</v>
      </c>
      <c r="P510" s="39">
        <v>124.6</v>
      </c>
      <c r="Q510" s="46">
        <v>125.4</v>
      </c>
      <c r="R510">
        <f t="shared" si="26"/>
        <v>124.1</v>
      </c>
    </row>
    <row r="511" spans="1:18" ht="15" thickBot="1" x14ac:dyDescent="0.35">
      <c r="A511" s="37"/>
      <c r="M511" s="43">
        <v>2016</v>
      </c>
      <c r="N511" s="38">
        <v>126.5</v>
      </c>
      <c r="O511" s="38">
        <v>127.5</v>
      </c>
      <c r="P511" s="38">
        <v>128.6</v>
      </c>
      <c r="Q511" s="44">
        <v>129.5</v>
      </c>
      <c r="R511">
        <f t="shared" si="26"/>
        <v>128.02500000000001</v>
      </c>
    </row>
    <row r="512" spans="1:18" ht="15" thickBot="1" x14ac:dyDescent="0.35">
      <c r="A512" s="16"/>
      <c r="M512" s="50">
        <v>2017</v>
      </c>
      <c r="N512" s="51">
        <v>130.69999999999999</v>
      </c>
      <c r="O512" s="51">
        <v>131.69999999999999</v>
      </c>
      <c r="P512" s="51"/>
      <c r="Q512" s="52"/>
      <c r="R512">
        <f t="shared" si="26"/>
        <v>131.19999999999999</v>
      </c>
    </row>
    <row r="513" spans="1:18" ht="15" thickBot="1" x14ac:dyDescent="0.35">
      <c r="A513" s="40" t="s">
        <v>5</v>
      </c>
      <c r="B513" s="41" t="s">
        <v>6</v>
      </c>
      <c r="C513" s="41" t="s">
        <v>7</v>
      </c>
      <c r="D513" s="41" t="s">
        <v>8</v>
      </c>
      <c r="E513" s="42" t="s">
        <v>9</v>
      </c>
      <c r="M513" s="16"/>
      <c r="R513" t="e">
        <f t="shared" si="26"/>
        <v>#DIV/0!</v>
      </c>
    </row>
    <row r="514" spans="1:18" ht="15" thickBot="1" x14ac:dyDescent="0.35">
      <c r="A514" s="43">
        <v>2006</v>
      </c>
      <c r="B514" s="38">
        <v>100.5</v>
      </c>
      <c r="C514" s="38">
        <v>101.8</v>
      </c>
      <c r="D514" s="38">
        <v>102.5</v>
      </c>
      <c r="E514" s="44">
        <v>103</v>
      </c>
      <c r="F514">
        <f>AVERAGE(B514:E514)</f>
        <v>101.95</v>
      </c>
      <c r="R514" t="e">
        <f t="shared" si="26"/>
        <v>#DIV/0!</v>
      </c>
    </row>
    <row r="515" spans="1:18" ht="15" thickBot="1" x14ac:dyDescent="0.35">
      <c r="A515" s="45">
        <v>2007</v>
      </c>
      <c r="B515" s="39">
        <v>103.9</v>
      </c>
      <c r="C515" s="39">
        <v>104.8</v>
      </c>
      <c r="D515" s="39">
        <v>105.4</v>
      </c>
      <c r="E515" s="46">
        <v>106.1</v>
      </c>
      <c r="F515">
        <f t="shared" ref="F515:F529" si="27">AVERAGE(B515:E515)</f>
        <v>105.05000000000001</v>
      </c>
      <c r="M515" s="16"/>
      <c r="R515" t="e">
        <f t="shared" si="26"/>
        <v>#DIV/0!</v>
      </c>
    </row>
    <row r="516" spans="1:18" ht="15" thickBot="1" x14ac:dyDescent="0.35">
      <c r="A516" s="43">
        <v>2008</v>
      </c>
      <c r="B516" s="38">
        <v>107.6</v>
      </c>
      <c r="C516" s="38">
        <v>108.1</v>
      </c>
      <c r="D516" s="38">
        <v>108.9</v>
      </c>
      <c r="E516" s="44">
        <v>109.1</v>
      </c>
      <c r="F516">
        <f t="shared" si="27"/>
        <v>108.42500000000001</v>
      </c>
      <c r="M516" s="16"/>
      <c r="R516" t="e">
        <f t="shared" si="26"/>
        <v>#DIV/0!</v>
      </c>
    </row>
    <row r="517" spans="1:18" ht="15" thickBot="1" x14ac:dyDescent="0.35">
      <c r="A517" s="45">
        <v>2009</v>
      </c>
      <c r="B517" s="39">
        <v>109.7</v>
      </c>
      <c r="C517" s="39">
        <v>109.9</v>
      </c>
      <c r="D517" s="39">
        <v>110.1</v>
      </c>
      <c r="E517" s="46">
        <v>110.5</v>
      </c>
      <c r="F517">
        <f t="shared" si="27"/>
        <v>110.05000000000001</v>
      </c>
    </row>
    <row r="518" spans="1:18" ht="15" thickBot="1" x14ac:dyDescent="0.35">
      <c r="A518" s="43">
        <v>2010</v>
      </c>
      <c r="B518" s="38">
        <v>111.4</v>
      </c>
      <c r="C518" s="38">
        <v>111.5</v>
      </c>
      <c r="D518" s="38">
        <v>112</v>
      </c>
      <c r="E518" s="44">
        <v>112.4</v>
      </c>
      <c r="F518">
        <f t="shared" si="27"/>
        <v>111.82499999999999</v>
      </c>
      <c r="M518" s="16"/>
    </row>
    <row r="519" spans="1:18" ht="15.6" thickBot="1" x14ac:dyDescent="0.35">
      <c r="A519" s="45">
        <v>2011</v>
      </c>
      <c r="B519" s="39">
        <v>113.6</v>
      </c>
      <c r="C519" s="39">
        <v>114.5</v>
      </c>
      <c r="D519" s="39">
        <v>114.6</v>
      </c>
      <c r="E519" s="46">
        <v>115.1</v>
      </c>
      <c r="F519">
        <f t="shared" si="27"/>
        <v>114.44999999999999</v>
      </c>
      <c r="M519" s="34" t="s">
        <v>173</v>
      </c>
    </row>
    <row r="520" spans="1:18" ht="15.6" thickBot="1" x14ac:dyDescent="0.35">
      <c r="A520" s="43">
        <v>2012</v>
      </c>
      <c r="B520" s="38">
        <v>115.9</v>
      </c>
      <c r="C520" s="38">
        <v>116.5</v>
      </c>
      <c r="D520" s="38">
        <v>117</v>
      </c>
      <c r="E520" s="44">
        <v>117.4</v>
      </c>
      <c r="F520">
        <f t="shared" si="27"/>
        <v>116.69999999999999</v>
      </c>
      <c r="M520" s="35" t="s">
        <v>38</v>
      </c>
    </row>
    <row r="521" spans="1:18" ht="15.6" thickBot="1" x14ac:dyDescent="0.35">
      <c r="A521" s="45">
        <v>2013</v>
      </c>
      <c r="B521" s="39">
        <v>118.1</v>
      </c>
      <c r="C521" s="39">
        <v>118.7</v>
      </c>
      <c r="D521" s="39">
        <v>119.5</v>
      </c>
      <c r="E521" s="46">
        <v>119.9</v>
      </c>
      <c r="F521">
        <f t="shared" si="27"/>
        <v>119.05000000000001</v>
      </c>
      <c r="M521" s="34" t="s">
        <v>174</v>
      </c>
    </row>
    <row r="522" spans="1:18" ht="15.6" thickBot="1" x14ac:dyDescent="0.35">
      <c r="A522" s="43">
        <v>2014</v>
      </c>
      <c r="B522" s="38">
        <v>120.5</v>
      </c>
      <c r="C522" s="38">
        <v>121.4</v>
      </c>
      <c r="D522" s="38">
        <v>122.7</v>
      </c>
      <c r="E522" s="44">
        <v>123.3</v>
      </c>
      <c r="F522">
        <f t="shared" si="27"/>
        <v>121.97500000000001</v>
      </c>
      <c r="M522" s="34" t="s">
        <v>88</v>
      </c>
    </row>
    <row r="523" spans="1:18" ht="15.6" thickBot="1" x14ac:dyDescent="0.35">
      <c r="A523" s="45">
        <v>2015</v>
      </c>
      <c r="B523" s="39">
        <v>123.7</v>
      </c>
      <c r="C523" s="39">
        <v>124.4</v>
      </c>
      <c r="D523" s="39">
        <v>125.2</v>
      </c>
      <c r="E523" s="46">
        <v>125.9</v>
      </c>
      <c r="F523">
        <f t="shared" si="27"/>
        <v>124.80000000000001</v>
      </c>
      <c r="M523" s="34" t="s">
        <v>146</v>
      </c>
    </row>
    <row r="524" spans="1:18" ht="15.6" thickBot="1" x14ac:dyDescent="0.35">
      <c r="A524" s="43">
        <v>2016</v>
      </c>
      <c r="B524" s="38">
        <v>127.1</v>
      </c>
      <c r="C524" s="38">
        <v>128</v>
      </c>
      <c r="D524" s="38">
        <v>128.80000000000001</v>
      </c>
      <c r="E524" s="44">
        <v>129.6</v>
      </c>
      <c r="F524">
        <f t="shared" si="27"/>
        <v>128.375</v>
      </c>
      <c r="M524" s="34" t="s">
        <v>90</v>
      </c>
    </row>
    <row r="525" spans="1:18" ht="15.6" thickBot="1" x14ac:dyDescent="0.35">
      <c r="A525" s="45">
        <v>2017</v>
      </c>
      <c r="B525" s="39">
        <v>130.9</v>
      </c>
      <c r="C525" s="39">
        <v>132</v>
      </c>
      <c r="D525" s="39"/>
      <c r="E525" s="46"/>
      <c r="F525">
        <f t="shared" si="27"/>
        <v>131.44999999999999</v>
      </c>
      <c r="M525" s="34" t="s">
        <v>91</v>
      </c>
    </row>
    <row r="526" spans="1:18" ht="15.6" thickBot="1" x14ac:dyDescent="0.35">
      <c r="A526" s="217" t="s">
        <v>26</v>
      </c>
      <c r="B526" s="218"/>
      <c r="C526" s="218"/>
      <c r="D526" s="218"/>
      <c r="E526" s="219"/>
      <c r="F526" t="e">
        <f t="shared" si="27"/>
        <v>#DIV/0!</v>
      </c>
      <c r="M526" s="34" t="s">
        <v>92</v>
      </c>
    </row>
    <row r="527" spans="1:18" ht="15" x14ac:dyDescent="0.3">
      <c r="A527" s="16"/>
      <c r="F527" t="e">
        <f t="shared" si="27"/>
        <v>#DIV/0!</v>
      </c>
      <c r="M527" s="34" t="s">
        <v>137</v>
      </c>
    </row>
    <row r="528" spans="1:18" ht="15" x14ac:dyDescent="0.3">
      <c r="F528" t="e">
        <f t="shared" si="27"/>
        <v>#DIV/0!</v>
      </c>
      <c r="M528" s="34" t="s">
        <v>94</v>
      </c>
    </row>
    <row r="529" spans="1:18" x14ac:dyDescent="0.3">
      <c r="A529" s="16"/>
      <c r="F529" t="e">
        <f t="shared" si="27"/>
        <v>#DIV/0!</v>
      </c>
      <c r="M529" s="36"/>
    </row>
    <row r="530" spans="1:18" x14ac:dyDescent="0.3">
      <c r="A530" s="16"/>
      <c r="M530" s="36" t="s">
        <v>95</v>
      </c>
    </row>
    <row r="531" spans="1:18" ht="15" thickBot="1" x14ac:dyDescent="0.35">
      <c r="M531" s="36"/>
    </row>
    <row r="532" spans="1:18" ht="15" thickBot="1" x14ac:dyDescent="0.35">
      <c r="A532" s="16"/>
      <c r="M532" s="37"/>
    </row>
    <row r="533" spans="1:18" ht="15.6" thickBot="1" x14ac:dyDescent="0.35">
      <c r="A533" s="34" t="s">
        <v>135</v>
      </c>
      <c r="M533" s="16"/>
    </row>
    <row r="534" spans="1:18" ht="15.6" thickBot="1" x14ac:dyDescent="0.35">
      <c r="A534" s="35" t="s">
        <v>38</v>
      </c>
      <c r="M534" s="40" t="s">
        <v>5</v>
      </c>
      <c r="N534" s="41" t="s">
        <v>6</v>
      </c>
      <c r="O534" s="41" t="s">
        <v>7</v>
      </c>
      <c r="P534" s="41" t="s">
        <v>8</v>
      </c>
      <c r="Q534" s="42" t="s">
        <v>9</v>
      </c>
    </row>
    <row r="535" spans="1:18" ht="15.6" thickBot="1" x14ac:dyDescent="0.35">
      <c r="A535" s="34" t="s">
        <v>136</v>
      </c>
      <c r="M535" s="43">
        <v>2006</v>
      </c>
      <c r="N535" s="38">
        <v>100.7</v>
      </c>
      <c r="O535" s="38">
        <v>101.7</v>
      </c>
      <c r="P535" s="38">
        <v>102.5</v>
      </c>
      <c r="Q535" s="44">
        <v>103.1</v>
      </c>
      <c r="R535">
        <f>AVERAGE(N535:Q535)</f>
        <v>102</v>
      </c>
    </row>
    <row r="536" spans="1:18" ht="15.6" thickBot="1" x14ac:dyDescent="0.35">
      <c r="A536" s="34" t="s">
        <v>88</v>
      </c>
      <c r="M536" s="45">
        <v>2007</v>
      </c>
      <c r="N536" s="39">
        <v>104.3</v>
      </c>
      <c r="O536" s="39">
        <v>105.1</v>
      </c>
      <c r="P536" s="39">
        <v>105.9</v>
      </c>
      <c r="Q536" s="46">
        <v>106.5</v>
      </c>
      <c r="R536">
        <f t="shared" ref="R536:R550" si="28">AVERAGE(N536:Q536)</f>
        <v>105.44999999999999</v>
      </c>
    </row>
    <row r="537" spans="1:18" ht="15.6" thickBot="1" x14ac:dyDescent="0.35">
      <c r="A537" s="34" t="s">
        <v>89</v>
      </c>
      <c r="M537" s="43">
        <v>2008</v>
      </c>
      <c r="N537" s="38">
        <v>107.5</v>
      </c>
      <c r="O537" s="38">
        <v>108.4</v>
      </c>
      <c r="P537" s="38">
        <v>109</v>
      </c>
      <c r="Q537" s="44"/>
      <c r="R537">
        <f t="shared" si="28"/>
        <v>108.3</v>
      </c>
    </row>
    <row r="538" spans="1:18" ht="15" x14ac:dyDescent="0.3">
      <c r="A538" s="34" t="s">
        <v>90</v>
      </c>
      <c r="M538" s="223" t="s">
        <v>68</v>
      </c>
      <c r="N538" s="224"/>
      <c r="O538" s="224"/>
      <c r="P538" s="224"/>
      <c r="Q538" s="225"/>
      <c r="R538" t="e">
        <f t="shared" si="28"/>
        <v>#DIV/0!</v>
      </c>
    </row>
    <row r="539" spans="1:18" ht="15.6" thickBot="1" x14ac:dyDescent="0.35">
      <c r="A539" s="34" t="s">
        <v>91</v>
      </c>
      <c r="M539" s="220" t="s">
        <v>69</v>
      </c>
      <c r="N539" s="221"/>
      <c r="O539" s="221"/>
      <c r="P539" s="221"/>
      <c r="Q539" s="222"/>
      <c r="R539" t="e">
        <f t="shared" si="28"/>
        <v>#DIV/0!</v>
      </c>
    </row>
    <row r="540" spans="1:18" ht="15" x14ac:dyDescent="0.3">
      <c r="A540" s="34" t="s">
        <v>92</v>
      </c>
      <c r="M540" s="16"/>
      <c r="R540" t="e">
        <f t="shared" si="28"/>
        <v>#DIV/0!</v>
      </c>
    </row>
    <row r="541" spans="1:18" ht="15" x14ac:dyDescent="0.3">
      <c r="A541" s="34" t="s">
        <v>137</v>
      </c>
      <c r="R541" t="e">
        <f t="shared" si="28"/>
        <v>#DIV/0!</v>
      </c>
    </row>
    <row r="542" spans="1:18" ht="15" x14ac:dyDescent="0.3">
      <c r="A542" s="34" t="s">
        <v>94</v>
      </c>
      <c r="M542" s="16"/>
      <c r="R542" t="e">
        <f t="shared" si="28"/>
        <v>#DIV/0!</v>
      </c>
    </row>
    <row r="543" spans="1:18" x14ac:dyDescent="0.3">
      <c r="A543" s="36"/>
      <c r="M543" s="16"/>
      <c r="R543" t="e">
        <f t="shared" si="28"/>
        <v>#DIV/0!</v>
      </c>
    </row>
    <row r="544" spans="1:18" x14ac:dyDescent="0.3">
      <c r="A544" s="36" t="s">
        <v>95</v>
      </c>
      <c r="R544" t="e">
        <f t="shared" si="28"/>
        <v>#DIV/0!</v>
      </c>
    </row>
    <row r="545" spans="1:18" ht="15" thickBot="1" x14ac:dyDescent="0.35">
      <c r="A545" s="36"/>
      <c r="M545" s="16"/>
      <c r="R545" t="e">
        <f t="shared" si="28"/>
        <v>#DIV/0!</v>
      </c>
    </row>
    <row r="546" spans="1:18" ht="15.6" thickBot="1" x14ac:dyDescent="0.35">
      <c r="A546" s="37"/>
      <c r="M546" s="34" t="s">
        <v>175</v>
      </c>
      <c r="R546" t="e">
        <f t="shared" si="28"/>
        <v>#DIV/0!</v>
      </c>
    </row>
    <row r="547" spans="1:18" ht="15.6" thickBot="1" x14ac:dyDescent="0.35">
      <c r="A547" s="16"/>
      <c r="M547" s="35" t="s">
        <v>38</v>
      </c>
      <c r="R547" t="e">
        <f t="shared" si="28"/>
        <v>#DIV/0!</v>
      </c>
    </row>
    <row r="548" spans="1:18" ht="15.6" thickBot="1" x14ac:dyDescent="0.35">
      <c r="A548" s="40" t="s">
        <v>5</v>
      </c>
      <c r="B548" s="41" t="s">
        <v>6</v>
      </c>
      <c r="C548" s="41" t="s">
        <v>7</v>
      </c>
      <c r="D548" s="41" t="s">
        <v>8</v>
      </c>
      <c r="E548" s="42" t="s">
        <v>9</v>
      </c>
      <c r="M548" s="34" t="s">
        <v>176</v>
      </c>
      <c r="R548" t="e">
        <f t="shared" si="28"/>
        <v>#DIV/0!</v>
      </c>
    </row>
    <row r="549" spans="1:18" ht="15.6" thickBot="1" x14ac:dyDescent="0.35">
      <c r="A549" s="43">
        <v>2006</v>
      </c>
      <c r="B549" s="38">
        <v>100.8</v>
      </c>
      <c r="C549" s="38">
        <v>101.7</v>
      </c>
      <c r="D549" s="38">
        <v>102.5</v>
      </c>
      <c r="E549" s="44">
        <v>103.1</v>
      </c>
      <c r="M549" s="34" t="s">
        <v>88</v>
      </c>
      <c r="R549" t="e">
        <f t="shared" si="28"/>
        <v>#DIV/0!</v>
      </c>
    </row>
    <row r="550" spans="1:18" ht="15.6" thickBot="1" x14ac:dyDescent="0.35">
      <c r="A550" s="45">
        <v>2007</v>
      </c>
      <c r="B550" s="39">
        <v>103.9</v>
      </c>
      <c r="C550" s="39">
        <v>104.9</v>
      </c>
      <c r="D550" s="39">
        <v>105.7</v>
      </c>
      <c r="E550" s="46">
        <v>106.3</v>
      </c>
      <c r="M550" s="34" t="s">
        <v>146</v>
      </c>
      <c r="R550" t="e">
        <f t="shared" si="28"/>
        <v>#DIV/0!</v>
      </c>
    </row>
    <row r="551" spans="1:18" ht="15.6" thickBot="1" x14ac:dyDescent="0.35">
      <c r="A551" s="43">
        <v>2008</v>
      </c>
      <c r="B551" s="38">
        <v>107.2</v>
      </c>
      <c r="C551" s="38">
        <v>108</v>
      </c>
      <c r="D551" s="38">
        <v>108.6</v>
      </c>
      <c r="E551" s="44"/>
      <c r="M551" s="34" t="s">
        <v>90</v>
      </c>
    </row>
    <row r="552" spans="1:18" ht="15" x14ac:dyDescent="0.3">
      <c r="A552" s="223" t="s">
        <v>26</v>
      </c>
      <c r="B552" s="224"/>
      <c r="C552" s="224"/>
      <c r="D552" s="224"/>
      <c r="E552" s="225"/>
      <c r="M552" s="34" t="s">
        <v>91</v>
      </c>
    </row>
    <row r="553" spans="1:18" ht="15" x14ac:dyDescent="0.3">
      <c r="A553" s="226" t="s">
        <v>68</v>
      </c>
      <c r="B553" s="227"/>
      <c r="C553" s="227"/>
      <c r="D553" s="227"/>
      <c r="E553" s="228"/>
      <c r="M553" s="34" t="s">
        <v>92</v>
      </c>
    </row>
    <row r="554" spans="1:18" ht="15.6" thickBot="1" x14ac:dyDescent="0.35">
      <c r="A554" s="220" t="s">
        <v>69</v>
      </c>
      <c r="B554" s="221"/>
      <c r="C554" s="221"/>
      <c r="D554" s="221"/>
      <c r="E554" s="222"/>
      <c r="M554" s="34" t="s">
        <v>140</v>
      </c>
    </row>
    <row r="555" spans="1:18" ht="15" x14ac:dyDescent="0.3">
      <c r="A555" s="16"/>
      <c r="M555" s="34" t="s">
        <v>94</v>
      </c>
    </row>
    <row r="556" spans="1:18" x14ac:dyDescent="0.3">
      <c r="M556" s="36"/>
    </row>
    <row r="557" spans="1:18" x14ac:dyDescent="0.3">
      <c r="A557" s="16"/>
      <c r="M557" s="36" t="s">
        <v>95</v>
      </c>
    </row>
    <row r="558" spans="1:18" ht="15" thickBot="1" x14ac:dyDescent="0.35">
      <c r="A558" s="16"/>
      <c r="M558" s="36"/>
    </row>
    <row r="559" spans="1:18" ht="15" thickBot="1" x14ac:dyDescent="0.35">
      <c r="M559" s="37"/>
    </row>
    <row r="560" spans="1:18" ht="15" thickBot="1" x14ac:dyDescent="0.35">
      <c r="A560" s="16"/>
      <c r="M560" s="16"/>
    </row>
    <row r="561" spans="1:20" ht="15.6" thickBot="1" x14ac:dyDescent="0.35">
      <c r="A561" s="34" t="s">
        <v>138</v>
      </c>
      <c r="M561" s="40" t="s">
        <v>5</v>
      </c>
      <c r="N561" s="41" t="s">
        <v>6</v>
      </c>
      <c r="O561" s="41" t="s">
        <v>7</v>
      </c>
      <c r="P561" s="41" t="s">
        <v>8</v>
      </c>
      <c r="Q561" s="42" t="s">
        <v>9</v>
      </c>
    </row>
    <row r="562" spans="1:20" ht="15.6" thickBot="1" x14ac:dyDescent="0.35">
      <c r="A562" s="35" t="s">
        <v>38</v>
      </c>
      <c r="M562" s="43">
        <v>2006</v>
      </c>
      <c r="N562" s="38">
        <v>100.9</v>
      </c>
      <c r="O562" s="38">
        <v>101.6</v>
      </c>
      <c r="P562" s="38">
        <v>102.6</v>
      </c>
      <c r="Q562" s="44">
        <v>103.5</v>
      </c>
    </row>
    <row r="563" spans="1:20" ht="15.6" thickBot="1" x14ac:dyDescent="0.35">
      <c r="A563" s="34" t="s">
        <v>139</v>
      </c>
      <c r="M563" s="45">
        <v>2007</v>
      </c>
      <c r="N563" s="39">
        <v>104.4</v>
      </c>
      <c r="O563" s="39">
        <v>105.2</v>
      </c>
      <c r="P563" s="39">
        <v>106.2</v>
      </c>
      <c r="Q563" s="46">
        <v>107</v>
      </c>
    </row>
    <row r="564" spans="1:20" ht="15.6" thickBot="1" x14ac:dyDescent="0.35">
      <c r="A564" s="34" t="s">
        <v>88</v>
      </c>
      <c r="M564" s="43">
        <v>2008</v>
      </c>
      <c r="N564" s="38">
        <v>108.1</v>
      </c>
      <c r="O564" s="38">
        <v>108.9</v>
      </c>
      <c r="P564" s="38">
        <v>109.9</v>
      </c>
      <c r="Q564" s="44"/>
    </row>
    <row r="565" spans="1:20" ht="15" x14ac:dyDescent="0.3">
      <c r="A565" s="34" t="s">
        <v>89</v>
      </c>
      <c r="M565" s="223" t="s">
        <v>68</v>
      </c>
      <c r="N565" s="224"/>
      <c r="O565" s="224"/>
      <c r="P565" s="224"/>
      <c r="Q565" s="225"/>
    </row>
    <row r="566" spans="1:20" ht="15.6" thickBot="1" x14ac:dyDescent="0.35">
      <c r="A566" s="34" t="s">
        <v>90</v>
      </c>
      <c r="M566" s="220" t="s">
        <v>69</v>
      </c>
      <c r="N566" s="221"/>
      <c r="O566" s="221"/>
      <c r="P566" s="221"/>
      <c r="Q566" s="222"/>
    </row>
    <row r="567" spans="1:20" ht="15" x14ac:dyDescent="0.3">
      <c r="A567" s="34" t="s">
        <v>91</v>
      </c>
      <c r="M567" s="16"/>
    </row>
    <row r="568" spans="1:20" ht="15" x14ac:dyDescent="0.3">
      <c r="A568" s="34" t="s">
        <v>92</v>
      </c>
    </row>
    <row r="569" spans="1:20" ht="15" x14ac:dyDescent="0.3">
      <c r="A569" s="34" t="s">
        <v>140</v>
      </c>
      <c r="M569" s="16"/>
    </row>
    <row r="570" spans="1:20" ht="15" x14ac:dyDescent="0.3">
      <c r="A570" s="34" t="s">
        <v>94</v>
      </c>
      <c r="M570" s="16"/>
    </row>
    <row r="571" spans="1:20" x14ac:dyDescent="0.3">
      <c r="A571" s="36"/>
    </row>
    <row r="572" spans="1:20" x14ac:dyDescent="0.3">
      <c r="A572" s="36" t="s">
        <v>95</v>
      </c>
      <c r="M572" s="16"/>
    </row>
    <row r="573" spans="1:20" ht="15.6" thickBot="1" x14ac:dyDescent="0.35">
      <c r="A573" s="36"/>
      <c r="M573" s="34" t="s">
        <v>177</v>
      </c>
    </row>
    <row r="574" spans="1:20" ht="15.6" thickBot="1" x14ac:dyDescent="0.35">
      <c r="A574" s="37"/>
      <c r="M574" s="35" t="s">
        <v>38</v>
      </c>
    </row>
    <row r="575" spans="1:20" ht="15.6" thickBot="1" x14ac:dyDescent="0.35">
      <c r="A575" s="16"/>
      <c r="M575" s="62" t="s">
        <v>178</v>
      </c>
      <c r="N575" s="23"/>
      <c r="O575" s="23"/>
      <c r="P575" s="23"/>
      <c r="Q575" s="23"/>
      <c r="R575" s="23"/>
      <c r="S575" s="23"/>
      <c r="T575" s="23"/>
    </row>
    <row r="576" spans="1:20" ht="15.6" thickBot="1" x14ac:dyDescent="0.35">
      <c r="A576" s="40" t="s">
        <v>5</v>
      </c>
      <c r="B576" s="41" t="s">
        <v>6</v>
      </c>
      <c r="C576" s="41" t="s">
        <v>7</v>
      </c>
      <c r="D576" s="41" t="s">
        <v>8</v>
      </c>
      <c r="E576" s="42" t="s">
        <v>9</v>
      </c>
      <c r="M576" s="34" t="s">
        <v>88</v>
      </c>
    </row>
    <row r="577" spans="1:19" ht="15.6" thickBot="1" x14ac:dyDescent="0.35">
      <c r="A577" s="43">
        <v>2006</v>
      </c>
      <c r="B577" s="38">
        <v>100.8</v>
      </c>
      <c r="C577" s="38">
        <v>101.5</v>
      </c>
      <c r="D577" s="38">
        <v>102.6</v>
      </c>
      <c r="E577" s="44">
        <v>103.3</v>
      </c>
      <c r="M577" s="62" t="s">
        <v>146</v>
      </c>
      <c r="N577" s="23"/>
      <c r="O577" s="23"/>
      <c r="P577" s="23"/>
      <c r="Q577" s="23"/>
      <c r="R577" s="23"/>
      <c r="S577" s="23"/>
    </row>
    <row r="578" spans="1:19" ht="15.6" thickBot="1" x14ac:dyDescent="0.35">
      <c r="A578" s="45">
        <v>2007</v>
      </c>
      <c r="B578" s="39">
        <v>104.1</v>
      </c>
      <c r="C578" s="39">
        <v>105</v>
      </c>
      <c r="D578" s="39">
        <v>105.8</v>
      </c>
      <c r="E578" s="46">
        <v>106.5</v>
      </c>
      <c r="M578" s="62" t="s">
        <v>90</v>
      </c>
      <c r="N578" s="23"/>
      <c r="O578" s="23"/>
      <c r="P578" s="23"/>
      <c r="Q578" s="23"/>
      <c r="R578" s="23"/>
      <c r="S578" s="23"/>
    </row>
    <row r="579" spans="1:19" ht="15.6" thickBot="1" x14ac:dyDescent="0.35">
      <c r="A579" s="43">
        <v>2008</v>
      </c>
      <c r="B579" s="38">
        <v>107.5</v>
      </c>
      <c r="C579" s="38">
        <v>108.4</v>
      </c>
      <c r="D579" s="38">
        <v>109.1</v>
      </c>
      <c r="E579" s="44"/>
      <c r="M579" s="62" t="s">
        <v>143</v>
      </c>
      <c r="N579" s="23"/>
      <c r="O579" s="23"/>
      <c r="P579" s="23"/>
      <c r="Q579" s="23"/>
      <c r="R579" s="23"/>
      <c r="S579" s="23"/>
    </row>
    <row r="580" spans="1:19" ht="15" x14ac:dyDescent="0.3">
      <c r="A580" s="223" t="s">
        <v>26</v>
      </c>
      <c r="B580" s="224"/>
      <c r="C580" s="224"/>
      <c r="D580" s="224"/>
      <c r="E580" s="225"/>
      <c r="M580" s="34" t="s">
        <v>92</v>
      </c>
    </row>
    <row r="581" spans="1:19" ht="15" x14ac:dyDescent="0.3">
      <c r="A581" s="226" t="s">
        <v>68</v>
      </c>
      <c r="B581" s="227"/>
      <c r="C581" s="227"/>
      <c r="D581" s="227"/>
      <c r="E581" s="228"/>
      <c r="M581" s="34" t="s">
        <v>93</v>
      </c>
    </row>
    <row r="582" spans="1:19" ht="15.6" thickBot="1" x14ac:dyDescent="0.35">
      <c r="A582" s="220" t="s">
        <v>69</v>
      </c>
      <c r="B582" s="221"/>
      <c r="C582" s="221"/>
      <c r="D582" s="221"/>
      <c r="E582" s="222"/>
      <c r="M582" s="34" t="s">
        <v>94</v>
      </c>
    </row>
    <row r="583" spans="1:19" x14ac:dyDescent="0.3">
      <c r="A583" s="16"/>
      <c r="M583" s="36"/>
    </row>
    <row r="584" spans="1:19" x14ac:dyDescent="0.3">
      <c r="M584" s="36" t="s">
        <v>95</v>
      </c>
    </row>
    <row r="585" spans="1:19" ht="15" thickBot="1" x14ac:dyDescent="0.35">
      <c r="A585" s="16"/>
      <c r="M585" s="36"/>
    </row>
    <row r="586" spans="1:19" ht="15" thickBot="1" x14ac:dyDescent="0.35">
      <c r="A586" s="16"/>
      <c r="M586" s="37"/>
    </row>
    <row r="587" spans="1:19" ht="15" thickBot="1" x14ac:dyDescent="0.35">
      <c r="M587" s="16"/>
    </row>
    <row r="588" spans="1:19" ht="15" thickBot="1" x14ac:dyDescent="0.35">
      <c r="A588" s="16"/>
      <c r="M588" s="40" t="s">
        <v>5</v>
      </c>
      <c r="N588" s="41" t="s">
        <v>6</v>
      </c>
      <c r="O588" s="41" t="s">
        <v>7</v>
      </c>
      <c r="P588" s="41" t="s">
        <v>8</v>
      </c>
      <c r="Q588" s="42" t="s">
        <v>9</v>
      </c>
    </row>
    <row r="589" spans="1:19" ht="15.6" thickBot="1" x14ac:dyDescent="0.35">
      <c r="A589" s="34" t="s">
        <v>141</v>
      </c>
      <c r="M589" s="43">
        <v>2001</v>
      </c>
      <c r="N589" s="38">
        <v>87</v>
      </c>
      <c r="O589" s="38">
        <v>88.1</v>
      </c>
      <c r="P589" s="38">
        <v>88.3</v>
      </c>
      <c r="Q589" s="44">
        <v>89.1</v>
      </c>
      <c r="R589">
        <f>AVERAGE(N589:Q589)</f>
        <v>88.125</v>
      </c>
    </row>
    <row r="590" spans="1:19" ht="15.6" thickBot="1" x14ac:dyDescent="0.35">
      <c r="A590" s="35" t="s">
        <v>38</v>
      </c>
      <c r="M590" s="45">
        <v>2002</v>
      </c>
      <c r="N590" s="39">
        <v>89.8</v>
      </c>
      <c r="O590" s="39">
        <v>91.4</v>
      </c>
      <c r="P590" s="39">
        <v>91.8</v>
      </c>
      <c r="Q590" s="46">
        <v>92.2</v>
      </c>
      <c r="R590">
        <f t="shared" ref="R590:R604" si="29">AVERAGE(N590:Q590)</f>
        <v>91.3</v>
      </c>
    </row>
    <row r="591" spans="1:19" ht="15.6" thickBot="1" x14ac:dyDescent="0.35">
      <c r="A591" s="62" t="s">
        <v>142</v>
      </c>
      <c r="B591" s="23"/>
      <c r="C591" s="23"/>
      <c r="D591" s="23"/>
      <c r="E591" s="23"/>
      <c r="F591" s="23"/>
      <c r="G591" s="23"/>
      <c r="M591" s="43">
        <v>2003</v>
      </c>
      <c r="N591" s="38">
        <v>93</v>
      </c>
      <c r="O591" s="38">
        <v>93.6</v>
      </c>
      <c r="P591" s="38">
        <v>94</v>
      </c>
      <c r="Q591" s="44">
        <v>94.5</v>
      </c>
      <c r="R591">
        <f t="shared" si="29"/>
        <v>93.775000000000006</v>
      </c>
    </row>
    <row r="592" spans="1:19" ht="15.6" thickBot="1" x14ac:dyDescent="0.35">
      <c r="A592" s="62" t="s">
        <v>88</v>
      </c>
      <c r="B592" s="23"/>
      <c r="C592" s="23"/>
      <c r="D592" s="23"/>
      <c r="E592" s="23"/>
      <c r="F592" s="23"/>
      <c r="G592" s="23"/>
      <c r="M592" s="45">
        <v>2004</v>
      </c>
      <c r="N592" s="39">
        <v>95.4</v>
      </c>
      <c r="O592" s="39">
        <v>96.6</v>
      </c>
      <c r="P592" s="39">
        <v>97.1</v>
      </c>
      <c r="Q592" s="46">
        <v>97.4</v>
      </c>
      <c r="R592">
        <f t="shared" si="29"/>
        <v>96.625</v>
      </c>
    </row>
    <row r="593" spans="1:18" ht="15.6" thickBot="1" x14ac:dyDescent="0.35">
      <c r="A593" s="34" t="s">
        <v>89</v>
      </c>
      <c r="M593" s="43">
        <v>2005</v>
      </c>
      <c r="N593" s="38">
        <v>98.4</v>
      </c>
      <c r="O593" s="38">
        <v>99.2</v>
      </c>
      <c r="P593" s="38">
        <v>99.5</v>
      </c>
      <c r="Q593" s="44">
        <v>100</v>
      </c>
      <c r="R593">
        <f t="shared" si="29"/>
        <v>99.275000000000006</v>
      </c>
    </row>
    <row r="594" spans="1:18" ht="15.6" thickBot="1" x14ac:dyDescent="0.35">
      <c r="A594" s="34" t="s">
        <v>90</v>
      </c>
      <c r="M594" s="45">
        <v>2006</v>
      </c>
      <c r="N594" s="39">
        <v>100.8</v>
      </c>
      <c r="O594" s="39">
        <v>102.1</v>
      </c>
      <c r="P594" s="39">
        <v>103</v>
      </c>
      <c r="Q594" s="46">
        <v>103.5</v>
      </c>
      <c r="R594">
        <f t="shared" si="29"/>
        <v>102.35</v>
      </c>
    </row>
    <row r="595" spans="1:18" ht="15.6" thickBot="1" x14ac:dyDescent="0.35">
      <c r="A595" s="62" t="s">
        <v>143</v>
      </c>
      <c r="B595" s="23"/>
      <c r="C595" s="23"/>
      <c r="D595" s="23"/>
      <c r="E595" s="23"/>
      <c r="F595" s="23"/>
      <c r="G595" s="23"/>
      <c r="M595" s="43">
        <v>2007</v>
      </c>
      <c r="N595" s="38">
        <v>104.3</v>
      </c>
      <c r="O595" s="38">
        <v>105.5</v>
      </c>
      <c r="P595" s="38">
        <v>106.1</v>
      </c>
      <c r="Q595" s="44">
        <v>106.8</v>
      </c>
      <c r="R595">
        <f t="shared" si="29"/>
        <v>105.675</v>
      </c>
    </row>
    <row r="596" spans="1:18" ht="15.6" thickBot="1" x14ac:dyDescent="0.35">
      <c r="A596" s="34" t="s">
        <v>92</v>
      </c>
      <c r="M596" s="45">
        <v>2008</v>
      </c>
      <c r="N596" s="39">
        <v>108</v>
      </c>
      <c r="O596" s="39">
        <v>109.3</v>
      </c>
      <c r="P596" s="39">
        <v>109.3</v>
      </c>
      <c r="Q596" s="46">
        <v>109.6</v>
      </c>
      <c r="R596">
        <f t="shared" si="29"/>
        <v>109.05000000000001</v>
      </c>
    </row>
    <row r="597" spans="1:18" ht="15.6" thickBot="1" x14ac:dyDescent="0.35">
      <c r="A597" s="34" t="s">
        <v>93</v>
      </c>
      <c r="M597" s="43">
        <v>2009</v>
      </c>
      <c r="N597" s="38">
        <v>111</v>
      </c>
      <c r="O597" s="38">
        <v>112</v>
      </c>
      <c r="P597" s="38">
        <v>112.2</v>
      </c>
      <c r="Q597" s="44">
        <v>113.3</v>
      </c>
      <c r="R597">
        <f t="shared" si="29"/>
        <v>112.125</v>
      </c>
    </row>
    <row r="598" spans="1:18" ht="15.6" thickBot="1" x14ac:dyDescent="0.35">
      <c r="A598" s="34" t="s">
        <v>94</v>
      </c>
      <c r="M598" s="45">
        <v>2010</v>
      </c>
      <c r="N598" s="39">
        <v>113.9</v>
      </c>
      <c r="O598" s="39">
        <v>114.7</v>
      </c>
      <c r="P598" s="39">
        <v>115.4</v>
      </c>
      <c r="Q598" s="46">
        <v>115.6</v>
      </c>
      <c r="R598">
        <f t="shared" si="29"/>
        <v>114.9</v>
      </c>
    </row>
    <row r="599" spans="1:18" ht="15" thickBot="1" x14ac:dyDescent="0.35">
      <c r="A599" s="36"/>
      <c r="M599" s="43">
        <v>2011</v>
      </c>
      <c r="N599" s="38">
        <v>116.9</v>
      </c>
      <c r="O599" s="38">
        <v>118.1</v>
      </c>
      <c r="P599" s="38">
        <v>118.5</v>
      </c>
      <c r="Q599" s="44">
        <v>118.8</v>
      </c>
      <c r="R599">
        <f t="shared" si="29"/>
        <v>118.075</v>
      </c>
    </row>
    <row r="600" spans="1:18" ht="15" thickBot="1" x14ac:dyDescent="0.35">
      <c r="A600" s="36" t="s">
        <v>95</v>
      </c>
      <c r="M600" s="45">
        <v>2012</v>
      </c>
      <c r="N600" s="39">
        <v>119.6</v>
      </c>
      <c r="O600" s="39">
        <v>121.3</v>
      </c>
      <c r="P600" s="39">
        <v>121.3</v>
      </c>
      <c r="Q600" s="46">
        <v>121.7</v>
      </c>
      <c r="R600">
        <f t="shared" si="29"/>
        <v>120.97499999999999</v>
      </c>
    </row>
    <row r="601" spans="1:18" ht="15" thickBot="1" x14ac:dyDescent="0.35">
      <c r="A601" s="36"/>
      <c r="M601" s="43">
        <v>2013</v>
      </c>
      <c r="N601" s="38">
        <v>123</v>
      </c>
      <c r="O601" s="38">
        <v>124.2</v>
      </c>
      <c r="P601" s="38">
        <v>124.9</v>
      </c>
      <c r="Q601" s="44">
        <v>125.2</v>
      </c>
      <c r="R601">
        <f t="shared" si="29"/>
        <v>124.325</v>
      </c>
    </row>
    <row r="602" spans="1:18" ht="15" thickBot="1" x14ac:dyDescent="0.35">
      <c r="A602" s="37"/>
      <c r="M602" s="45">
        <v>2014</v>
      </c>
      <c r="N602" s="39">
        <v>126.6</v>
      </c>
      <c r="O602" s="39">
        <v>127.6</v>
      </c>
      <c r="P602" s="39">
        <v>128.30000000000001</v>
      </c>
      <c r="Q602" s="46">
        <v>128.30000000000001</v>
      </c>
      <c r="R602">
        <f t="shared" si="29"/>
        <v>127.7</v>
      </c>
    </row>
    <row r="603" spans="1:18" ht="15" thickBot="1" x14ac:dyDescent="0.35">
      <c r="A603" s="16"/>
      <c r="M603" s="43">
        <v>2015</v>
      </c>
      <c r="N603" s="38">
        <v>129.9</v>
      </c>
      <c r="O603" s="38">
        <v>130.80000000000001</v>
      </c>
      <c r="P603" s="38">
        <v>131.4</v>
      </c>
      <c r="Q603" s="44">
        <v>131.4</v>
      </c>
      <c r="R603">
        <f t="shared" si="29"/>
        <v>130.875</v>
      </c>
    </row>
    <row r="604" spans="1:18" ht="15" thickBot="1" x14ac:dyDescent="0.35">
      <c r="A604" s="40" t="s">
        <v>5</v>
      </c>
      <c r="B604" s="41" t="s">
        <v>6</v>
      </c>
      <c r="C604" s="41" t="s">
        <v>7</v>
      </c>
      <c r="D604" s="41" t="s">
        <v>8</v>
      </c>
      <c r="E604" s="42" t="s">
        <v>9</v>
      </c>
      <c r="M604" s="45">
        <v>2016</v>
      </c>
      <c r="N604" s="39">
        <v>132.80000000000001</v>
      </c>
      <c r="O604" s="39">
        <v>133.5</v>
      </c>
      <c r="P604" s="39">
        <v>134.5</v>
      </c>
      <c r="Q604" s="46">
        <v>135</v>
      </c>
      <c r="R604">
        <f t="shared" si="29"/>
        <v>133.94999999999999</v>
      </c>
    </row>
    <row r="605" spans="1:18" ht="15" thickBot="1" x14ac:dyDescent="0.35">
      <c r="A605" s="43">
        <v>2001</v>
      </c>
      <c r="B605" s="38">
        <v>81.099999999999994</v>
      </c>
      <c r="C605" s="38">
        <v>82.3</v>
      </c>
      <c r="D605" s="38">
        <v>82.1</v>
      </c>
      <c r="E605" s="44">
        <v>82.7</v>
      </c>
      <c r="F605">
        <f>AVERAGE(B605:E605)</f>
        <v>82.05</v>
      </c>
      <c r="M605" s="47">
        <v>2017</v>
      </c>
      <c r="N605" s="48">
        <v>136.69999999999999</v>
      </c>
      <c r="O605" s="48">
        <v>137.6</v>
      </c>
      <c r="P605" s="48"/>
      <c r="Q605" s="49"/>
    </row>
    <row r="606" spans="1:18" ht="15" thickBot="1" x14ac:dyDescent="0.35">
      <c r="A606" s="45">
        <v>2002</v>
      </c>
      <c r="B606" s="39">
        <v>83.8</v>
      </c>
      <c r="C606" s="39">
        <v>85.6</v>
      </c>
      <c r="D606" s="39">
        <v>86.7</v>
      </c>
      <c r="E606" s="46">
        <v>87.2</v>
      </c>
      <c r="F606">
        <f t="shared" ref="F606:F620" si="30">AVERAGE(B606:E606)</f>
        <v>85.824999999999989</v>
      </c>
      <c r="M606" s="16"/>
    </row>
    <row r="607" spans="1:18" ht="15" thickBot="1" x14ac:dyDescent="0.35">
      <c r="A607" s="43">
        <v>2003</v>
      </c>
      <c r="B607" s="38">
        <v>87.9</v>
      </c>
      <c r="C607" s="38">
        <v>89.1</v>
      </c>
      <c r="D607" s="38">
        <v>89.7</v>
      </c>
      <c r="E607" s="44">
        <v>90.2</v>
      </c>
      <c r="F607">
        <f t="shared" si="30"/>
        <v>89.224999999999994</v>
      </c>
      <c r="M607" s="16"/>
    </row>
    <row r="608" spans="1:18" ht="15" thickBot="1" x14ac:dyDescent="0.35">
      <c r="A608" s="45">
        <v>2004</v>
      </c>
      <c r="B608" s="39">
        <v>92.2</v>
      </c>
      <c r="C608" s="39">
        <v>94.8</v>
      </c>
      <c r="D608" s="39">
        <v>95.2</v>
      </c>
      <c r="E608" s="46">
        <v>95.1</v>
      </c>
      <c r="F608">
        <f t="shared" si="30"/>
        <v>94.324999999999989</v>
      </c>
      <c r="M608" s="26" t="s">
        <v>179</v>
      </c>
    </row>
    <row r="609" spans="1:13" ht="15" thickBot="1" x14ac:dyDescent="0.35">
      <c r="A609" s="43">
        <v>2005</v>
      </c>
      <c r="B609" s="38">
        <v>98.1</v>
      </c>
      <c r="C609" s="38">
        <v>99.3</v>
      </c>
      <c r="D609" s="38">
        <v>99.5</v>
      </c>
      <c r="E609" s="44">
        <v>100</v>
      </c>
      <c r="F609">
        <f t="shared" si="30"/>
        <v>99.224999999999994</v>
      </c>
      <c r="M609" s="53"/>
    </row>
    <row r="610" spans="1:13" ht="15" thickBot="1" x14ac:dyDescent="0.35">
      <c r="A610" s="45">
        <v>2006</v>
      </c>
      <c r="B610" s="39">
        <v>107.8</v>
      </c>
      <c r="C610" s="39">
        <v>109.3</v>
      </c>
      <c r="D610" s="39">
        <v>110.1</v>
      </c>
      <c r="E610" s="46">
        <v>110.4</v>
      </c>
      <c r="F610">
        <f t="shared" si="30"/>
        <v>109.4</v>
      </c>
      <c r="M610" s="26" t="s">
        <v>180</v>
      </c>
    </row>
    <row r="611" spans="1:13" ht="15" thickBot="1" x14ac:dyDescent="0.35">
      <c r="A611" s="43">
        <v>2007</v>
      </c>
      <c r="B611" s="38">
        <v>102.8</v>
      </c>
      <c r="C611" s="38">
        <v>104.7</v>
      </c>
      <c r="D611" s="38">
        <v>105</v>
      </c>
      <c r="E611" s="44">
        <v>105.6</v>
      </c>
      <c r="F611">
        <f t="shared" si="30"/>
        <v>104.52500000000001</v>
      </c>
      <c r="M611" s="53"/>
    </row>
    <row r="612" spans="1:13" ht="15" thickBot="1" x14ac:dyDescent="0.35">
      <c r="A612" s="45">
        <v>2008</v>
      </c>
      <c r="B612" s="39">
        <v>106.5</v>
      </c>
      <c r="C612" s="39">
        <v>108.1</v>
      </c>
      <c r="D612" s="39">
        <v>108.1</v>
      </c>
      <c r="E612" s="46">
        <v>108.9</v>
      </c>
      <c r="F612">
        <f t="shared" si="30"/>
        <v>107.9</v>
      </c>
      <c r="M612" s="26" t="s">
        <v>181</v>
      </c>
    </row>
    <row r="613" spans="1:13" ht="15" thickBot="1" x14ac:dyDescent="0.35">
      <c r="A613" s="43">
        <v>2009</v>
      </c>
      <c r="B613" s="38">
        <v>109.6</v>
      </c>
      <c r="C613" s="38">
        <v>110.9</v>
      </c>
      <c r="D613" s="38">
        <v>111.2</v>
      </c>
      <c r="E613" s="44">
        <v>112</v>
      </c>
      <c r="F613">
        <f t="shared" si="30"/>
        <v>110.925</v>
      </c>
      <c r="M613" s="53"/>
    </row>
    <row r="614" spans="1:13" ht="15" thickBot="1" x14ac:dyDescent="0.35">
      <c r="A614" s="45">
        <v>2010</v>
      </c>
      <c r="B614" s="39">
        <v>115.3</v>
      </c>
      <c r="C614" s="39">
        <v>117</v>
      </c>
      <c r="D614" s="39">
        <v>117.8</v>
      </c>
      <c r="E614" s="46">
        <v>117.5</v>
      </c>
      <c r="F614">
        <f t="shared" si="30"/>
        <v>116.9</v>
      </c>
      <c r="M614" s="26" t="s">
        <v>182</v>
      </c>
    </row>
    <row r="615" spans="1:13" ht="15" thickBot="1" x14ac:dyDescent="0.35">
      <c r="A615" s="43">
        <v>2011</v>
      </c>
      <c r="B615" s="38">
        <v>119.3</v>
      </c>
      <c r="C615" s="38">
        <v>120.9</v>
      </c>
      <c r="D615" s="38">
        <v>121.5</v>
      </c>
      <c r="E615" s="44">
        <v>121.6</v>
      </c>
      <c r="F615">
        <f t="shared" si="30"/>
        <v>120.82499999999999</v>
      </c>
      <c r="M615" s="56" t="s">
        <v>39</v>
      </c>
    </row>
    <row r="616" spans="1:13" ht="15" thickBot="1" x14ac:dyDescent="0.35">
      <c r="A616" s="45">
        <v>2012</v>
      </c>
      <c r="B616" s="39">
        <v>122.9</v>
      </c>
      <c r="C616" s="39">
        <v>125.2</v>
      </c>
      <c r="D616" s="39">
        <v>125.4</v>
      </c>
      <c r="E616" s="46">
        <v>125.7</v>
      </c>
      <c r="F616">
        <f t="shared" si="30"/>
        <v>124.8</v>
      </c>
      <c r="M616" s="57" t="s">
        <v>183</v>
      </c>
    </row>
    <row r="617" spans="1:13" ht="15" thickBot="1" x14ac:dyDescent="0.35">
      <c r="A617" s="43">
        <v>2013</v>
      </c>
      <c r="B617" s="38">
        <v>126.5</v>
      </c>
      <c r="C617" s="38">
        <v>127.4</v>
      </c>
      <c r="D617" s="38">
        <v>126.3</v>
      </c>
      <c r="E617" s="44">
        <v>126.9</v>
      </c>
      <c r="F617">
        <f t="shared" si="30"/>
        <v>126.77500000000001</v>
      </c>
      <c r="M617" s="57" t="s">
        <v>184</v>
      </c>
    </row>
    <row r="618" spans="1:13" ht="15" thickBot="1" x14ac:dyDescent="0.35">
      <c r="A618" s="45">
        <v>2014</v>
      </c>
      <c r="B618" s="39">
        <v>128.30000000000001</v>
      </c>
      <c r="C618" s="39">
        <v>129.30000000000001</v>
      </c>
      <c r="D618" s="39">
        <v>129.9</v>
      </c>
      <c r="E618" s="46">
        <v>130</v>
      </c>
      <c r="F618">
        <f t="shared" si="30"/>
        <v>129.375</v>
      </c>
      <c r="M618" s="57" t="s">
        <v>185</v>
      </c>
    </row>
    <row r="619" spans="1:13" ht="15" thickBot="1" x14ac:dyDescent="0.35">
      <c r="A619" s="43">
        <v>2015</v>
      </c>
      <c r="B619" s="38">
        <v>132.1</v>
      </c>
      <c r="C619" s="38">
        <v>133.30000000000001</v>
      </c>
      <c r="D619" s="38">
        <v>134.19999999999999</v>
      </c>
      <c r="E619" s="44">
        <v>134.30000000000001</v>
      </c>
      <c r="F619">
        <f t="shared" si="30"/>
        <v>133.47499999999999</v>
      </c>
      <c r="M619" s="57" t="s">
        <v>186</v>
      </c>
    </row>
    <row r="620" spans="1:13" ht="15" thickBot="1" x14ac:dyDescent="0.35">
      <c r="A620" s="45">
        <v>2016</v>
      </c>
      <c r="B620" s="39">
        <v>135.80000000000001</v>
      </c>
      <c r="C620" s="39">
        <v>136.80000000000001</v>
      </c>
      <c r="D620" s="39">
        <v>137.30000000000001</v>
      </c>
      <c r="E620" s="46">
        <v>137.80000000000001</v>
      </c>
      <c r="F620">
        <f t="shared" si="30"/>
        <v>136.92500000000001</v>
      </c>
      <c r="M620" s="57" t="s">
        <v>187</v>
      </c>
    </row>
    <row r="621" spans="1:13" ht="15" thickBot="1" x14ac:dyDescent="0.35">
      <c r="A621" s="43">
        <v>2017</v>
      </c>
      <c r="B621" s="38">
        <v>139.30000000000001</v>
      </c>
      <c r="C621" s="38">
        <v>140.19999999999999</v>
      </c>
      <c r="D621" s="38"/>
      <c r="E621" s="44"/>
      <c r="M621" s="56" t="s">
        <v>188</v>
      </c>
    </row>
    <row r="622" spans="1:13" ht="15" thickBot="1" x14ac:dyDescent="0.35">
      <c r="A622" s="217" t="s">
        <v>26</v>
      </c>
      <c r="B622" s="218"/>
      <c r="C622" s="218"/>
      <c r="D622" s="218"/>
      <c r="E622" s="219"/>
      <c r="M622" s="57" t="s">
        <v>189</v>
      </c>
    </row>
    <row r="623" spans="1:13" x14ac:dyDescent="0.3">
      <c r="A623" s="16"/>
      <c r="M623" s="57" t="s">
        <v>190</v>
      </c>
    </row>
    <row r="624" spans="1:13" x14ac:dyDescent="0.3">
      <c r="M624" s="56" t="s">
        <v>191</v>
      </c>
    </row>
    <row r="625" spans="1:13" x14ac:dyDescent="0.3">
      <c r="A625" s="16"/>
      <c r="M625" s="57" t="s">
        <v>192</v>
      </c>
    </row>
    <row r="626" spans="1:13" x14ac:dyDescent="0.3">
      <c r="A626" s="16"/>
      <c r="M626" s="57" t="s">
        <v>193</v>
      </c>
    </row>
    <row r="627" spans="1:13" x14ac:dyDescent="0.3">
      <c r="M627" s="57" t="s">
        <v>194</v>
      </c>
    </row>
    <row r="628" spans="1:13" x14ac:dyDescent="0.3">
      <c r="A628" s="16"/>
      <c r="M628" s="57" t="s">
        <v>195</v>
      </c>
    </row>
    <row r="629" spans="1:13" x14ac:dyDescent="0.3">
      <c r="M629" s="57" t="s">
        <v>196</v>
      </c>
    </row>
    <row r="630" spans="1:13" x14ac:dyDescent="0.3">
      <c r="M630" s="56" t="s">
        <v>197</v>
      </c>
    </row>
    <row r="631" spans="1:13" x14ac:dyDescent="0.3">
      <c r="M631" s="57" t="s">
        <v>198</v>
      </c>
    </row>
    <row r="632" spans="1:13" x14ac:dyDescent="0.3">
      <c r="M632" s="57" t="s">
        <v>199</v>
      </c>
    </row>
    <row r="633" spans="1:13" x14ac:dyDescent="0.3">
      <c r="M633" s="57" t="s">
        <v>200</v>
      </c>
    </row>
    <row r="634" spans="1:13" x14ac:dyDescent="0.3">
      <c r="M634" s="57" t="s">
        <v>201</v>
      </c>
    </row>
    <row r="635" spans="1:13" x14ac:dyDescent="0.3">
      <c r="M635" s="57" t="s">
        <v>202</v>
      </c>
    </row>
    <row r="636" spans="1:13" x14ac:dyDescent="0.3">
      <c r="M636" s="54" t="s">
        <v>203</v>
      </c>
    </row>
    <row r="637" spans="1:13" x14ac:dyDescent="0.3">
      <c r="M637" s="55" t="s">
        <v>204</v>
      </c>
    </row>
    <row r="638" spans="1:13" x14ac:dyDescent="0.3">
      <c r="M638" s="55" t="s">
        <v>205</v>
      </c>
    </row>
    <row r="639" spans="1:13" x14ac:dyDescent="0.3">
      <c r="M639" s="55" t="s">
        <v>206</v>
      </c>
    </row>
    <row r="640" spans="1:13" x14ac:dyDescent="0.3">
      <c r="M640" s="55" t="s">
        <v>207</v>
      </c>
    </row>
    <row r="641" spans="13:13" x14ac:dyDescent="0.3">
      <c r="M641" s="55" t="s">
        <v>208</v>
      </c>
    </row>
    <row r="642" spans="13:13" x14ac:dyDescent="0.3">
      <c r="M642" s="55" t="s">
        <v>209</v>
      </c>
    </row>
    <row r="643" spans="13:13" x14ac:dyDescent="0.3">
      <c r="M643" s="58" t="s">
        <v>210</v>
      </c>
    </row>
    <row r="644" spans="13:13" ht="122.4" x14ac:dyDescent="0.3">
      <c r="M644" s="59" t="s">
        <v>211</v>
      </c>
    </row>
  </sheetData>
  <mergeCells count="31">
    <mergeCell ref="A381:E381"/>
    <mergeCell ref="A416:E416"/>
    <mergeCell ref="A456:E456"/>
    <mergeCell ref="A582:E582"/>
    <mergeCell ref="M538:Q538"/>
    <mergeCell ref="M539:Q539"/>
    <mergeCell ref="M565:Q565"/>
    <mergeCell ref="M566:Q566"/>
    <mergeCell ref="A580:E580"/>
    <mergeCell ref="A622:E622"/>
    <mergeCell ref="A554:E554"/>
    <mergeCell ref="A491:E491"/>
    <mergeCell ref="A526:E526"/>
    <mergeCell ref="A552:E552"/>
    <mergeCell ref="A553:E553"/>
    <mergeCell ref="A581:E581"/>
    <mergeCell ref="A201:E201"/>
    <mergeCell ref="A236:E236"/>
    <mergeCell ref="A271:E271"/>
    <mergeCell ref="A306:E306"/>
    <mergeCell ref="A346:E346"/>
    <mergeCell ref="B11:F11"/>
    <mergeCell ref="A51:E51"/>
    <mergeCell ref="A91:E91"/>
    <mergeCell ref="A126:E126"/>
    <mergeCell ref="A161:E161"/>
    <mergeCell ref="Z9:AD9"/>
    <mergeCell ref="Y50:AC50"/>
    <mergeCell ref="Y90:AC90"/>
    <mergeCell ref="Y130:AC130"/>
    <mergeCell ref="Y170:AC170"/>
  </mergeCells>
  <hyperlinks>
    <hyperlink ref="A6" r:id="rId1" display="javascript:void(0);"/>
    <hyperlink ref="A51" r:id="rId2" location="8" display="https://data.bls.gov/ncs/ect/cimapnote.htm - 8"/>
    <hyperlink ref="A201" r:id="rId3" location="8" display="https://data.bls.gov/ncs/ect/cimapnote.htm - 8"/>
    <hyperlink ref="A236" r:id="rId4" location="8" display="https://data.bls.gov/ncs/ect/cimapnote.htm - 8"/>
    <hyperlink ref="A271" r:id="rId5" location="8" display="https://data.bls.gov/ncs/ect/cimapnote.htm - 8"/>
    <hyperlink ref="A381" r:id="rId6" location="8" display="https://data.bls.gov/ncs/ect/cimapnote.htm - 8"/>
    <hyperlink ref="M616" r:id="rId7" display="https://data.bls.gov/eag/"/>
    <hyperlink ref="M617" r:id="rId8" display="https://data.bls.gov/iag/"/>
    <hyperlink ref="M618" r:id="rId9" display="https://data.bls.gov/bls/newsrels.htm"/>
    <hyperlink ref="M619" r:id="rId10" display="https://data.bls.gov/data/"/>
    <hyperlink ref="M620" r:id="rId11" display="https://data.bls.gov/map/MapToolServlet?survey=la"/>
    <hyperlink ref="M622" r:id="rId12" display="https://data.bls.gov/data/inflation_calculator.htm"/>
    <hyperlink ref="M623" r:id="rId13" display="https://data.bls.gov/iirc/"/>
    <hyperlink ref="M625" r:id="rId14" display="https://data.bls.gov/help/"/>
    <hyperlink ref="M626" r:id="rId15" display="https://data.bls.gov/bls/faqs.htm"/>
    <hyperlink ref="M627" r:id="rId16" display="https://data.bls.gov/bls/glossary.htm"/>
    <hyperlink ref="M628" r:id="rId17" display="https://data.bls.gov/bls/infohome.htm"/>
    <hyperlink ref="M629" r:id="rId18" display="https://data.bls.gov/bls/contact.htm"/>
    <hyperlink ref="M631" r:id="rId19" display="https://data.bls.gov/newsroom/"/>
    <hyperlink ref="M632" r:id="rId20" display="https://data.bls.gov/jobs/"/>
    <hyperlink ref="M633" r:id="rId21" display="http://www.dol.gov/dol/findit.htm"/>
    <hyperlink ref="M634" r:id="rId22" display="https://subscriptions.bls.gov/accounts/USDOLBLS/subscriber/new"/>
    <hyperlink ref="M635" r:id="rId23" display="https://data.bls.gov/bls/linksite.htm"/>
    <hyperlink ref="M637" r:id="rId24" display="http://www.oig.dol.gov/"/>
    <hyperlink ref="M638" r:id="rId25" display="https://data.bls.gov/bls/bls_budget_and_performance.htm"/>
    <hyperlink ref="M639" r:id="rId26" display="https://data.bls.gov/bls/no_fear_act.htm"/>
    <hyperlink ref="M640" r:id="rId27" display="http://www.usa.gov/"/>
    <hyperlink ref="M641" r:id="rId28" display="http://www.benefits.gov/"/>
    <hyperlink ref="M642" r:id="rId29" display="https://www.disability.gov/"/>
    <hyperlink ref="Y4" r:id="rId30" display="javascript:void(0);"/>
    <hyperlink ref="Y90" r:id="rId31" location="8" display="https://data.bls.gov/ncs/ect/cimapnote.htm - 8"/>
  </hyperlinks>
  <pageMargins left="0.7" right="0.7" top="0.75" bottom="0.75" header="0.3" footer="0.3"/>
  <pageSetup orientation="portrait" r:id="rId32"/>
  <drawing r:id="rId33"/>
  <legacyDrawing r:id="rId34"/>
  <controls>
    <mc:AlternateContent xmlns:mc="http://schemas.openxmlformats.org/markup-compatibility/2006">
      <mc:Choice Requires="x14">
        <control shapeId="16428" r:id="rId35" name="Control 44">
          <controlPr defaultSize="0" r:id="rId36">
            <anchor moveWithCells="1">
              <from>
                <xdr:col>0</xdr:col>
                <xdr:colOff>0</xdr:colOff>
                <xdr:row>1195</xdr:row>
                <xdr:rowOff>0</xdr:rowOff>
              </from>
              <to>
                <xdr:col>0</xdr:col>
                <xdr:colOff>381000</xdr:colOff>
                <xdr:row>1195</xdr:row>
                <xdr:rowOff>137160</xdr:rowOff>
              </to>
            </anchor>
          </controlPr>
        </control>
      </mc:Choice>
      <mc:Fallback>
        <control shapeId="16428" r:id="rId35" name="Control 44"/>
      </mc:Fallback>
    </mc:AlternateContent>
    <mc:AlternateContent xmlns:mc="http://schemas.openxmlformats.org/markup-compatibility/2006">
      <mc:Choice Requires="x14">
        <control shapeId="16427" r:id="rId37" name="Control 43">
          <controlPr defaultSize="0" r:id="rId36">
            <anchor moveWithCells="1">
              <from>
                <xdr:col>0</xdr:col>
                <xdr:colOff>0</xdr:colOff>
                <xdr:row>1168</xdr:row>
                <xdr:rowOff>0</xdr:rowOff>
              </from>
              <to>
                <xdr:col>0</xdr:col>
                <xdr:colOff>381000</xdr:colOff>
                <xdr:row>1168</xdr:row>
                <xdr:rowOff>137160</xdr:rowOff>
              </to>
            </anchor>
          </controlPr>
        </control>
      </mc:Choice>
      <mc:Fallback>
        <control shapeId="16427" r:id="rId37" name="Control 43"/>
      </mc:Fallback>
    </mc:AlternateContent>
    <mc:AlternateContent xmlns:mc="http://schemas.openxmlformats.org/markup-compatibility/2006">
      <mc:Choice Requires="x14">
        <control shapeId="16426" r:id="rId38" name="Control 42">
          <controlPr defaultSize="0" r:id="rId36">
            <anchor moveWithCells="1">
              <from>
                <xdr:col>0</xdr:col>
                <xdr:colOff>0</xdr:colOff>
                <xdr:row>1141</xdr:row>
                <xdr:rowOff>0</xdr:rowOff>
              </from>
              <to>
                <xdr:col>0</xdr:col>
                <xdr:colOff>381000</xdr:colOff>
                <xdr:row>1141</xdr:row>
                <xdr:rowOff>137160</xdr:rowOff>
              </to>
            </anchor>
          </controlPr>
        </control>
      </mc:Choice>
      <mc:Fallback>
        <control shapeId="16426" r:id="rId38" name="Control 42"/>
      </mc:Fallback>
    </mc:AlternateContent>
    <mc:AlternateContent xmlns:mc="http://schemas.openxmlformats.org/markup-compatibility/2006">
      <mc:Choice Requires="x14">
        <control shapeId="16425" r:id="rId39" name="Control 41">
          <controlPr defaultSize="0" r:id="rId36">
            <anchor moveWithCells="1">
              <from>
                <xdr:col>0</xdr:col>
                <xdr:colOff>0</xdr:colOff>
                <xdr:row>1107</xdr:row>
                <xdr:rowOff>0</xdr:rowOff>
              </from>
              <to>
                <xdr:col>0</xdr:col>
                <xdr:colOff>381000</xdr:colOff>
                <xdr:row>1107</xdr:row>
                <xdr:rowOff>137160</xdr:rowOff>
              </to>
            </anchor>
          </controlPr>
        </control>
      </mc:Choice>
      <mc:Fallback>
        <control shapeId="16425" r:id="rId39" name="Control 41"/>
      </mc:Fallback>
    </mc:AlternateContent>
    <mc:AlternateContent xmlns:mc="http://schemas.openxmlformats.org/markup-compatibility/2006">
      <mc:Choice Requires="x14">
        <control shapeId="16424" r:id="rId40" name="Control 40">
          <controlPr defaultSize="0" r:id="rId36">
            <anchor moveWithCells="1">
              <from>
                <xdr:col>0</xdr:col>
                <xdr:colOff>0</xdr:colOff>
                <xdr:row>1073</xdr:row>
                <xdr:rowOff>0</xdr:rowOff>
              </from>
              <to>
                <xdr:col>0</xdr:col>
                <xdr:colOff>381000</xdr:colOff>
                <xdr:row>1073</xdr:row>
                <xdr:rowOff>137160</xdr:rowOff>
              </to>
            </anchor>
          </controlPr>
        </control>
      </mc:Choice>
      <mc:Fallback>
        <control shapeId="16424" r:id="rId40" name="Control 40"/>
      </mc:Fallback>
    </mc:AlternateContent>
    <mc:AlternateContent xmlns:mc="http://schemas.openxmlformats.org/markup-compatibility/2006">
      <mc:Choice Requires="x14">
        <control shapeId="16423" r:id="rId41" name="Control 39">
          <controlPr defaultSize="0" r:id="rId36">
            <anchor moveWithCells="1">
              <from>
                <xdr:col>0</xdr:col>
                <xdr:colOff>0</xdr:colOff>
                <xdr:row>1034</xdr:row>
                <xdr:rowOff>0</xdr:rowOff>
              </from>
              <to>
                <xdr:col>0</xdr:col>
                <xdr:colOff>381000</xdr:colOff>
                <xdr:row>1034</xdr:row>
                <xdr:rowOff>137160</xdr:rowOff>
              </to>
            </anchor>
          </controlPr>
        </control>
      </mc:Choice>
      <mc:Fallback>
        <control shapeId="16423" r:id="rId41" name="Control 39"/>
      </mc:Fallback>
    </mc:AlternateContent>
    <mc:AlternateContent xmlns:mc="http://schemas.openxmlformats.org/markup-compatibility/2006">
      <mc:Choice Requires="x14">
        <control shapeId="16422" r:id="rId42" name="Control 38">
          <controlPr defaultSize="0" r:id="rId36">
            <anchor moveWithCells="1">
              <from>
                <xdr:col>0</xdr:col>
                <xdr:colOff>0</xdr:colOff>
                <xdr:row>1000</xdr:row>
                <xdr:rowOff>0</xdr:rowOff>
              </from>
              <to>
                <xdr:col>0</xdr:col>
                <xdr:colOff>381000</xdr:colOff>
                <xdr:row>1000</xdr:row>
                <xdr:rowOff>137160</xdr:rowOff>
              </to>
            </anchor>
          </controlPr>
        </control>
      </mc:Choice>
      <mc:Fallback>
        <control shapeId="16422" r:id="rId42" name="Control 38"/>
      </mc:Fallback>
    </mc:AlternateContent>
    <mc:AlternateContent xmlns:mc="http://schemas.openxmlformats.org/markup-compatibility/2006">
      <mc:Choice Requires="x14">
        <control shapeId="16421" r:id="rId43" name="Control 37">
          <controlPr defaultSize="0" r:id="rId36">
            <anchor moveWithCells="1">
              <from>
                <xdr:col>0</xdr:col>
                <xdr:colOff>0</xdr:colOff>
                <xdr:row>966</xdr:row>
                <xdr:rowOff>0</xdr:rowOff>
              </from>
              <to>
                <xdr:col>0</xdr:col>
                <xdr:colOff>381000</xdr:colOff>
                <xdr:row>966</xdr:row>
                <xdr:rowOff>137160</xdr:rowOff>
              </to>
            </anchor>
          </controlPr>
        </control>
      </mc:Choice>
      <mc:Fallback>
        <control shapeId="16421" r:id="rId43" name="Control 37"/>
      </mc:Fallback>
    </mc:AlternateContent>
    <mc:AlternateContent xmlns:mc="http://schemas.openxmlformats.org/markup-compatibility/2006">
      <mc:Choice Requires="x14">
        <control shapeId="16420" r:id="rId44" name="Control 36">
          <controlPr defaultSize="0" r:id="rId36">
            <anchor moveWithCells="1">
              <from>
                <xdr:col>0</xdr:col>
                <xdr:colOff>0</xdr:colOff>
                <xdr:row>927</xdr:row>
                <xdr:rowOff>0</xdr:rowOff>
              </from>
              <to>
                <xdr:col>0</xdr:col>
                <xdr:colOff>381000</xdr:colOff>
                <xdr:row>927</xdr:row>
                <xdr:rowOff>137160</xdr:rowOff>
              </to>
            </anchor>
          </controlPr>
        </control>
      </mc:Choice>
      <mc:Fallback>
        <control shapeId="16420" r:id="rId44" name="Control 36"/>
      </mc:Fallback>
    </mc:AlternateContent>
    <mc:AlternateContent xmlns:mc="http://schemas.openxmlformats.org/markup-compatibility/2006">
      <mc:Choice Requires="x14">
        <control shapeId="16419" r:id="rId45" name="Control 35">
          <controlPr defaultSize="0" r:id="rId36">
            <anchor moveWithCells="1">
              <from>
                <xdr:col>0</xdr:col>
                <xdr:colOff>0</xdr:colOff>
                <xdr:row>893</xdr:row>
                <xdr:rowOff>0</xdr:rowOff>
              </from>
              <to>
                <xdr:col>0</xdr:col>
                <xdr:colOff>381000</xdr:colOff>
                <xdr:row>893</xdr:row>
                <xdr:rowOff>137160</xdr:rowOff>
              </to>
            </anchor>
          </controlPr>
        </control>
      </mc:Choice>
      <mc:Fallback>
        <control shapeId="16419" r:id="rId45" name="Control 35"/>
      </mc:Fallback>
    </mc:AlternateContent>
    <mc:AlternateContent xmlns:mc="http://schemas.openxmlformats.org/markup-compatibility/2006">
      <mc:Choice Requires="x14">
        <control shapeId="16418" r:id="rId46" name="Control 34">
          <controlPr defaultSize="0" r:id="rId36">
            <anchor moveWithCells="1">
              <from>
                <xdr:col>0</xdr:col>
                <xdr:colOff>0</xdr:colOff>
                <xdr:row>859</xdr:row>
                <xdr:rowOff>0</xdr:rowOff>
              </from>
              <to>
                <xdr:col>0</xdr:col>
                <xdr:colOff>381000</xdr:colOff>
                <xdr:row>859</xdr:row>
                <xdr:rowOff>137160</xdr:rowOff>
              </to>
            </anchor>
          </controlPr>
        </control>
      </mc:Choice>
      <mc:Fallback>
        <control shapeId="16418" r:id="rId46" name="Control 34"/>
      </mc:Fallback>
    </mc:AlternateContent>
    <mc:AlternateContent xmlns:mc="http://schemas.openxmlformats.org/markup-compatibility/2006">
      <mc:Choice Requires="x14">
        <control shapeId="16417" r:id="rId47" name="Control 33">
          <controlPr defaultSize="0" r:id="rId36">
            <anchor moveWithCells="1">
              <from>
                <xdr:col>0</xdr:col>
                <xdr:colOff>0</xdr:colOff>
                <xdr:row>825</xdr:row>
                <xdr:rowOff>0</xdr:rowOff>
              </from>
              <to>
                <xdr:col>0</xdr:col>
                <xdr:colOff>381000</xdr:colOff>
                <xdr:row>825</xdr:row>
                <xdr:rowOff>137160</xdr:rowOff>
              </to>
            </anchor>
          </controlPr>
        </control>
      </mc:Choice>
      <mc:Fallback>
        <control shapeId="16417" r:id="rId47" name="Control 33"/>
      </mc:Fallback>
    </mc:AlternateContent>
    <mc:AlternateContent xmlns:mc="http://schemas.openxmlformats.org/markup-compatibility/2006">
      <mc:Choice Requires="x14">
        <control shapeId="16416" r:id="rId48" name="Control 32">
          <controlPr defaultSize="0" r:id="rId36">
            <anchor moveWithCells="1">
              <from>
                <xdr:col>0</xdr:col>
                <xdr:colOff>0</xdr:colOff>
                <xdr:row>786</xdr:row>
                <xdr:rowOff>0</xdr:rowOff>
              </from>
              <to>
                <xdr:col>0</xdr:col>
                <xdr:colOff>381000</xdr:colOff>
                <xdr:row>786</xdr:row>
                <xdr:rowOff>137160</xdr:rowOff>
              </to>
            </anchor>
          </controlPr>
        </control>
      </mc:Choice>
      <mc:Fallback>
        <control shapeId="16416" r:id="rId48" name="Control 32"/>
      </mc:Fallback>
    </mc:AlternateContent>
    <mc:AlternateContent xmlns:mc="http://schemas.openxmlformats.org/markup-compatibility/2006">
      <mc:Choice Requires="x14">
        <control shapeId="16415" r:id="rId49" name="Control 31">
          <controlPr defaultSize="0" r:id="rId36">
            <anchor moveWithCells="1">
              <from>
                <xdr:col>0</xdr:col>
                <xdr:colOff>0</xdr:colOff>
                <xdr:row>752</xdr:row>
                <xdr:rowOff>0</xdr:rowOff>
              </from>
              <to>
                <xdr:col>0</xdr:col>
                <xdr:colOff>381000</xdr:colOff>
                <xdr:row>752</xdr:row>
                <xdr:rowOff>137160</xdr:rowOff>
              </to>
            </anchor>
          </controlPr>
        </control>
      </mc:Choice>
      <mc:Fallback>
        <control shapeId="16415" r:id="rId49" name="Control 31"/>
      </mc:Fallback>
    </mc:AlternateContent>
    <mc:AlternateContent xmlns:mc="http://schemas.openxmlformats.org/markup-compatibility/2006">
      <mc:Choice Requires="x14">
        <control shapeId="16414" r:id="rId50" name="Control 30">
          <controlPr defaultSize="0" r:id="rId36">
            <anchor moveWithCells="1">
              <from>
                <xdr:col>0</xdr:col>
                <xdr:colOff>0</xdr:colOff>
                <xdr:row>718</xdr:row>
                <xdr:rowOff>0</xdr:rowOff>
              </from>
              <to>
                <xdr:col>0</xdr:col>
                <xdr:colOff>381000</xdr:colOff>
                <xdr:row>718</xdr:row>
                <xdr:rowOff>137160</xdr:rowOff>
              </to>
            </anchor>
          </controlPr>
        </control>
      </mc:Choice>
      <mc:Fallback>
        <control shapeId="16414" r:id="rId50" name="Control 30"/>
      </mc:Fallback>
    </mc:AlternateContent>
    <mc:AlternateContent xmlns:mc="http://schemas.openxmlformats.org/markup-compatibility/2006">
      <mc:Choice Requires="x14">
        <control shapeId="16413" r:id="rId51" name="Control 29">
          <controlPr defaultSize="0" r:id="rId36">
            <anchor moveWithCells="1">
              <from>
                <xdr:col>0</xdr:col>
                <xdr:colOff>0</xdr:colOff>
                <xdr:row>679</xdr:row>
                <xdr:rowOff>0</xdr:rowOff>
              </from>
              <to>
                <xdr:col>0</xdr:col>
                <xdr:colOff>381000</xdr:colOff>
                <xdr:row>679</xdr:row>
                <xdr:rowOff>137160</xdr:rowOff>
              </to>
            </anchor>
          </controlPr>
        </control>
      </mc:Choice>
      <mc:Fallback>
        <control shapeId="16413" r:id="rId51" name="Control 29"/>
      </mc:Fallback>
    </mc:AlternateContent>
    <mc:AlternateContent xmlns:mc="http://schemas.openxmlformats.org/markup-compatibility/2006">
      <mc:Choice Requires="x14">
        <control shapeId="16412" r:id="rId52" name="Control 28">
          <controlPr defaultSize="0" r:id="rId36">
            <anchor moveWithCells="1">
              <from>
                <xdr:col>0</xdr:col>
                <xdr:colOff>0</xdr:colOff>
                <xdr:row>640</xdr:row>
                <xdr:rowOff>0</xdr:rowOff>
              </from>
              <to>
                <xdr:col>0</xdr:col>
                <xdr:colOff>381000</xdr:colOff>
                <xdr:row>640</xdr:row>
                <xdr:rowOff>137160</xdr:rowOff>
              </to>
            </anchor>
          </controlPr>
        </control>
      </mc:Choice>
      <mc:Fallback>
        <control shapeId="16412" r:id="rId52" name="Control 28"/>
      </mc:Fallback>
    </mc:AlternateContent>
    <mc:AlternateContent xmlns:mc="http://schemas.openxmlformats.org/markup-compatibility/2006">
      <mc:Choice Requires="x14">
        <control shapeId="16411" r:id="rId53" name="Control 27">
          <controlPr defaultSize="0" r:id="rId36">
            <anchor moveWithCells="1">
              <from>
                <xdr:col>0</xdr:col>
                <xdr:colOff>0</xdr:colOff>
                <xdr:row>600</xdr:row>
                <xdr:rowOff>0</xdr:rowOff>
              </from>
              <to>
                <xdr:col>0</xdr:col>
                <xdr:colOff>381000</xdr:colOff>
                <xdr:row>600</xdr:row>
                <xdr:rowOff>137160</xdr:rowOff>
              </to>
            </anchor>
          </controlPr>
        </control>
      </mc:Choice>
      <mc:Fallback>
        <control shapeId="16411" r:id="rId53" name="Control 27"/>
      </mc:Fallback>
    </mc:AlternateContent>
    <mc:AlternateContent xmlns:mc="http://schemas.openxmlformats.org/markup-compatibility/2006">
      <mc:Choice Requires="x14">
        <control shapeId="16410" r:id="rId54" name="Control 26">
          <controlPr defaultSize="0" r:id="rId36">
            <anchor moveWithCells="1">
              <from>
                <xdr:col>0</xdr:col>
                <xdr:colOff>0</xdr:colOff>
                <xdr:row>572</xdr:row>
                <xdr:rowOff>0</xdr:rowOff>
              </from>
              <to>
                <xdr:col>0</xdr:col>
                <xdr:colOff>381000</xdr:colOff>
                <xdr:row>572</xdr:row>
                <xdr:rowOff>137160</xdr:rowOff>
              </to>
            </anchor>
          </controlPr>
        </control>
      </mc:Choice>
      <mc:Fallback>
        <control shapeId="16410" r:id="rId54" name="Control 26"/>
      </mc:Fallback>
    </mc:AlternateContent>
    <mc:AlternateContent xmlns:mc="http://schemas.openxmlformats.org/markup-compatibility/2006">
      <mc:Choice Requires="x14">
        <control shapeId="16409" r:id="rId55" name="Control 25">
          <controlPr defaultSize="0" r:id="rId36">
            <anchor moveWithCells="1">
              <from>
                <xdr:col>0</xdr:col>
                <xdr:colOff>0</xdr:colOff>
                <xdr:row>544</xdr:row>
                <xdr:rowOff>0</xdr:rowOff>
              </from>
              <to>
                <xdr:col>0</xdr:col>
                <xdr:colOff>381000</xdr:colOff>
                <xdr:row>544</xdr:row>
                <xdr:rowOff>137160</xdr:rowOff>
              </to>
            </anchor>
          </controlPr>
        </control>
      </mc:Choice>
      <mc:Fallback>
        <control shapeId="16409" r:id="rId55" name="Control 25"/>
      </mc:Fallback>
    </mc:AlternateContent>
    <mc:AlternateContent xmlns:mc="http://schemas.openxmlformats.org/markup-compatibility/2006">
      <mc:Choice Requires="x14">
        <control shapeId="16408" r:id="rId56" name="Control 24">
          <controlPr defaultSize="0" r:id="rId36">
            <anchor moveWithCells="1">
              <from>
                <xdr:col>0</xdr:col>
                <xdr:colOff>0</xdr:colOff>
                <xdr:row>509</xdr:row>
                <xdr:rowOff>0</xdr:rowOff>
              </from>
              <to>
                <xdr:col>0</xdr:col>
                <xdr:colOff>381000</xdr:colOff>
                <xdr:row>509</xdr:row>
                <xdr:rowOff>137160</xdr:rowOff>
              </to>
            </anchor>
          </controlPr>
        </control>
      </mc:Choice>
      <mc:Fallback>
        <control shapeId="16408" r:id="rId56" name="Control 24"/>
      </mc:Fallback>
    </mc:AlternateContent>
    <mc:AlternateContent xmlns:mc="http://schemas.openxmlformats.org/markup-compatibility/2006">
      <mc:Choice Requires="x14">
        <control shapeId="16407" r:id="rId57" name="Control 23">
          <controlPr defaultSize="0" r:id="rId36">
            <anchor moveWithCells="1">
              <from>
                <xdr:col>0</xdr:col>
                <xdr:colOff>0</xdr:colOff>
                <xdr:row>474</xdr:row>
                <xdr:rowOff>0</xdr:rowOff>
              </from>
              <to>
                <xdr:col>0</xdr:col>
                <xdr:colOff>381000</xdr:colOff>
                <xdr:row>474</xdr:row>
                <xdr:rowOff>137160</xdr:rowOff>
              </to>
            </anchor>
          </controlPr>
        </control>
      </mc:Choice>
      <mc:Fallback>
        <control shapeId="16407" r:id="rId57" name="Control 23"/>
      </mc:Fallback>
    </mc:AlternateContent>
    <mc:AlternateContent xmlns:mc="http://schemas.openxmlformats.org/markup-compatibility/2006">
      <mc:Choice Requires="x14">
        <control shapeId="16406" r:id="rId58" name="Control 22">
          <controlPr defaultSize="0" r:id="rId36">
            <anchor moveWithCells="1">
              <from>
                <xdr:col>0</xdr:col>
                <xdr:colOff>0</xdr:colOff>
                <xdr:row>434</xdr:row>
                <xdr:rowOff>0</xdr:rowOff>
              </from>
              <to>
                <xdr:col>0</xdr:col>
                <xdr:colOff>381000</xdr:colOff>
                <xdr:row>434</xdr:row>
                <xdr:rowOff>137160</xdr:rowOff>
              </to>
            </anchor>
          </controlPr>
        </control>
      </mc:Choice>
      <mc:Fallback>
        <control shapeId="16406" r:id="rId58" name="Control 22"/>
      </mc:Fallback>
    </mc:AlternateContent>
    <mc:AlternateContent xmlns:mc="http://schemas.openxmlformats.org/markup-compatibility/2006">
      <mc:Choice Requires="x14">
        <control shapeId="16405" r:id="rId59" name="Control 21">
          <controlPr defaultSize="0" r:id="rId36">
            <anchor moveWithCells="1">
              <from>
                <xdr:col>0</xdr:col>
                <xdr:colOff>0</xdr:colOff>
                <xdr:row>399</xdr:row>
                <xdr:rowOff>0</xdr:rowOff>
              </from>
              <to>
                <xdr:col>0</xdr:col>
                <xdr:colOff>381000</xdr:colOff>
                <xdr:row>399</xdr:row>
                <xdr:rowOff>137160</xdr:rowOff>
              </to>
            </anchor>
          </controlPr>
        </control>
      </mc:Choice>
      <mc:Fallback>
        <control shapeId="16405" r:id="rId59" name="Control 21"/>
      </mc:Fallback>
    </mc:AlternateContent>
    <mc:AlternateContent xmlns:mc="http://schemas.openxmlformats.org/markup-compatibility/2006">
      <mc:Choice Requires="x14">
        <control shapeId="16404" r:id="rId60" name="Control 20">
          <controlPr defaultSize="0" r:id="rId36">
            <anchor moveWithCells="1">
              <from>
                <xdr:col>0</xdr:col>
                <xdr:colOff>0</xdr:colOff>
                <xdr:row>364</xdr:row>
                <xdr:rowOff>0</xdr:rowOff>
              </from>
              <to>
                <xdr:col>0</xdr:col>
                <xdr:colOff>381000</xdr:colOff>
                <xdr:row>364</xdr:row>
                <xdr:rowOff>137160</xdr:rowOff>
              </to>
            </anchor>
          </controlPr>
        </control>
      </mc:Choice>
      <mc:Fallback>
        <control shapeId="16404" r:id="rId60" name="Control 20"/>
      </mc:Fallback>
    </mc:AlternateContent>
    <mc:AlternateContent xmlns:mc="http://schemas.openxmlformats.org/markup-compatibility/2006">
      <mc:Choice Requires="x14">
        <control shapeId="16403" r:id="rId61" name="Control 19">
          <controlPr defaultSize="0" r:id="rId36">
            <anchor moveWithCells="1">
              <from>
                <xdr:col>0</xdr:col>
                <xdr:colOff>0</xdr:colOff>
                <xdr:row>324</xdr:row>
                <xdr:rowOff>0</xdr:rowOff>
              </from>
              <to>
                <xdr:col>0</xdr:col>
                <xdr:colOff>381000</xdr:colOff>
                <xdr:row>324</xdr:row>
                <xdr:rowOff>137160</xdr:rowOff>
              </to>
            </anchor>
          </controlPr>
        </control>
      </mc:Choice>
      <mc:Fallback>
        <control shapeId="16403" r:id="rId61" name="Control 19"/>
      </mc:Fallback>
    </mc:AlternateContent>
    <mc:AlternateContent xmlns:mc="http://schemas.openxmlformats.org/markup-compatibility/2006">
      <mc:Choice Requires="x14">
        <control shapeId="16402" r:id="rId62" name="Control 18">
          <controlPr defaultSize="0" r:id="rId36">
            <anchor moveWithCells="1">
              <from>
                <xdr:col>0</xdr:col>
                <xdr:colOff>0</xdr:colOff>
                <xdr:row>289</xdr:row>
                <xdr:rowOff>0</xdr:rowOff>
              </from>
              <to>
                <xdr:col>0</xdr:col>
                <xdr:colOff>381000</xdr:colOff>
                <xdr:row>289</xdr:row>
                <xdr:rowOff>137160</xdr:rowOff>
              </to>
            </anchor>
          </controlPr>
        </control>
      </mc:Choice>
      <mc:Fallback>
        <control shapeId="16402" r:id="rId62" name="Control 18"/>
      </mc:Fallback>
    </mc:AlternateContent>
    <mc:AlternateContent xmlns:mc="http://schemas.openxmlformats.org/markup-compatibility/2006">
      <mc:Choice Requires="x14">
        <control shapeId="16401" r:id="rId63" name="Control 17">
          <controlPr defaultSize="0" r:id="rId36">
            <anchor moveWithCells="1">
              <from>
                <xdr:col>0</xdr:col>
                <xdr:colOff>0</xdr:colOff>
                <xdr:row>254</xdr:row>
                <xdr:rowOff>0</xdr:rowOff>
              </from>
              <to>
                <xdr:col>0</xdr:col>
                <xdr:colOff>381000</xdr:colOff>
                <xdr:row>254</xdr:row>
                <xdr:rowOff>137160</xdr:rowOff>
              </to>
            </anchor>
          </controlPr>
        </control>
      </mc:Choice>
      <mc:Fallback>
        <control shapeId="16401" r:id="rId63" name="Control 17"/>
      </mc:Fallback>
    </mc:AlternateContent>
    <mc:AlternateContent xmlns:mc="http://schemas.openxmlformats.org/markup-compatibility/2006">
      <mc:Choice Requires="x14">
        <control shapeId="16400" r:id="rId64" name="Control 16">
          <controlPr defaultSize="0" r:id="rId36">
            <anchor moveWithCells="1">
              <from>
                <xdr:col>0</xdr:col>
                <xdr:colOff>0</xdr:colOff>
                <xdr:row>219</xdr:row>
                <xdr:rowOff>0</xdr:rowOff>
              </from>
              <to>
                <xdr:col>0</xdr:col>
                <xdr:colOff>381000</xdr:colOff>
                <xdr:row>219</xdr:row>
                <xdr:rowOff>137160</xdr:rowOff>
              </to>
            </anchor>
          </controlPr>
        </control>
      </mc:Choice>
      <mc:Fallback>
        <control shapeId="16400" r:id="rId64" name="Control 16"/>
      </mc:Fallback>
    </mc:AlternateContent>
    <mc:AlternateContent xmlns:mc="http://schemas.openxmlformats.org/markup-compatibility/2006">
      <mc:Choice Requires="x14">
        <control shapeId="16399" r:id="rId65" name="Control 15">
          <controlPr defaultSize="0" r:id="rId36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381000</xdr:colOff>
                <xdr:row>179</xdr:row>
                <xdr:rowOff>137160</xdr:rowOff>
              </to>
            </anchor>
          </controlPr>
        </control>
      </mc:Choice>
      <mc:Fallback>
        <control shapeId="16399" r:id="rId65" name="Control 15"/>
      </mc:Fallback>
    </mc:AlternateContent>
    <mc:AlternateContent xmlns:mc="http://schemas.openxmlformats.org/markup-compatibility/2006">
      <mc:Choice Requires="x14">
        <control shapeId="16398" r:id="rId66" name="Control 14">
          <controlPr defaultSize="0" r:id="rId36">
            <anchor moveWithCells="1">
              <from>
                <xdr:col>0</xdr:col>
                <xdr:colOff>0</xdr:colOff>
                <xdr:row>144</xdr:row>
                <xdr:rowOff>0</xdr:rowOff>
              </from>
              <to>
                <xdr:col>0</xdr:col>
                <xdr:colOff>381000</xdr:colOff>
                <xdr:row>144</xdr:row>
                <xdr:rowOff>137160</xdr:rowOff>
              </to>
            </anchor>
          </controlPr>
        </control>
      </mc:Choice>
      <mc:Fallback>
        <control shapeId="16398" r:id="rId66" name="Control 14"/>
      </mc:Fallback>
    </mc:AlternateContent>
    <mc:AlternateContent xmlns:mc="http://schemas.openxmlformats.org/markup-compatibility/2006">
      <mc:Choice Requires="x14">
        <control shapeId="16397" r:id="rId67" name="Control 13">
          <controlPr defaultSize="0" r:id="rId36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0</xdr:col>
                <xdr:colOff>381000</xdr:colOff>
                <xdr:row>109</xdr:row>
                <xdr:rowOff>137160</xdr:rowOff>
              </to>
            </anchor>
          </controlPr>
        </control>
      </mc:Choice>
      <mc:Fallback>
        <control shapeId="16397" r:id="rId67" name="Control 13"/>
      </mc:Fallback>
    </mc:AlternateContent>
    <mc:AlternateContent xmlns:mc="http://schemas.openxmlformats.org/markup-compatibility/2006">
      <mc:Choice Requires="x14">
        <control shapeId="16396" r:id="rId68" name="Control 12">
          <controlPr defaultSize="0" r:id="rId36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0</xdr:col>
                <xdr:colOff>381000</xdr:colOff>
                <xdr:row>69</xdr:row>
                <xdr:rowOff>137160</xdr:rowOff>
              </to>
            </anchor>
          </controlPr>
        </control>
      </mc:Choice>
      <mc:Fallback>
        <control shapeId="16396" r:id="rId68" name="Control 12"/>
      </mc:Fallback>
    </mc:AlternateContent>
    <mc:AlternateContent xmlns:mc="http://schemas.openxmlformats.org/markup-compatibility/2006">
      <mc:Choice Requires="x14">
        <control shapeId="16395" r:id="rId69" name="Control 11">
          <controlPr defaultSize="0" r:id="rId36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381000</xdr:colOff>
                <xdr:row>29</xdr:row>
                <xdr:rowOff>137160</xdr:rowOff>
              </to>
            </anchor>
          </controlPr>
        </control>
      </mc:Choice>
      <mc:Fallback>
        <control shapeId="16395" r:id="rId69" name="Control 11"/>
      </mc:Fallback>
    </mc:AlternateContent>
    <mc:AlternateContent xmlns:mc="http://schemas.openxmlformats.org/markup-compatibility/2006">
      <mc:Choice Requires="x14">
        <control shapeId="16394" r:id="rId70" name="Control 10">
          <controlPr defaultSize="0" r:id="rId71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8</xdr:col>
                <xdr:colOff>426720</xdr:colOff>
                <xdr:row>10</xdr:row>
                <xdr:rowOff>137160</xdr:rowOff>
              </to>
            </anchor>
          </controlPr>
        </control>
      </mc:Choice>
      <mc:Fallback>
        <control shapeId="16394" r:id="rId70" name="Control 10"/>
      </mc:Fallback>
    </mc:AlternateContent>
    <mc:AlternateContent xmlns:mc="http://schemas.openxmlformats.org/markup-compatibility/2006">
      <mc:Choice Requires="x14">
        <control shapeId="16393" r:id="rId72" name="Control 9">
          <controlPr defaultSize="0" r:id="rId73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236220</xdr:colOff>
                <xdr:row>11</xdr:row>
                <xdr:rowOff>53340</xdr:rowOff>
              </to>
            </anchor>
          </controlPr>
        </control>
      </mc:Choice>
      <mc:Fallback>
        <control shapeId="16393" r:id="rId72" name="Control 9"/>
      </mc:Fallback>
    </mc:AlternateContent>
    <mc:AlternateContent xmlns:mc="http://schemas.openxmlformats.org/markup-compatibility/2006">
      <mc:Choice Requires="x14">
        <control shapeId="16392" r:id="rId74" name="Control 8">
          <controlPr defaultSize="0" r:id="rId7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152400</xdr:colOff>
                <xdr:row>9</xdr:row>
                <xdr:rowOff>137160</xdr:rowOff>
              </to>
            </anchor>
          </controlPr>
        </control>
      </mc:Choice>
      <mc:Fallback>
        <control shapeId="16392" r:id="rId74" name="Control 8"/>
      </mc:Fallback>
    </mc:AlternateContent>
    <mc:AlternateContent xmlns:mc="http://schemas.openxmlformats.org/markup-compatibility/2006">
      <mc:Choice Requires="x14">
        <control shapeId="16391" r:id="rId76" name="Control 7">
          <controlPr defaultSize="0" r:id="rId77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5</xdr:col>
                <xdr:colOff>68580</xdr:colOff>
                <xdr:row>9</xdr:row>
                <xdr:rowOff>228600</xdr:rowOff>
              </to>
            </anchor>
          </controlPr>
        </control>
      </mc:Choice>
      <mc:Fallback>
        <control shapeId="16391" r:id="rId76" name="Control 7"/>
      </mc:Fallback>
    </mc:AlternateContent>
    <mc:AlternateContent xmlns:mc="http://schemas.openxmlformats.org/markup-compatibility/2006">
      <mc:Choice Requires="x14">
        <control shapeId="16390" r:id="rId78" name="Control 6">
          <controlPr defaultSize="0" r:id="rId7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68580</xdr:colOff>
                <xdr:row>9</xdr:row>
                <xdr:rowOff>228600</xdr:rowOff>
              </to>
            </anchor>
          </controlPr>
        </control>
      </mc:Choice>
      <mc:Fallback>
        <control shapeId="16390" r:id="rId78" name="Control 6"/>
      </mc:Fallback>
    </mc:AlternateContent>
    <mc:AlternateContent xmlns:mc="http://schemas.openxmlformats.org/markup-compatibility/2006">
      <mc:Choice Requires="x14">
        <control shapeId="16451" r:id="rId80" name="Control 67">
          <controlPr defaultSize="0" r:id="rId81">
            <anchor moveWithCells="1">
              <from>
                <xdr:col>26</xdr:col>
                <xdr:colOff>0</xdr:colOff>
                <xdr:row>7</xdr:row>
                <xdr:rowOff>0</xdr:rowOff>
              </from>
              <to>
                <xdr:col>27</xdr:col>
                <xdr:colOff>68580</xdr:colOff>
                <xdr:row>7</xdr:row>
                <xdr:rowOff>228600</xdr:rowOff>
              </to>
            </anchor>
          </controlPr>
        </control>
      </mc:Choice>
      <mc:Fallback>
        <control shapeId="16451" r:id="rId80" name="Control 67"/>
      </mc:Fallback>
    </mc:AlternateContent>
    <mc:AlternateContent xmlns:mc="http://schemas.openxmlformats.org/markup-compatibility/2006">
      <mc:Choice Requires="x14">
        <control shapeId="16452" r:id="rId82" name="Control 68">
          <controlPr defaultSize="0" r:id="rId83">
            <anchor moveWithCells="1">
              <from>
                <xdr:col>28</xdr:col>
                <xdr:colOff>0</xdr:colOff>
                <xdr:row>7</xdr:row>
                <xdr:rowOff>0</xdr:rowOff>
              </from>
              <to>
                <xdr:col>29</xdr:col>
                <xdr:colOff>68580</xdr:colOff>
                <xdr:row>7</xdr:row>
                <xdr:rowOff>228600</xdr:rowOff>
              </to>
            </anchor>
          </controlPr>
        </control>
      </mc:Choice>
      <mc:Fallback>
        <control shapeId="16452" r:id="rId82" name="Control 68"/>
      </mc:Fallback>
    </mc:AlternateContent>
    <mc:AlternateContent xmlns:mc="http://schemas.openxmlformats.org/markup-compatibility/2006">
      <mc:Choice Requires="x14">
        <control shapeId="16453" r:id="rId84" name="Control 69">
          <controlPr defaultSize="0" r:id="rId75">
            <anchor moveWithCells="1">
              <from>
                <xdr:col>29</xdr:col>
                <xdr:colOff>0</xdr:colOff>
                <xdr:row>7</xdr:row>
                <xdr:rowOff>0</xdr:rowOff>
              </from>
              <to>
                <xdr:col>29</xdr:col>
                <xdr:colOff>152400</xdr:colOff>
                <xdr:row>7</xdr:row>
                <xdr:rowOff>137160</xdr:rowOff>
              </to>
            </anchor>
          </controlPr>
        </control>
      </mc:Choice>
      <mc:Fallback>
        <control shapeId="16453" r:id="rId84" name="Control 69"/>
      </mc:Fallback>
    </mc:AlternateContent>
    <mc:AlternateContent xmlns:mc="http://schemas.openxmlformats.org/markup-compatibility/2006">
      <mc:Choice Requires="x14">
        <control shapeId="16454" r:id="rId85" name="Control 70">
          <controlPr defaultSize="0" r:id="rId73">
            <anchor moveWithCells="1">
              <from>
                <xdr:col>25</xdr:col>
                <xdr:colOff>0</xdr:colOff>
                <xdr:row>8</xdr:row>
                <xdr:rowOff>0</xdr:rowOff>
              </from>
              <to>
                <xdr:col>25</xdr:col>
                <xdr:colOff>236220</xdr:colOff>
                <xdr:row>9</xdr:row>
                <xdr:rowOff>53340</xdr:rowOff>
              </to>
            </anchor>
          </controlPr>
        </control>
      </mc:Choice>
      <mc:Fallback>
        <control shapeId="16454" r:id="rId85" name="Control 70"/>
      </mc:Fallback>
    </mc:AlternateContent>
    <mc:AlternateContent xmlns:mc="http://schemas.openxmlformats.org/markup-compatibility/2006">
      <mc:Choice Requires="x14">
        <control shapeId="16455" r:id="rId86" name="Control 71">
          <controlPr defaultSize="0" r:id="rId71">
            <anchor moveWithCells="1">
              <from>
                <xdr:col>30</xdr:col>
                <xdr:colOff>0</xdr:colOff>
                <xdr:row>8</xdr:row>
                <xdr:rowOff>0</xdr:rowOff>
              </from>
              <to>
                <xdr:col>32</xdr:col>
                <xdr:colOff>426720</xdr:colOff>
                <xdr:row>8</xdr:row>
                <xdr:rowOff>137160</xdr:rowOff>
              </to>
            </anchor>
          </controlPr>
        </control>
      </mc:Choice>
      <mc:Fallback>
        <control shapeId="16455" r:id="rId86" name="Control 71"/>
      </mc:Fallback>
    </mc:AlternateContent>
    <mc:AlternateContent xmlns:mc="http://schemas.openxmlformats.org/markup-compatibility/2006">
      <mc:Choice Requires="x14">
        <control shapeId="16456" r:id="rId87" name="Control 72">
          <controlPr defaultSize="0" r:id="rId36">
            <anchor moveWithCells="1">
              <from>
                <xdr:col>24</xdr:col>
                <xdr:colOff>0</xdr:colOff>
                <xdr:row>28</xdr:row>
                <xdr:rowOff>0</xdr:rowOff>
              </from>
              <to>
                <xdr:col>24</xdr:col>
                <xdr:colOff>381000</xdr:colOff>
                <xdr:row>28</xdr:row>
                <xdr:rowOff>137160</xdr:rowOff>
              </to>
            </anchor>
          </controlPr>
        </control>
      </mc:Choice>
      <mc:Fallback>
        <control shapeId="16456" r:id="rId87" name="Control 72"/>
      </mc:Fallback>
    </mc:AlternateContent>
    <mc:AlternateContent xmlns:mc="http://schemas.openxmlformats.org/markup-compatibility/2006">
      <mc:Choice Requires="x14">
        <control shapeId="16457" r:id="rId88" name="Control 73">
          <controlPr defaultSize="0" r:id="rId36">
            <anchor moveWithCells="1">
              <from>
                <xdr:col>24</xdr:col>
                <xdr:colOff>0</xdr:colOff>
                <xdr:row>68</xdr:row>
                <xdr:rowOff>0</xdr:rowOff>
              </from>
              <to>
                <xdr:col>24</xdr:col>
                <xdr:colOff>381000</xdr:colOff>
                <xdr:row>68</xdr:row>
                <xdr:rowOff>137160</xdr:rowOff>
              </to>
            </anchor>
          </controlPr>
        </control>
      </mc:Choice>
      <mc:Fallback>
        <control shapeId="16457" r:id="rId88" name="Control 73"/>
      </mc:Fallback>
    </mc:AlternateContent>
    <mc:AlternateContent xmlns:mc="http://schemas.openxmlformats.org/markup-compatibility/2006">
      <mc:Choice Requires="x14">
        <control shapeId="16458" r:id="rId89" name="Control 74">
          <controlPr defaultSize="0" r:id="rId36">
            <anchor moveWithCells="1">
              <from>
                <xdr:col>24</xdr:col>
                <xdr:colOff>0</xdr:colOff>
                <xdr:row>108</xdr:row>
                <xdr:rowOff>0</xdr:rowOff>
              </from>
              <to>
                <xdr:col>24</xdr:col>
                <xdr:colOff>381000</xdr:colOff>
                <xdr:row>108</xdr:row>
                <xdr:rowOff>137160</xdr:rowOff>
              </to>
            </anchor>
          </controlPr>
        </control>
      </mc:Choice>
      <mc:Fallback>
        <control shapeId="16458" r:id="rId89" name="Control 74"/>
      </mc:Fallback>
    </mc:AlternateContent>
    <mc:AlternateContent xmlns:mc="http://schemas.openxmlformats.org/markup-compatibility/2006">
      <mc:Choice Requires="x14">
        <control shapeId="16459" r:id="rId90" name="Control 75">
          <controlPr defaultSize="0" r:id="rId36">
            <anchor moveWithCells="1">
              <from>
                <xdr:col>24</xdr:col>
                <xdr:colOff>0</xdr:colOff>
                <xdr:row>148</xdr:row>
                <xdr:rowOff>0</xdr:rowOff>
              </from>
              <to>
                <xdr:col>24</xdr:col>
                <xdr:colOff>381000</xdr:colOff>
                <xdr:row>148</xdr:row>
                <xdr:rowOff>137160</xdr:rowOff>
              </to>
            </anchor>
          </controlPr>
        </control>
      </mc:Choice>
      <mc:Fallback>
        <control shapeId="16459" r:id="rId90" name="Control 75"/>
      </mc:Fallback>
    </mc:AlternateContent>
    <mc:AlternateContent xmlns:mc="http://schemas.openxmlformats.org/markup-compatibility/2006">
      <mc:Choice Requires="x14">
        <control shapeId="16460" r:id="rId91" name="Control 76">
          <controlPr defaultSize="0" r:id="rId36">
            <anchor moveWithCells="1">
              <from>
                <xdr:col>24</xdr:col>
                <xdr:colOff>0</xdr:colOff>
                <xdr:row>188</xdr:row>
                <xdr:rowOff>0</xdr:rowOff>
              </from>
              <to>
                <xdr:col>24</xdr:col>
                <xdr:colOff>381000</xdr:colOff>
                <xdr:row>188</xdr:row>
                <xdr:rowOff>137160</xdr:rowOff>
              </to>
            </anchor>
          </controlPr>
        </control>
      </mc:Choice>
      <mc:Fallback>
        <control shapeId="16460" r:id="rId91" name="Control 76"/>
      </mc:Fallback>
    </mc:AlternateContent>
    <mc:AlternateContent xmlns:mc="http://schemas.openxmlformats.org/markup-compatibility/2006">
      <mc:Choice Requires="x14">
        <control shapeId="16461" r:id="rId92" name="Control 77">
          <controlPr defaultSize="0" r:id="rId36">
            <anchor moveWithCells="1">
              <from>
                <xdr:col>24</xdr:col>
                <xdr:colOff>0</xdr:colOff>
                <xdr:row>227</xdr:row>
                <xdr:rowOff>0</xdr:rowOff>
              </from>
              <to>
                <xdr:col>24</xdr:col>
                <xdr:colOff>381000</xdr:colOff>
                <xdr:row>227</xdr:row>
                <xdr:rowOff>137160</xdr:rowOff>
              </to>
            </anchor>
          </controlPr>
        </control>
      </mc:Choice>
      <mc:Fallback>
        <control shapeId="16461" r:id="rId92" name="Control 77"/>
      </mc:Fallback>
    </mc:AlternateContent>
    <mc:AlternateContent xmlns:mc="http://schemas.openxmlformats.org/markup-compatibility/2006">
      <mc:Choice Requires="x14">
        <control shapeId="16462" r:id="rId93" name="Control 78">
          <controlPr defaultSize="0" r:id="rId36">
            <anchor moveWithCells="1">
              <from>
                <xdr:col>24</xdr:col>
                <xdr:colOff>0</xdr:colOff>
                <xdr:row>266</xdr:row>
                <xdr:rowOff>0</xdr:rowOff>
              </from>
              <to>
                <xdr:col>24</xdr:col>
                <xdr:colOff>381000</xdr:colOff>
                <xdr:row>266</xdr:row>
                <xdr:rowOff>137160</xdr:rowOff>
              </to>
            </anchor>
          </controlPr>
        </control>
      </mc:Choice>
      <mc:Fallback>
        <control shapeId="16462" r:id="rId93" name="Control 78"/>
      </mc:Fallback>
    </mc:AlternateContent>
    <mc:AlternateContent xmlns:mc="http://schemas.openxmlformats.org/markup-compatibility/2006">
      <mc:Choice Requires="x14">
        <control shapeId="16463" r:id="rId94" name="Control 79">
          <controlPr defaultSize="0" r:id="rId36">
            <anchor moveWithCells="1">
              <from>
                <xdr:col>24</xdr:col>
                <xdr:colOff>0</xdr:colOff>
                <xdr:row>305</xdr:row>
                <xdr:rowOff>0</xdr:rowOff>
              </from>
              <to>
                <xdr:col>24</xdr:col>
                <xdr:colOff>381000</xdr:colOff>
                <xdr:row>305</xdr:row>
                <xdr:rowOff>137160</xdr:rowOff>
              </to>
            </anchor>
          </controlPr>
        </control>
      </mc:Choice>
      <mc:Fallback>
        <control shapeId="16463" r:id="rId94" name="Control 79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I46" sqref="I46"/>
    </sheetView>
  </sheetViews>
  <sheetFormatPr baseColWidth="10" defaultColWidth="8.88671875" defaultRowHeight="14.4" x14ac:dyDescent="0.3"/>
  <sheetData>
    <row r="1" spans="1:11" ht="15" x14ac:dyDescent="0.3">
      <c r="A1" s="61" t="s">
        <v>234</v>
      </c>
    </row>
    <row r="2" spans="1:11" ht="15" x14ac:dyDescent="0.3">
      <c r="A2" s="61" t="s">
        <v>235</v>
      </c>
    </row>
    <row r="3" spans="1:11" ht="15" x14ac:dyDescent="0.3">
      <c r="A3" s="61"/>
    </row>
    <row r="4" spans="1:11" ht="15" x14ac:dyDescent="0.3">
      <c r="A4" s="61" t="s">
        <v>212</v>
      </c>
      <c r="B4" s="61" t="s">
        <v>213</v>
      </c>
    </row>
    <row r="5" spans="1:11" ht="15" x14ac:dyDescent="0.3">
      <c r="A5" s="61" t="s">
        <v>212</v>
      </c>
      <c r="B5" s="61"/>
      <c r="K5" s="61"/>
    </row>
    <row r="6" spans="1:11" ht="15" x14ac:dyDescent="0.3">
      <c r="A6" s="61" t="s">
        <v>236</v>
      </c>
      <c r="B6" s="61" t="s">
        <v>214</v>
      </c>
      <c r="C6" t="s">
        <v>215</v>
      </c>
      <c r="D6" t="s">
        <v>215</v>
      </c>
      <c r="E6" t="s">
        <v>215</v>
      </c>
      <c r="F6">
        <v>49.6</v>
      </c>
      <c r="K6" s="61"/>
    </row>
    <row r="7" spans="1:11" ht="15" x14ac:dyDescent="0.3">
      <c r="A7" s="61" t="s">
        <v>212</v>
      </c>
      <c r="B7" s="61" t="s">
        <v>216</v>
      </c>
      <c r="C7">
        <v>50.1</v>
      </c>
      <c r="D7">
        <v>50.5</v>
      </c>
      <c r="E7">
        <v>50.7</v>
      </c>
      <c r="F7">
        <v>51.1</v>
      </c>
      <c r="G7">
        <f>AVERAGE(C7:F7)</f>
        <v>50.6</v>
      </c>
      <c r="K7" s="61"/>
    </row>
    <row r="8" spans="1:11" ht="15" x14ac:dyDescent="0.3">
      <c r="A8" s="61" t="s">
        <v>212</v>
      </c>
      <c r="B8" s="61" t="s">
        <v>217</v>
      </c>
      <c r="C8">
        <v>51.8</v>
      </c>
      <c r="D8">
        <v>52.2</v>
      </c>
      <c r="E8">
        <v>52.7</v>
      </c>
      <c r="F8">
        <v>53.1</v>
      </c>
      <c r="G8">
        <f t="shared" ref="G8:G24" si="0">AVERAGE(C8:F8)</f>
        <v>52.449999999999996</v>
      </c>
      <c r="K8" s="61"/>
    </row>
    <row r="9" spans="1:11" ht="15" x14ac:dyDescent="0.3">
      <c r="A9" s="61"/>
      <c r="B9" s="61" t="s">
        <v>218</v>
      </c>
      <c r="C9">
        <v>53.9</v>
      </c>
      <c r="D9">
        <v>54.6</v>
      </c>
      <c r="E9">
        <v>55.1</v>
      </c>
      <c r="F9">
        <v>55.4</v>
      </c>
      <c r="G9">
        <f t="shared" si="0"/>
        <v>54.75</v>
      </c>
      <c r="K9" s="61"/>
    </row>
    <row r="10" spans="1:11" ht="15" x14ac:dyDescent="0.3">
      <c r="A10" s="61" t="s">
        <v>238</v>
      </c>
      <c r="B10" s="61" t="s">
        <v>219</v>
      </c>
      <c r="C10">
        <v>56.5</v>
      </c>
      <c r="D10">
        <v>57.3</v>
      </c>
      <c r="E10">
        <v>57.9</v>
      </c>
      <c r="F10">
        <v>58.3</v>
      </c>
      <c r="G10">
        <f t="shared" si="0"/>
        <v>57.5</v>
      </c>
      <c r="K10" s="61"/>
    </row>
    <row r="11" spans="1:11" ht="15" x14ac:dyDescent="0.3">
      <c r="A11" s="61" t="s">
        <v>212</v>
      </c>
      <c r="B11" s="61" t="s">
        <v>220</v>
      </c>
      <c r="C11">
        <v>59.3</v>
      </c>
      <c r="D11">
        <v>60</v>
      </c>
      <c r="E11">
        <v>60.5</v>
      </c>
      <c r="F11">
        <v>60.9</v>
      </c>
      <c r="G11">
        <f t="shared" si="0"/>
        <v>60.175000000000004</v>
      </c>
      <c r="K11" s="61"/>
    </row>
    <row r="12" spans="1:11" ht="15" x14ac:dyDescent="0.3">
      <c r="A12" s="61" t="s">
        <v>239</v>
      </c>
      <c r="B12" s="61" t="s">
        <v>221</v>
      </c>
      <c r="C12">
        <v>61.9</v>
      </c>
      <c r="D12">
        <v>62.3</v>
      </c>
      <c r="E12">
        <v>62.7</v>
      </c>
      <c r="F12">
        <v>63</v>
      </c>
      <c r="G12">
        <f t="shared" si="0"/>
        <v>62.474999999999994</v>
      </c>
      <c r="K12" s="61"/>
    </row>
    <row r="13" spans="1:11" ht="15" x14ac:dyDescent="0.3">
      <c r="A13" s="61" t="s">
        <v>212</v>
      </c>
      <c r="B13" s="61" t="s">
        <v>222</v>
      </c>
      <c r="C13">
        <v>64</v>
      </c>
      <c r="D13">
        <v>64.3</v>
      </c>
      <c r="E13">
        <v>64.900000000000006</v>
      </c>
      <c r="F13">
        <v>65.099999999999994</v>
      </c>
      <c r="G13">
        <f t="shared" si="0"/>
        <v>64.575000000000003</v>
      </c>
      <c r="K13" s="61"/>
    </row>
    <row r="14" spans="1:11" ht="15" x14ac:dyDescent="0.3">
      <c r="B14" s="61" t="s">
        <v>223</v>
      </c>
      <c r="C14">
        <v>65.7</v>
      </c>
      <c r="D14">
        <v>66.3</v>
      </c>
      <c r="E14">
        <v>66.599999999999994</v>
      </c>
      <c r="F14">
        <v>67.2</v>
      </c>
      <c r="G14">
        <f t="shared" si="0"/>
        <v>66.45</v>
      </c>
      <c r="K14" s="61"/>
    </row>
    <row r="15" spans="1:11" ht="15" x14ac:dyDescent="0.3">
      <c r="B15" s="61" t="s">
        <v>224</v>
      </c>
      <c r="C15">
        <v>67.900000000000006</v>
      </c>
      <c r="D15">
        <v>68.400000000000006</v>
      </c>
      <c r="E15">
        <v>68.900000000000006</v>
      </c>
      <c r="F15">
        <v>69.099999999999994</v>
      </c>
      <c r="G15">
        <f t="shared" si="0"/>
        <v>68.575000000000003</v>
      </c>
      <c r="K15" s="61"/>
    </row>
    <row r="16" spans="1:11" ht="15" x14ac:dyDescent="0.3">
      <c r="B16" s="61" t="s">
        <v>225</v>
      </c>
      <c r="C16">
        <v>70</v>
      </c>
      <c r="D16">
        <v>70.400000000000006</v>
      </c>
      <c r="E16">
        <v>71</v>
      </c>
      <c r="F16">
        <v>71.2</v>
      </c>
      <c r="G16">
        <f t="shared" si="0"/>
        <v>70.650000000000006</v>
      </c>
      <c r="K16" s="61"/>
    </row>
    <row r="17" spans="1:11" ht="15" x14ac:dyDescent="0.3">
      <c r="B17" s="61" t="s">
        <v>226</v>
      </c>
      <c r="C17">
        <v>72.900000000000006</v>
      </c>
      <c r="D17">
        <v>73.2</v>
      </c>
      <c r="E17">
        <v>73.599999999999994</v>
      </c>
      <c r="F17">
        <v>74.2</v>
      </c>
      <c r="G17">
        <f t="shared" si="0"/>
        <v>73.475000000000009</v>
      </c>
      <c r="K17" s="61"/>
    </row>
    <row r="18" spans="1:11" ht="15" x14ac:dyDescent="0.3">
      <c r="B18" s="61" t="s">
        <v>227</v>
      </c>
      <c r="C18">
        <v>74.8</v>
      </c>
      <c r="D18">
        <v>75.3</v>
      </c>
      <c r="E18">
        <v>75.7</v>
      </c>
      <c r="F18">
        <v>76.3</v>
      </c>
      <c r="G18">
        <f t="shared" si="0"/>
        <v>75.525000000000006</v>
      </c>
      <c r="K18" s="61"/>
    </row>
    <row r="19" spans="1:11" ht="15" x14ac:dyDescent="0.3">
      <c r="B19" s="61" t="s">
        <v>228</v>
      </c>
      <c r="C19">
        <v>77.7</v>
      </c>
      <c r="D19">
        <v>78.8</v>
      </c>
      <c r="E19">
        <v>79.8</v>
      </c>
      <c r="F19">
        <v>80.099999999999994</v>
      </c>
      <c r="G19">
        <f t="shared" si="0"/>
        <v>79.099999999999994</v>
      </c>
      <c r="K19" s="61"/>
    </row>
    <row r="20" spans="1:11" ht="15" x14ac:dyDescent="0.3">
      <c r="B20" s="61" t="s">
        <v>229</v>
      </c>
      <c r="C20">
        <v>81.400000000000006</v>
      </c>
      <c r="D20">
        <v>82.5</v>
      </c>
      <c r="E20">
        <v>82.5</v>
      </c>
      <c r="F20">
        <v>83</v>
      </c>
      <c r="G20">
        <f t="shared" si="0"/>
        <v>82.35</v>
      </c>
      <c r="K20" s="61"/>
    </row>
    <row r="21" spans="1:11" ht="15" x14ac:dyDescent="0.3">
      <c r="B21" s="61" t="s">
        <v>230</v>
      </c>
      <c r="C21">
        <v>84.2</v>
      </c>
      <c r="D21">
        <v>86</v>
      </c>
      <c r="E21">
        <v>87.3</v>
      </c>
      <c r="F21">
        <v>87.7</v>
      </c>
      <c r="G21">
        <f t="shared" si="0"/>
        <v>86.3</v>
      </c>
      <c r="K21" s="61"/>
    </row>
    <row r="22" spans="1:11" ht="15" x14ac:dyDescent="0.3">
      <c r="B22" s="61" t="s">
        <v>231</v>
      </c>
      <c r="C22">
        <v>88.5</v>
      </c>
      <c r="D22">
        <v>90.1</v>
      </c>
      <c r="E22">
        <v>90.7</v>
      </c>
      <c r="F22">
        <v>91.1</v>
      </c>
      <c r="G22">
        <f t="shared" si="0"/>
        <v>90.1</v>
      </c>
      <c r="K22" s="61"/>
    </row>
    <row r="23" spans="1:11" ht="15" x14ac:dyDescent="0.3">
      <c r="B23" s="61" t="s">
        <v>232</v>
      </c>
      <c r="C23">
        <v>93</v>
      </c>
      <c r="D23">
        <v>95.2</v>
      </c>
      <c r="E23">
        <v>95.7</v>
      </c>
      <c r="F23">
        <v>95.7</v>
      </c>
      <c r="G23">
        <f t="shared" si="0"/>
        <v>94.899999999999991</v>
      </c>
      <c r="K23" s="61"/>
    </row>
    <row r="24" spans="1:11" ht="15" x14ac:dyDescent="0.3">
      <c r="B24" s="61" t="s">
        <v>233</v>
      </c>
      <c r="C24">
        <v>98.1</v>
      </c>
      <c r="D24">
        <v>99.3</v>
      </c>
      <c r="E24">
        <v>99.5</v>
      </c>
      <c r="F24">
        <v>100</v>
      </c>
      <c r="G24">
        <f t="shared" si="0"/>
        <v>99.224999999999994</v>
      </c>
      <c r="K24" s="61"/>
    </row>
    <row r="27" spans="1:11" ht="15" x14ac:dyDescent="0.3">
      <c r="A27" s="61" t="s">
        <v>240</v>
      </c>
    </row>
    <row r="28" spans="1:11" ht="15" x14ac:dyDescent="0.3">
      <c r="A28" s="61" t="s">
        <v>235</v>
      </c>
    </row>
    <row r="29" spans="1:11" ht="15" x14ac:dyDescent="0.3">
      <c r="A29" s="61" t="s">
        <v>212</v>
      </c>
    </row>
    <row r="30" spans="1:11" ht="15" x14ac:dyDescent="0.3">
      <c r="A30" s="61" t="s">
        <v>212</v>
      </c>
    </row>
    <row r="31" spans="1:11" ht="15" x14ac:dyDescent="0.3">
      <c r="A31" s="61" t="s">
        <v>236</v>
      </c>
    </row>
    <row r="32" spans="1:11" ht="15" x14ac:dyDescent="0.3">
      <c r="A32" s="61" t="s">
        <v>212</v>
      </c>
    </row>
    <row r="33" spans="1:6" ht="15" x14ac:dyDescent="0.3">
      <c r="A33" s="61" t="s">
        <v>212</v>
      </c>
    </row>
    <row r="34" spans="1:6" ht="15" x14ac:dyDescent="0.3">
      <c r="A34" s="61" t="s">
        <v>237</v>
      </c>
    </row>
    <row r="35" spans="1:6" ht="15" x14ac:dyDescent="0.3">
      <c r="A35" s="61" t="s">
        <v>238</v>
      </c>
    </row>
    <row r="36" spans="1:6" ht="15" x14ac:dyDescent="0.3">
      <c r="A36" s="61" t="s">
        <v>212</v>
      </c>
    </row>
    <row r="37" spans="1:6" ht="15" x14ac:dyDescent="0.3">
      <c r="A37" s="61" t="s">
        <v>239</v>
      </c>
    </row>
    <row r="40" spans="1:6" ht="15" x14ac:dyDescent="0.3">
      <c r="A40" s="61" t="s">
        <v>213</v>
      </c>
    </row>
    <row r="41" spans="1:6" ht="15" x14ac:dyDescent="0.3">
      <c r="A41" s="61" t="s">
        <v>214</v>
      </c>
      <c r="B41" t="s">
        <v>215</v>
      </c>
      <c r="C41" t="s">
        <v>215</v>
      </c>
      <c r="D41" t="s">
        <v>215</v>
      </c>
      <c r="E41">
        <v>55.6</v>
      </c>
    </row>
    <row r="42" spans="1:6" ht="15" x14ac:dyDescent="0.3">
      <c r="A42" s="61" t="s">
        <v>216</v>
      </c>
      <c r="B42">
        <v>56.3</v>
      </c>
      <c r="C42">
        <v>56.8</v>
      </c>
      <c r="D42">
        <v>57</v>
      </c>
      <c r="E42">
        <v>57.5</v>
      </c>
      <c r="F42">
        <f>AVERAGE(B42:E42)</f>
        <v>56.9</v>
      </c>
    </row>
    <row r="43" spans="1:6" ht="15" x14ac:dyDescent="0.3">
      <c r="A43" s="61" t="s">
        <v>217</v>
      </c>
      <c r="B43">
        <v>58</v>
      </c>
      <c r="C43">
        <v>58.6</v>
      </c>
      <c r="D43">
        <v>59.2</v>
      </c>
      <c r="E43">
        <v>59.6</v>
      </c>
      <c r="F43">
        <f t="shared" ref="F43:F59" si="1">AVERAGE(B43:E43)</f>
        <v>58.85</v>
      </c>
    </row>
    <row r="44" spans="1:6" ht="15" x14ac:dyDescent="0.3">
      <c r="A44" s="61" t="s">
        <v>218</v>
      </c>
      <c r="B44">
        <v>60.3</v>
      </c>
      <c r="C44">
        <v>61</v>
      </c>
      <c r="D44">
        <v>61.5</v>
      </c>
      <c r="E44">
        <v>61.9</v>
      </c>
      <c r="F44">
        <f t="shared" si="1"/>
        <v>61.175000000000004</v>
      </c>
    </row>
    <row r="45" spans="1:6" ht="15" x14ac:dyDescent="0.3">
      <c r="A45" s="61" t="s">
        <v>219</v>
      </c>
      <c r="B45">
        <v>62.9</v>
      </c>
      <c r="C45">
        <v>63.6</v>
      </c>
      <c r="D45">
        <v>64.099999999999994</v>
      </c>
      <c r="E45">
        <v>64.7</v>
      </c>
      <c r="F45">
        <f t="shared" si="1"/>
        <v>63.825000000000003</v>
      </c>
    </row>
    <row r="46" spans="1:6" ht="15" x14ac:dyDescent="0.3">
      <c r="A46" s="61" t="s">
        <v>220</v>
      </c>
      <c r="B46">
        <v>65.7</v>
      </c>
      <c r="C46">
        <v>66.400000000000006</v>
      </c>
      <c r="D46">
        <v>66.900000000000006</v>
      </c>
      <c r="E46">
        <v>67.3</v>
      </c>
      <c r="F46">
        <f t="shared" si="1"/>
        <v>66.575000000000003</v>
      </c>
    </row>
    <row r="47" spans="1:6" ht="15" x14ac:dyDescent="0.3">
      <c r="A47" s="61" t="s">
        <v>221</v>
      </c>
      <c r="B47">
        <v>68.099999999999994</v>
      </c>
      <c r="C47">
        <v>68.8</v>
      </c>
      <c r="D47">
        <v>69.2</v>
      </c>
      <c r="E47">
        <v>69.599999999999994</v>
      </c>
      <c r="F47">
        <f t="shared" si="1"/>
        <v>68.924999999999983</v>
      </c>
    </row>
    <row r="48" spans="1:6" ht="15" x14ac:dyDescent="0.3">
      <c r="A48" s="61" t="s">
        <v>222</v>
      </c>
      <c r="B48">
        <v>70.2</v>
      </c>
      <c r="C48">
        <v>70.8</v>
      </c>
      <c r="D48">
        <v>71.400000000000006</v>
      </c>
      <c r="E48">
        <v>71.7</v>
      </c>
      <c r="F48">
        <f t="shared" si="1"/>
        <v>71.025000000000006</v>
      </c>
    </row>
    <row r="49" spans="1:6" ht="15" x14ac:dyDescent="0.3">
      <c r="A49" s="61" t="s">
        <v>223</v>
      </c>
      <c r="B49">
        <v>72.3</v>
      </c>
      <c r="C49">
        <v>72.900000000000006</v>
      </c>
      <c r="D49">
        <v>73.3</v>
      </c>
      <c r="E49">
        <v>73.8</v>
      </c>
      <c r="F49">
        <f t="shared" si="1"/>
        <v>73.075000000000003</v>
      </c>
    </row>
    <row r="50" spans="1:6" ht="15" x14ac:dyDescent="0.3">
      <c r="A50" s="61" t="s">
        <v>224</v>
      </c>
      <c r="B50">
        <v>74.400000000000006</v>
      </c>
      <c r="C50">
        <v>74.8</v>
      </c>
      <c r="D50">
        <v>75.3</v>
      </c>
      <c r="E50">
        <v>75.599999999999994</v>
      </c>
      <c r="F50">
        <f t="shared" si="1"/>
        <v>75.025000000000006</v>
      </c>
    </row>
    <row r="51" spans="1:6" ht="15" x14ac:dyDescent="0.3">
      <c r="A51" s="61" t="s">
        <v>225</v>
      </c>
      <c r="B51">
        <v>76.400000000000006</v>
      </c>
      <c r="C51">
        <v>76.900000000000006</v>
      </c>
      <c r="D51">
        <v>77.400000000000006</v>
      </c>
      <c r="E51">
        <v>77.900000000000006</v>
      </c>
      <c r="F51">
        <f t="shared" si="1"/>
        <v>77.150000000000006</v>
      </c>
    </row>
    <row r="52" spans="1:6" ht="15" x14ac:dyDescent="0.3">
      <c r="A52" s="61" t="s">
        <v>226</v>
      </c>
      <c r="B52">
        <v>78.900000000000006</v>
      </c>
      <c r="C52">
        <v>79.400000000000006</v>
      </c>
      <c r="D52">
        <v>79.8</v>
      </c>
      <c r="E52">
        <v>80.5</v>
      </c>
      <c r="F52">
        <f t="shared" si="1"/>
        <v>79.650000000000006</v>
      </c>
    </row>
    <row r="53" spans="1:6" ht="15" x14ac:dyDescent="0.3">
      <c r="A53" s="61" t="s">
        <v>227</v>
      </c>
      <c r="B53">
        <v>81.400000000000006</v>
      </c>
      <c r="C53">
        <v>82</v>
      </c>
      <c r="D53">
        <v>82.5</v>
      </c>
      <c r="E53">
        <v>82.8</v>
      </c>
      <c r="F53">
        <f t="shared" si="1"/>
        <v>82.174999999999997</v>
      </c>
    </row>
    <row r="54" spans="1:6" ht="15" x14ac:dyDescent="0.3">
      <c r="A54" s="61" t="s">
        <v>228</v>
      </c>
      <c r="B54">
        <v>83.8</v>
      </c>
      <c r="C54">
        <v>84.8</v>
      </c>
      <c r="D54">
        <v>85.5</v>
      </c>
      <c r="E54">
        <v>85.9</v>
      </c>
      <c r="F54">
        <f t="shared" si="1"/>
        <v>85</v>
      </c>
    </row>
    <row r="55" spans="1:6" ht="15" x14ac:dyDescent="0.3">
      <c r="A55" s="61" t="s">
        <v>229</v>
      </c>
      <c r="B55">
        <v>86.8</v>
      </c>
      <c r="C55">
        <v>87.8</v>
      </c>
      <c r="D55">
        <v>88.1</v>
      </c>
      <c r="E55">
        <v>88.9</v>
      </c>
      <c r="F55">
        <f t="shared" si="1"/>
        <v>87.9</v>
      </c>
    </row>
    <row r="56" spans="1:6" ht="15" x14ac:dyDescent="0.3">
      <c r="A56" s="61" t="s">
        <v>230</v>
      </c>
      <c r="B56">
        <v>89.6</v>
      </c>
      <c r="C56">
        <v>91.1</v>
      </c>
      <c r="D56">
        <v>91.7</v>
      </c>
      <c r="E56">
        <v>92.2</v>
      </c>
      <c r="F56">
        <f t="shared" si="1"/>
        <v>91.149999999999991</v>
      </c>
    </row>
    <row r="57" spans="1:6" ht="15" x14ac:dyDescent="0.3">
      <c r="A57" s="61" t="s">
        <v>231</v>
      </c>
      <c r="B57">
        <v>92.9</v>
      </c>
      <c r="C57">
        <v>94</v>
      </c>
      <c r="D57">
        <v>94.3</v>
      </c>
      <c r="E57">
        <v>94.8</v>
      </c>
      <c r="F57">
        <f t="shared" si="1"/>
        <v>94</v>
      </c>
    </row>
    <row r="58" spans="1:6" ht="15" x14ac:dyDescent="0.3">
      <c r="A58" s="61" t="s">
        <v>232</v>
      </c>
      <c r="B58">
        <v>95.7</v>
      </c>
      <c r="C58">
        <v>96.7</v>
      </c>
      <c r="D58">
        <v>97.2</v>
      </c>
      <c r="E58">
        <v>97.6</v>
      </c>
      <c r="F58">
        <f t="shared" si="1"/>
        <v>96.800000000000011</v>
      </c>
    </row>
    <row r="59" spans="1:6" ht="15" x14ac:dyDescent="0.3">
      <c r="A59" s="61" t="s">
        <v>233</v>
      </c>
      <c r="B59">
        <v>98.4</v>
      </c>
      <c r="C59">
        <v>99.1</v>
      </c>
      <c r="D59">
        <v>99.5</v>
      </c>
      <c r="E59">
        <v>100</v>
      </c>
      <c r="F59">
        <f t="shared" si="1"/>
        <v>99.25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7"/>
  <sheetViews>
    <sheetView topLeftCell="A602" workbookViewId="0">
      <selection activeCell="A504" sqref="A504"/>
    </sheetView>
  </sheetViews>
  <sheetFormatPr baseColWidth="10" defaultColWidth="8.88671875" defaultRowHeight="14.4" x14ac:dyDescent="0.3"/>
  <sheetData>
    <row r="1" spans="1:15" x14ac:dyDescent="0.3">
      <c r="A1" t="s">
        <v>381</v>
      </c>
      <c r="B1" t="s">
        <v>382</v>
      </c>
      <c r="C1" t="s">
        <v>383</v>
      </c>
      <c r="D1" t="s">
        <v>384</v>
      </c>
      <c r="E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</row>
    <row r="2" spans="1:15" ht="15" x14ac:dyDescent="0.3">
      <c r="A2" s="61" t="s">
        <v>235</v>
      </c>
    </row>
    <row r="3" spans="1:15" ht="15" x14ac:dyDescent="0.3">
      <c r="A3" s="61"/>
    </row>
    <row r="4" spans="1:15" ht="15" x14ac:dyDescent="0.3">
      <c r="A4" s="61"/>
    </row>
    <row r="5" spans="1:15" ht="15" x14ac:dyDescent="0.3">
      <c r="A5" s="61"/>
      <c r="B5" t="s">
        <v>394</v>
      </c>
      <c r="C5" t="s">
        <v>395</v>
      </c>
      <c r="D5" t="s">
        <v>396</v>
      </c>
      <c r="E5" t="s">
        <v>397</v>
      </c>
      <c r="J5" t="s">
        <v>398</v>
      </c>
      <c r="K5" t="s">
        <v>399</v>
      </c>
      <c r="L5" t="s">
        <v>400</v>
      </c>
      <c r="M5" t="s">
        <v>401</v>
      </c>
    </row>
    <row r="6" spans="1:15" ht="15" x14ac:dyDescent="0.3">
      <c r="A6" s="61"/>
    </row>
    <row r="7" spans="1:15" ht="15" x14ac:dyDescent="0.3">
      <c r="A7" s="61"/>
    </row>
    <row r="8" spans="1:15" ht="15" x14ac:dyDescent="0.3">
      <c r="A8" s="61" t="s">
        <v>402</v>
      </c>
      <c r="I8" t="s">
        <v>403</v>
      </c>
      <c r="J8" t="s">
        <v>404</v>
      </c>
      <c r="M8" t="s">
        <v>405</v>
      </c>
      <c r="N8" t="s">
        <v>406</v>
      </c>
    </row>
    <row r="9" spans="1:15" ht="15" x14ac:dyDescent="0.3">
      <c r="A9" s="61"/>
      <c r="B9" t="s">
        <v>407</v>
      </c>
      <c r="C9" t="s">
        <v>408</v>
      </c>
      <c r="D9" t="s">
        <v>409</v>
      </c>
      <c r="E9" t="s">
        <v>410</v>
      </c>
    </row>
    <row r="10" spans="1:15" ht="15" x14ac:dyDescent="0.3">
      <c r="A10" s="61"/>
    </row>
    <row r="11" spans="1:15" ht="15" x14ac:dyDescent="0.3">
      <c r="A11" s="61"/>
      <c r="H11" t="s">
        <v>407</v>
      </c>
      <c r="I11" t="s">
        <v>408</v>
      </c>
      <c r="J11" t="s">
        <v>411</v>
      </c>
      <c r="K11" t="s">
        <v>412</v>
      </c>
      <c r="L11" t="s">
        <v>407</v>
      </c>
      <c r="M11" t="s">
        <v>408</v>
      </c>
      <c r="N11" t="s">
        <v>409</v>
      </c>
      <c r="O11" t="s">
        <v>410</v>
      </c>
    </row>
    <row r="12" spans="1:15" ht="15" x14ac:dyDescent="0.3">
      <c r="A12" s="61"/>
    </row>
    <row r="13" spans="1:15" ht="15" hidden="1" x14ac:dyDescent="0.3">
      <c r="A13" s="61"/>
    </row>
    <row r="14" spans="1:15" hidden="1" x14ac:dyDescent="0.3">
      <c r="A14" s="60"/>
    </row>
    <row r="15" spans="1:15" ht="15" hidden="1" x14ac:dyDescent="0.3">
      <c r="A15" s="61"/>
    </row>
    <row r="16" spans="1:15" ht="15" hidden="1" x14ac:dyDescent="0.3">
      <c r="A16" s="61" t="s">
        <v>413</v>
      </c>
    </row>
    <row r="17" spans="1:15" ht="15" hidden="1" x14ac:dyDescent="0.3">
      <c r="A17" s="61" t="s">
        <v>414</v>
      </c>
      <c r="B17" t="s">
        <v>215</v>
      </c>
      <c r="C17" t="s">
        <v>215</v>
      </c>
      <c r="D17">
        <v>27.8</v>
      </c>
      <c r="E17">
        <v>28.4</v>
      </c>
      <c r="H17" t="s">
        <v>215</v>
      </c>
      <c r="I17" t="s">
        <v>215</v>
      </c>
      <c r="J17" t="s">
        <v>215</v>
      </c>
      <c r="K17">
        <v>2.2000000000000002</v>
      </c>
      <c r="L17" t="s">
        <v>215</v>
      </c>
      <c r="M17" t="s">
        <v>215</v>
      </c>
      <c r="N17" t="s">
        <v>215</v>
      </c>
      <c r="O17" t="s">
        <v>215</v>
      </c>
    </row>
    <row r="18" spans="1:15" ht="15" hidden="1" x14ac:dyDescent="0.3">
      <c r="A18" s="61"/>
    </row>
    <row r="19" spans="1:15" ht="15" hidden="1" x14ac:dyDescent="0.3">
      <c r="A19" s="61" t="s">
        <v>415</v>
      </c>
      <c r="B19">
        <v>28.8</v>
      </c>
      <c r="C19">
        <v>29.3</v>
      </c>
      <c r="D19">
        <v>30.1</v>
      </c>
      <c r="E19">
        <v>30.7</v>
      </c>
      <c r="H19">
        <v>1.4</v>
      </c>
      <c r="I19">
        <v>1.7</v>
      </c>
      <c r="J19">
        <v>2.7</v>
      </c>
      <c r="K19">
        <v>2</v>
      </c>
      <c r="L19" t="s">
        <v>215</v>
      </c>
      <c r="M19" t="s">
        <v>215</v>
      </c>
      <c r="N19">
        <v>8.3000000000000007</v>
      </c>
      <c r="O19">
        <v>8.1</v>
      </c>
    </row>
    <row r="20" spans="1:15" ht="15" hidden="1" x14ac:dyDescent="0.3">
      <c r="A20" s="61" t="s">
        <v>416</v>
      </c>
      <c r="B20">
        <v>31.1</v>
      </c>
      <c r="C20">
        <v>31.8</v>
      </c>
      <c r="D20">
        <v>32.4</v>
      </c>
      <c r="E20">
        <v>33</v>
      </c>
      <c r="H20">
        <v>1.3</v>
      </c>
      <c r="I20">
        <v>2.2999999999999998</v>
      </c>
      <c r="J20">
        <v>1.9</v>
      </c>
      <c r="K20">
        <v>1.9</v>
      </c>
      <c r="L20">
        <v>8</v>
      </c>
      <c r="M20">
        <v>8.5</v>
      </c>
      <c r="N20">
        <v>7.6</v>
      </c>
      <c r="O20">
        <v>7.5</v>
      </c>
    </row>
    <row r="21" spans="1:15" ht="15" hidden="1" x14ac:dyDescent="0.3">
      <c r="A21" s="61" t="s">
        <v>417</v>
      </c>
      <c r="B21">
        <v>33.5</v>
      </c>
      <c r="C21">
        <v>34.200000000000003</v>
      </c>
      <c r="D21">
        <v>34.9</v>
      </c>
      <c r="E21">
        <v>35.700000000000003</v>
      </c>
      <c r="H21">
        <v>1.5</v>
      </c>
      <c r="I21">
        <v>2.1</v>
      </c>
      <c r="J21">
        <v>2</v>
      </c>
      <c r="K21">
        <v>2.2999999999999998</v>
      </c>
      <c r="L21">
        <v>7.7</v>
      </c>
      <c r="M21">
        <v>7.5</v>
      </c>
      <c r="N21">
        <v>7.7</v>
      </c>
      <c r="O21">
        <v>8.1999999999999993</v>
      </c>
    </row>
    <row r="22" spans="1:15" ht="15" hidden="1" x14ac:dyDescent="0.3">
      <c r="A22" s="61" t="s">
        <v>418</v>
      </c>
      <c r="B22">
        <v>36.299999999999997</v>
      </c>
      <c r="C22">
        <v>37.1</v>
      </c>
      <c r="D22">
        <v>37.9</v>
      </c>
      <c r="E22">
        <v>38.799999999999997</v>
      </c>
      <c r="H22">
        <v>1.7</v>
      </c>
      <c r="I22">
        <v>2.2000000000000002</v>
      </c>
      <c r="J22">
        <v>2.2000000000000002</v>
      </c>
      <c r="K22">
        <v>2.4</v>
      </c>
      <c r="L22">
        <v>8.4</v>
      </c>
      <c r="M22">
        <v>8.5</v>
      </c>
      <c r="N22">
        <v>8.6</v>
      </c>
      <c r="O22">
        <v>8.6999999999999993</v>
      </c>
    </row>
    <row r="23" spans="1:15" ht="15" hidden="1" x14ac:dyDescent="0.3">
      <c r="A23" s="61" t="s">
        <v>419</v>
      </c>
      <c r="B23">
        <v>39.700000000000003</v>
      </c>
      <c r="C23">
        <v>40.799999999999997</v>
      </c>
      <c r="D23">
        <v>42.1</v>
      </c>
      <c r="E23">
        <v>43.1</v>
      </c>
      <c r="H23">
        <v>2.2999999999999998</v>
      </c>
      <c r="I23">
        <v>2.8</v>
      </c>
      <c r="J23">
        <v>3.2</v>
      </c>
      <c r="K23">
        <v>2.4</v>
      </c>
      <c r="L23">
        <v>9.4</v>
      </c>
      <c r="M23">
        <v>10</v>
      </c>
      <c r="N23">
        <v>11.1</v>
      </c>
      <c r="O23">
        <v>11.1</v>
      </c>
    </row>
    <row r="24" spans="1:15" ht="15" hidden="1" x14ac:dyDescent="0.3">
      <c r="A24" s="61"/>
    </row>
    <row r="25" spans="1:15" ht="15" hidden="1" x14ac:dyDescent="0.3">
      <c r="A25" s="61" t="s">
        <v>420</v>
      </c>
      <c r="B25">
        <v>43.8</v>
      </c>
      <c r="C25">
        <v>45</v>
      </c>
      <c r="D25">
        <v>46.1</v>
      </c>
      <c r="E25">
        <v>47.2</v>
      </c>
      <c r="H25">
        <v>1.6</v>
      </c>
      <c r="I25">
        <v>2.7</v>
      </c>
      <c r="J25">
        <v>2.4</v>
      </c>
      <c r="K25">
        <v>2.4</v>
      </c>
      <c r="L25">
        <v>10.3</v>
      </c>
      <c r="M25">
        <v>10.3</v>
      </c>
      <c r="N25">
        <v>9.5</v>
      </c>
      <c r="O25">
        <v>9.5</v>
      </c>
    </row>
    <row r="26" spans="1:15" ht="15" hidden="1" x14ac:dyDescent="0.3">
      <c r="A26" s="61" t="s">
        <v>421</v>
      </c>
      <c r="B26">
        <v>47.9</v>
      </c>
      <c r="C26">
        <v>48.6</v>
      </c>
      <c r="D26">
        <v>49.6</v>
      </c>
      <c r="E26">
        <v>50.3</v>
      </c>
      <c r="H26">
        <v>1.5</v>
      </c>
      <c r="I26">
        <v>1.5</v>
      </c>
      <c r="J26">
        <v>2.1</v>
      </c>
      <c r="K26">
        <v>1.4</v>
      </c>
      <c r="L26">
        <v>9.4</v>
      </c>
      <c r="M26">
        <v>8</v>
      </c>
      <c r="N26">
        <v>7.6</v>
      </c>
      <c r="O26">
        <v>6.6</v>
      </c>
    </row>
    <row r="27" spans="1:15" ht="15" hidden="1" x14ac:dyDescent="0.3">
      <c r="A27" s="61" t="s">
        <v>422</v>
      </c>
      <c r="B27">
        <v>50.8</v>
      </c>
      <c r="C27">
        <v>51.3</v>
      </c>
      <c r="D27">
        <v>52.2</v>
      </c>
      <c r="E27">
        <v>52.5</v>
      </c>
      <c r="H27">
        <v>1</v>
      </c>
      <c r="I27">
        <v>1</v>
      </c>
      <c r="J27">
        <v>1.8</v>
      </c>
      <c r="K27">
        <v>0.6</v>
      </c>
      <c r="L27">
        <v>6.1</v>
      </c>
      <c r="M27">
        <v>5.6</v>
      </c>
      <c r="N27">
        <v>5.2</v>
      </c>
      <c r="O27">
        <v>4.4000000000000004</v>
      </c>
    </row>
    <row r="28" spans="1:15" ht="15" hidden="1" x14ac:dyDescent="0.3">
      <c r="A28" s="61" t="s">
        <v>423</v>
      </c>
      <c r="B28">
        <v>53.1</v>
      </c>
      <c r="C28">
        <v>53.5</v>
      </c>
      <c r="D28">
        <v>53.9</v>
      </c>
      <c r="E28">
        <v>54.4</v>
      </c>
      <c r="H28">
        <v>1.1000000000000001</v>
      </c>
      <c r="I28">
        <v>0.8</v>
      </c>
      <c r="J28">
        <v>0.7</v>
      </c>
      <c r="K28">
        <v>0.9</v>
      </c>
      <c r="L28">
        <v>4.5</v>
      </c>
      <c r="M28">
        <v>4.3</v>
      </c>
      <c r="N28">
        <v>3.3</v>
      </c>
      <c r="O28">
        <v>3.6</v>
      </c>
    </row>
    <row r="29" spans="1:15" ht="15" hidden="1" x14ac:dyDescent="0.3">
      <c r="A29" s="61" t="s">
        <v>424</v>
      </c>
      <c r="B29">
        <v>54.7</v>
      </c>
      <c r="C29">
        <v>55.3</v>
      </c>
      <c r="D29">
        <v>55.8</v>
      </c>
      <c r="E29">
        <v>56.1</v>
      </c>
      <c r="H29">
        <v>0.6</v>
      </c>
      <c r="I29">
        <v>1.1000000000000001</v>
      </c>
      <c r="J29">
        <v>0.9</v>
      </c>
      <c r="K29">
        <v>0.5</v>
      </c>
      <c r="L29">
        <v>3</v>
      </c>
      <c r="M29">
        <v>3.4</v>
      </c>
      <c r="N29">
        <v>3.5</v>
      </c>
      <c r="O29">
        <v>3.1</v>
      </c>
    </row>
    <row r="30" spans="1:15" ht="15" hidden="1" x14ac:dyDescent="0.3">
      <c r="A30" s="61"/>
    </row>
    <row r="31" spans="1:15" ht="15" hidden="1" x14ac:dyDescent="0.3">
      <c r="A31" s="61" t="s">
        <v>425</v>
      </c>
      <c r="B31">
        <v>56.5</v>
      </c>
      <c r="C31">
        <v>56.7</v>
      </c>
      <c r="D31">
        <v>57</v>
      </c>
      <c r="E31">
        <v>57.2</v>
      </c>
      <c r="H31">
        <v>0.7</v>
      </c>
      <c r="I31">
        <v>0.4</v>
      </c>
      <c r="J31">
        <v>0.5</v>
      </c>
      <c r="K31">
        <v>0.4</v>
      </c>
      <c r="L31">
        <v>3.3</v>
      </c>
      <c r="M31">
        <v>2.5</v>
      </c>
      <c r="N31">
        <v>2.2000000000000002</v>
      </c>
      <c r="O31">
        <v>2</v>
      </c>
    </row>
    <row r="32" spans="1:15" ht="15" hidden="1" x14ac:dyDescent="0.3">
      <c r="A32" s="61" t="s">
        <v>214</v>
      </c>
      <c r="B32">
        <v>57.4</v>
      </c>
      <c r="C32">
        <v>57.7</v>
      </c>
      <c r="D32">
        <v>58</v>
      </c>
      <c r="E32">
        <v>58.7</v>
      </c>
      <c r="H32">
        <v>0.3</v>
      </c>
      <c r="I32">
        <v>0.5</v>
      </c>
      <c r="J32">
        <v>0.5</v>
      </c>
      <c r="K32">
        <v>1.2</v>
      </c>
      <c r="L32">
        <v>1.6</v>
      </c>
      <c r="M32">
        <v>1.8</v>
      </c>
      <c r="N32">
        <v>1.8</v>
      </c>
      <c r="O32">
        <v>2.6</v>
      </c>
    </row>
    <row r="33" spans="1:15" ht="15" hidden="1" x14ac:dyDescent="0.3">
      <c r="A33" s="61" t="s">
        <v>216</v>
      </c>
      <c r="B33">
        <v>58.9</v>
      </c>
      <c r="C33">
        <v>59.3</v>
      </c>
      <c r="D33">
        <v>59.8</v>
      </c>
      <c r="E33">
        <v>60</v>
      </c>
      <c r="H33">
        <v>0.3</v>
      </c>
      <c r="I33">
        <v>0.7</v>
      </c>
      <c r="J33">
        <v>0.8</v>
      </c>
      <c r="K33">
        <v>0.3</v>
      </c>
      <c r="L33">
        <v>2.6</v>
      </c>
      <c r="M33">
        <v>2.8</v>
      </c>
      <c r="N33">
        <v>3.1</v>
      </c>
      <c r="O33">
        <v>2.2000000000000002</v>
      </c>
    </row>
    <row r="34" spans="1:15" ht="15" hidden="1" x14ac:dyDescent="0.3">
      <c r="A34" s="61" t="s">
        <v>217</v>
      </c>
      <c r="B34">
        <v>60.4</v>
      </c>
      <c r="C34">
        <v>60.9</v>
      </c>
      <c r="D34">
        <v>61.2</v>
      </c>
      <c r="E34">
        <v>61.8</v>
      </c>
      <c r="H34">
        <v>0.7</v>
      </c>
      <c r="I34">
        <v>0.8</v>
      </c>
      <c r="J34">
        <v>0.5</v>
      </c>
      <c r="K34">
        <v>1</v>
      </c>
      <c r="L34">
        <v>2.5</v>
      </c>
      <c r="M34">
        <v>2.7</v>
      </c>
      <c r="N34">
        <v>2.2999999999999998</v>
      </c>
      <c r="O34">
        <v>3</v>
      </c>
    </row>
    <row r="35" spans="1:15" ht="15" hidden="1" x14ac:dyDescent="0.3">
      <c r="A35" s="61" t="s">
        <v>218</v>
      </c>
      <c r="B35">
        <v>62.4</v>
      </c>
      <c r="C35">
        <v>62.9</v>
      </c>
      <c r="D35">
        <v>63.4</v>
      </c>
      <c r="E35">
        <v>64</v>
      </c>
      <c r="H35">
        <v>1</v>
      </c>
      <c r="I35">
        <v>0.8</v>
      </c>
      <c r="J35">
        <v>0.8</v>
      </c>
      <c r="K35">
        <v>0.9</v>
      </c>
      <c r="L35">
        <v>3.3</v>
      </c>
      <c r="M35">
        <v>3.3</v>
      </c>
      <c r="N35">
        <v>3.6</v>
      </c>
      <c r="O35">
        <v>3.6</v>
      </c>
    </row>
    <row r="36" spans="1:15" ht="15" hidden="1" x14ac:dyDescent="0.3">
      <c r="A36" s="61"/>
    </row>
    <row r="37" spans="1:15" ht="15" hidden="1" x14ac:dyDescent="0.3">
      <c r="A37" s="61" t="s">
        <v>219</v>
      </c>
      <c r="B37">
        <v>64.599999999999994</v>
      </c>
      <c r="C37">
        <v>65.2</v>
      </c>
      <c r="D37">
        <v>65.7</v>
      </c>
      <c r="E37">
        <v>66.3</v>
      </c>
      <c r="H37">
        <v>0.9</v>
      </c>
      <c r="I37">
        <v>0.9</v>
      </c>
      <c r="J37">
        <v>0.8</v>
      </c>
      <c r="K37">
        <v>0.9</v>
      </c>
      <c r="L37">
        <v>3.5</v>
      </c>
      <c r="M37">
        <v>3.7</v>
      </c>
      <c r="N37">
        <v>3.6</v>
      </c>
      <c r="O37">
        <v>3.6</v>
      </c>
    </row>
    <row r="38" spans="1:15" ht="15" hidden="1" x14ac:dyDescent="0.3">
      <c r="A38" s="61" t="s">
        <v>220</v>
      </c>
      <c r="B38">
        <v>66.8</v>
      </c>
      <c r="C38">
        <v>67.400000000000006</v>
      </c>
      <c r="D38">
        <v>68</v>
      </c>
      <c r="E38">
        <v>68.400000000000006</v>
      </c>
      <c r="H38">
        <v>0.8</v>
      </c>
      <c r="I38">
        <v>0.9</v>
      </c>
      <c r="J38">
        <v>0.9</v>
      </c>
      <c r="K38">
        <v>0.6</v>
      </c>
      <c r="L38">
        <v>3.4</v>
      </c>
      <c r="M38">
        <v>3.4</v>
      </c>
      <c r="N38">
        <v>3.5</v>
      </c>
      <c r="O38">
        <v>3.2</v>
      </c>
    </row>
    <row r="39" spans="1:15" ht="15" hidden="1" x14ac:dyDescent="0.3">
      <c r="A39" s="61" t="s">
        <v>221</v>
      </c>
      <c r="B39">
        <v>68.8</v>
      </c>
      <c r="C39">
        <v>69.3</v>
      </c>
      <c r="D39">
        <v>69.900000000000006</v>
      </c>
      <c r="E39">
        <v>70.400000000000006</v>
      </c>
      <c r="H39">
        <v>0.6</v>
      </c>
      <c r="I39">
        <v>0.7</v>
      </c>
      <c r="J39">
        <v>0.9</v>
      </c>
      <c r="K39">
        <v>0.7</v>
      </c>
      <c r="L39">
        <v>3</v>
      </c>
      <c r="M39">
        <v>2.8</v>
      </c>
      <c r="N39">
        <v>2.8</v>
      </c>
      <c r="O39">
        <v>2.9</v>
      </c>
    </row>
    <row r="40" spans="1:15" ht="15" hidden="1" x14ac:dyDescent="0.3">
      <c r="A40" s="61" t="s">
        <v>222</v>
      </c>
      <c r="B40">
        <v>70.900000000000006</v>
      </c>
      <c r="C40">
        <v>71.599999999999994</v>
      </c>
      <c r="D40">
        <v>72.2</v>
      </c>
      <c r="E40">
        <v>72.5</v>
      </c>
      <c r="H40">
        <v>0.7</v>
      </c>
      <c r="I40">
        <v>1</v>
      </c>
      <c r="J40">
        <v>0.8</v>
      </c>
      <c r="K40">
        <v>0.4</v>
      </c>
      <c r="L40">
        <v>3.1</v>
      </c>
      <c r="M40">
        <v>3.3</v>
      </c>
      <c r="N40">
        <v>3.3</v>
      </c>
      <c r="O40">
        <v>3</v>
      </c>
    </row>
    <row r="41" spans="1:15" ht="15" hidden="1" x14ac:dyDescent="0.3">
      <c r="A41" s="61" t="s">
        <v>223</v>
      </c>
      <c r="B41">
        <v>72.900000000000006</v>
      </c>
      <c r="C41">
        <v>73.400000000000006</v>
      </c>
      <c r="D41">
        <v>74</v>
      </c>
      <c r="E41">
        <v>74.400000000000006</v>
      </c>
      <c r="H41">
        <v>0.6</v>
      </c>
      <c r="I41">
        <v>0.7</v>
      </c>
      <c r="J41">
        <v>0.8</v>
      </c>
      <c r="K41">
        <v>0.5</v>
      </c>
      <c r="L41">
        <v>2.8</v>
      </c>
      <c r="M41">
        <v>2.5</v>
      </c>
      <c r="N41">
        <v>2.5</v>
      </c>
      <c r="O41">
        <v>2.6</v>
      </c>
    </row>
    <row r="42" spans="1:15" ht="15" hidden="1" x14ac:dyDescent="0.3">
      <c r="A42" s="61"/>
    </row>
    <row r="43" spans="1:15" ht="15" hidden="1" x14ac:dyDescent="0.3">
      <c r="A43" s="61" t="s">
        <v>224</v>
      </c>
      <c r="B43">
        <v>74.7</v>
      </c>
      <c r="C43">
        <v>75.599999999999994</v>
      </c>
      <c r="D43">
        <v>76</v>
      </c>
      <c r="E43">
        <v>76.3</v>
      </c>
      <c r="H43">
        <v>0.4</v>
      </c>
      <c r="I43">
        <v>1.2</v>
      </c>
      <c r="J43">
        <v>0.5</v>
      </c>
      <c r="K43">
        <v>0.4</v>
      </c>
      <c r="L43">
        <v>2.5</v>
      </c>
      <c r="M43">
        <v>3</v>
      </c>
      <c r="N43">
        <v>2.7</v>
      </c>
      <c r="O43">
        <v>2.6</v>
      </c>
    </row>
    <row r="44" spans="1:15" ht="15" hidden="1" x14ac:dyDescent="0.3">
      <c r="A44" s="61" t="s">
        <v>225</v>
      </c>
      <c r="B44">
        <v>76.7</v>
      </c>
      <c r="C44">
        <v>77.2</v>
      </c>
      <c r="D44">
        <v>78.099999999999994</v>
      </c>
      <c r="E44">
        <v>78.5</v>
      </c>
      <c r="H44">
        <v>0.5</v>
      </c>
      <c r="I44">
        <v>0.7</v>
      </c>
      <c r="J44">
        <v>1.2</v>
      </c>
      <c r="K44">
        <v>0.5</v>
      </c>
      <c r="L44">
        <v>2.7</v>
      </c>
      <c r="M44">
        <v>2.1</v>
      </c>
      <c r="N44">
        <v>2.8</v>
      </c>
      <c r="O44">
        <v>2.9</v>
      </c>
    </row>
    <row r="45" spans="1:15" ht="15" hidden="1" x14ac:dyDescent="0.3">
      <c r="A45" s="61" t="s">
        <v>226</v>
      </c>
      <c r="B45">
        <v>78.900000000000006</v>
      </c>
      <c r="C45">
        <v>79.5</v>
      </c>
      <c r="D45">
        <v>80.599999999999994</v>
      </c>
      <c r="E45">
        <v>81</v>
      </c>
      <c r="H45">
        <v>0.5</v>
      </c>
      <c r="I45">
        <v>0.8</v>
      </c>
      <c r="J45">
        <v>1.4</v>
      </c>
      <c r="K45">
        <v>0.5</v>
      </c>
      <c r="L45">
        <v>2.9</v>
      </c>
      <c r="M45">
        <v>3</v>
      </c>
      <c r="N45">
        <v>3.2</v>
      </c>
      <c r="O45">
        <v>3.2</v>
      </c>
    </row>
    <row r="46" spans="1:15" ht="15" hidden="1" x14ac:dyDescent="0.3">
      <c r="A46" s="61" t="s">
        <v>227</v>
      </c>
      <c r="B46">
        <v>81.3</v>
      </c>
      <c r="C46">
        <v>82</v>
      </c>
      <c r="D46">
        <v>82.6</v>
      </c>
      <c r="E46">
        <v>83.1</v>
      </c>
      <c r="H46">
        <v>0.4</v>
      </c>
      <c r="I46">
        <v>0.9</v>
      </c>
      <c r="J46">
        <v>0.7</v>
      </c>
      <c r="K46">
        <v>0.6</v>
      </c>
      <c r="L46">
        <v>3</v>
      </c>
      <c r="M46">
        <v>3.1</v>
      </c>
      <c r="N46">
        <v>2.5</v>
      </c>
      <c r="O46">
        <v>2.6</v>
      </c>
    </row>
    <row r="47" spans="1:15" ht="15" hidden="1" x14ac:dyDescent="0.3">
      <c r="A47" s="61" t="s">
        <v>228</v>
      </c>
      <c r="B47">
        <v>83.5</v>
      </c>
      <c r="C47">
        <v>84.3</v>
      </c>
      <c r="D47">
        <v>85.2</v>
      </c>
      <c r="E47">
        <v>85.9</v>
      </c>
      <c r="H47">
        <v>0.5</v>
      </c>
      <c r="I47">
        <v>1</v>
      </c>
      <c r="J47">
        <v>1.1000000000000001</v>
      </c>
      <c r="K47">
        <v>0.8</v>
      </c>
      <c r="L47">
        <v>2.7</v>
      </c>
      <c r="M47">
        <v>2.8</v>
      </c>
      <c r="N47">
        <v>3.1</v>
      </c>
      <c r="O47">
        <v>3.4</v>
      </c>
    </row>
    <row r="48" spans="1:15" ht="15" hidden="1" x14ac:dyDescent="0.3">
      <c r="A48" s="61"/>
    </row>
    <row r="49" spans="1:15" ht="15" hidden="1" x14ac:dyDescent="0.3">
      <c r="A49" s="61" t="s">
        <v>229</v>
      </c>
      <c r="B49">
        <v>86.5</v>
      </c>
      <c r="C49">
        <v>87.5</v>
      </c>
      <c r="D49">
        <v>88.3</v>
      </c>
      <c r="E49">
        <v>89.7</v>
      </c>
      <c r="H49">
        <v>0.7</v>
      </c>
      <c r="I49">
        <v>1.2</v>
      </c>
      <c r="J49">
        <v>0.9</v>
      </c>
      <c r="K49">
        <v>1.6</v>
      </c>
      <c r="L49">
        <v>3.6</v>
      </c>
      <c r="M49">
        <v>3.8</v>
      </c>
      <c r="N49">
        <v>3.6</v>
      </c>
      <c r="O49">
        <v>4.4000000000000004</v>
      </c>
    </row>
    <row r="50" spans="1:15" ht="15" hidden="1" x14ac:dyDescent="0.3">
      <c r="A50" s="61" t="s">
        <v>230</v>
      </c>
      <c r="B50">
        <v>90.3</v>
      </c>
      <c r="C50">
        <v>91.2</v>
      </c>
      <c r="D50">
        <v>92.1</v>
      </c>
      <c r="E50">
        <v>92.8</v>
      </c>
      <c r="H50">
        <v>0.7</v>
      </c>
      <c r="I50">
        <v>1</v>
      </c>
      <c r="J50">
        <v>1</v>
      </c>
      <c r="K50">
        <v>0.8</v>
      </c>
      <c r="L50">
        <v>4.4000000000000004</v>
      </c>
      <c r="M50">
        <v>4.2</v>
      </c>
      <c r="N50">
        <v>4.3</v>
      </c>
      <c r="O50">
        <v>3.5</v>
      </c>
    </row>
    <row r="51" spans="1:15" ht="15" hidden="1" x14ac:dyDescent="0.3">
      <c r="A51" s="61" t="s">
        <v>231</v>
      </c>
      <c r="B51">
        <v>93.3</v>
      </c>
      <c r="C51">
        <v>93.9</v>
      </c>
      <c r="D51">
        <v>94.5</v>
      </c>
      <c r="E51">
        <v>95.1</v>
      </c>
      <c r="H51">
        <v>0.5</v>
      </c>
      <c r="I51">
        <v>0.6</v>
      </c>
      <c r="J51">
        <v>0.6</v>
      </c>
      <c r="K51">
        <v>0.6</v>
      </c>
      <c r="L51">
        <v>3.3</v>
      </c>
      <c r="M51">
        <v>3</v>
      </c>
      <c r="N51">
        <v>2.6</v>
      </c>
      <c r="O51">
        <v>2.5</v>
      </c>
    </row>
    <row r="52" spans="1:15" ht="15" hidden="1" x14ac:dyDescent="0.3">
      <c r="A52" s="61" t="s">
        <v>232</v>
      </c>
      <c r="B52">
        <v>95.7</v>
      </c>
      <c r="C52">
        <v>96.6</v>
      </c>
      <c r="D52">
        <v>97.4</v>
      </c>
      <c r="E52">
        <v>97.7</v>
      </c>
      <c r="H52">
        <v>0.6</v>
      </c>
      <c r="I52">
        <v>0.9</v>
      </c>
      <c r="J52">
        <v>0.8</v>
      </c>
      <c r="K52">
        <v>0.3</v>
      </c>
      <c r="L52">
        <v>2.6</v>
      </c>
      <c r="M52">
        <v>2.9</v>
      </c>
      <c r="N52">
        <v>3.1</v>
      </c>
      <c r="O52">
        <v>2.7</v>
      </c>
    </row>
    <row r="53" spans="1:15" ht="15" hidden="1" x14ac:dyDescent="0.3">
      <c r="A53" s="61" t="s">
        <v>233</v>
      </c>
      <c r="B53">
        <v>97.9</v>
      </c>
      <c r="C53">
        <v>98.7</v>
      </c>
      <c r="D53">
        <v>99.5</v>
      </c>
      <c r="E53">
        <v>100</v>
      </c>
      <c r="H53">
        <v>0.2</v>
      </c>
      <c r="I53">
        <v>0.8</v>
      </c>
      <c r="J53">
        <v>0.8</v>
      </c>
      <c r="K53">
        <v>0.5</v>
      </c>
      <c r="L53">
        <v>2.2999999999999998</v>
      </c>
      <c r="M53">
        <v>2.2000000000000002</v>
      </c>
      <c r="N53">
        <v>2.2000000000000002</v>
      </c>
      <c r="O53">
        <v>2.4</v>
      </c>
    </row>
    <row r="54" spans="1:15" ht="15" hidden="1" x14ac:dyDescent="0.3">
      <c r="A54" s="61"/>
    </row>
    <row r="55" spans="1:15" ht="15" hidden="1" x14ac:dyDescent="0.3">
      <c r="A55" s="61" t="s">
        <v>426</v>
      </c>
    </row>
    <row r="56" spans="1:15" ht="15" hidden="1" x14ac:dyDescent="0.3">
      <c r="A56" s="61" t="s">
        <v>214</v>
      </c>
      <c r="B56" t="s">
        <v>215</v>
      </c>
      <c r="C56">
        <v>58.5</v>
      </c>
      <c r="D56">
        <v>58.8</v>
      </c>
      <c r="E56">
        <v>59.5</v>
      </c>
      <c r="H56" t="s">
        <v>215</v>
      </c>
      <c r="I56" t="s">
        <v>215</v>
      </c>
      <c r="J56">
        <v>0.5</v>
      </c>
      <c r="K56">
        <v>1.2</v>
      </c>
      <c r="L56" t="s">
        <v>215</v>
      </c>
      <c r="M56" t="s">
        <v>215</v>
      </c>
      <c r="N56" t="s">
        <v>215</v>
      </c>
      <c r="O56" t="s">
        <v>215</v>
      </c>
    </row>
    <row r="57" spans="1:15" ht="15" hidden="1" x14ac:dyDescent="0.3">
      <c r="A57" s="61" t="s">
        <v>216</v>
      </c>
      <c r="B57">
        <v>59.7</v>
      </c>
      <c r="C57">
        <v>60.1</v>
      </c>
      <c r="D57">
        <v>60.5</v>
      </c>
      <c r="E57">
        <v>60.9</v>
      </c>
      <c r="H57">
        <v>0.3</v>
      </c>
      <c r="I57">
        <v>0.7</v>
      </c>
      <c r="J57">
        <v>0.7</v>
      </c>
      <c r="K57">
        <v>0.7</v>
      </c>
      <c r="L57" t="s">
        <v>215</v>
      </c>
      <c r="M57">
        <v>2.7</v>
      </c>
      <c r="N57">
        <v>2.9</v>
      </c>
      <c r="O57">
        <v>2.4</v>
      </c>
    </row>
    <row r="58" spans="1:15" ht="15" hidden="1" x14ac:dyDescent="0.3">
      <c r="A58" s="61" t="s">
        <v>217</v>
      </c>
      <c r="B58">
        <v>61.3</v>
      </c>
      <c r="C58">
        <v>61.9</v>
      </c>
      <c r="D58">
        <v>62.3</v>
      </c>
      <c r="E58">
        <v>62.8</v>
      </c>
      <c r="H58">
        <v>0.7</v>
      </c>
      <c r="I58">
        <v>1</v>
      </c>
      <c r="J58">
        <v>0.6</v>
      </c>
      <c r="K58">
        <v>0.8</v>
      </c>
      <c r="L58">
        <v>2.7</v>
      </c>
      <c r="M58">
        <v>3</v>
      </c>
      <c r="N58">
        <v>3</v>
      </c>
      <c r="O58">
        <v>3.1</v>
      </c>
    </row>
    <row r="59" spans="1:15" ht="15" hidden="1" x14ac:dyDescent="0.3">
      <c r="A59" s="61" t="s">
        <v>218</v>
      </c>
      <c r="B59">
        <v>63.2</v>
      </c>
      <c r="C59">
        <v>63.9</v>
      </c>
      <c r="D59">
        <v>64.2</v>
      </c>
      <c r="E59">
        <v>64.900000000000006</v>
      </c>
      <c r="H59">
        <v>0.6</v>
      </c>
      <c r="I59">
        <v>1.1000000000000001</v>
      </c>
      <c r="J59">
        <v>0.5</v>
      </c>
      <c r="K59">
        <v>1.1000000000000001</v>
      </c>
      <c r="L59">
        <v>3.1</v>
      </c>
      <c r="M59">
        <v>3.2</v>
      </c>
      <c r="N59">
        <v>3</v>
      </c>
      <c r="O59">
        <v>3.3</v>
      </c>
    </row>
    <row r="60" spans="1:15" ht="15" hidden="1" x14ac:dyDescent="0.3">
      <c r="A60" s="61"/>
    </row>
    <row r="61" spans="1:15" ht="15" hidden="1" x14ac:dyDescent="0.3">
      <c r="A61" s="61" t="s">
        <v>219</v>
      </c>
      <c r="B61">
        <v>65.5</v>
      </c>
      <c r="C61">
        <v>66</v>
      </c>
      <c r="D61">
        <v>66.400000000000006</v>
      </c>
      <c r="E61">
        <v>67</v>
      </c>
      <c r="H61">
        <v>0.9</v>
      </c>
      <c r="I61">
        <v>0.8</v>
      </c>
      <c r="J61">
        <v>0.6</v>
      </c>
      <c r="K61">
        <v>0.9</v>
      </c>
      <c r="L61">
        <v>3.6</v>
      </c>
      <c r="M61">
        <v>3.3</v>
      </c>
      <c r="N61">
        <v>3.4</v>
      </c>
      <c r="O61">
        <v>3.2</v>
      </c>
    </row>
    <row r="62" spans="1:15" ht="15" hidden="1" x14ac:dyDescent="0.3">
      <c r="A62" s="61" t="s">
        <v>220</v>
      </c>
      <c r="B62">
        <v>67.5</v>
      </c>
      <c r="C62">
        <v>68</v>
      </c>
      <c r="D62">
        <v>68.599999999999994</v>
      </c>
      <c r="E62">
        <v>68.900000000000006</v>
      </c>
      <c r="H62">
        <v>0.7</v>
      </c>
      <c r="I62">
        <v>0.7</v>
      </c>
      <c r="J62">
        <v>0.9</v>
      </c>
      <c r="K62">
        <v>0.4</v>
      </c>
      <c r="L62">
        <v>3.1</v>
      </c>
      <c r="M62">
        <v>3</v>
      </c>
      <c r="N62">
        <v>3.3</v>
      </c>
      <c r="O62">
        <v>2.8</v>
      </c>
    </row>
    <row r="63" spans="1:15" ht="15" hidden="1" x14ac:dyDescent="0.3">
      <c r="A63" s="61" t="s">
        <v>221</v>
      </c>
      <c r="B63">
        <v>69.3</v>
      </c>
      <c r="C63">
        <v>69.8</v>
      </c>
      <c r="D63">
        <v>70.400000000000006</v>
      </c>
      <c r="E63">
        <v>70.900000000000006</v>
      </c>
      <c r="H63">
        <v>0.6</v>
      </c>
      <c r="I63">
        <v>0.7</v>
      </c>
      <c r="J63">
        <v>0.9</v>
      </c>
      <c r="K63">
        <v>0.7</v>
      </c>
      <c r="L63">
        <v>2.7</v>
      </c>
      <c r="M63">
        <v>2.6</v>
      </c>
      <c r="N63">
        <v>2.6</v>
      </c>
      <c r="O63">
        <v>2.9</v>
      </c>
    </row>
    <row r="64" spans="1:15" ht="15" hidden="1" x14ac:dyDescent="0.3">
      <c r="A64" s="61" t="s">
        <v>222</v>
      </c>
      <c r="B64">
        <v>71.2</v>
      </c>
      <c r="C64">
        <v>71.900000000000006</v>
      </c>
      <c r="D64">
        <v>72.599999999999994</v>
      </c>
      <c r="E64">
        <v>72.8</v>
      </c>
      <c r="H64">
        <v>0.4</v>
      </c>
      <c r="I64">
        <v>1</v>
      </c>
      <c r="J64">
        <v>1</v>
      </c>
      <c r="K64">
        <v>0.3</v>
      </c>
      <c r="L64">
        <v>2.7</v>
      </c>
      <c r="M64">
        <v>3</v>
      </c>
      <c r="N64">
        <v>3.1</v>
      </c>
      <c r="O64">
        <v>2.7</v>
      </c>
    </row>
    <row r="65" spans="1:15" ht="15" hidden="1" x14ac:dyDescent="0.3">
      <c r="A65" s="61" t="s">
        <v>223</v>
      </c>
      <c r="B65">
        <v>73.099999999999994</v>
      </c>
      <c r="C65">
        <v>73.7</v>
      </c>
      <c r="D65">
        <v>74.3</v>
      </c>
      <c r="E65">
        <v>74.400000000000006</v>
      </c>
      <c r="H65">
        <v>0.4</v>
      </c>
      <c r="I65">
        <v>0.8</v>
      </c>
      <c r="J65">
        <v>0.8</v>
      </c>
      <c r="K65">
        <v>0.1</v>
      </c>
      <c r="L65">
        <v>2.7</v>
      </c>
      <c r="M65">
        <v>2.5</v>
      </c>
      <c r="N65">
        <v>2.2999999999999998</v>
      </c>
      <c r="O65">
        <v>2.2000000000000002</v>
      </c>
    </row>
    <row r="66" spans="1:15" ht="15" hidden="1" x14ac:dyDescent="0.3">
      <c r="A66" s="61"/>
    </row>
    <row r="67" spans="1:15" ht="15" hidden="1" x14ac:dyDescent="0.3">
      <c r="A67" s="61" t="s">
        <v>224</v>
      </c>
      <c r="B67">
        <v>74.8</v>
      </c>
      <c r="C67">
        <v>75.5</v>
      </c>
      <c r="D67">
        <v>76</v>
      </c>
      <c r="E67">
        <v>76.400000000000006</v>
      </c>
      <c r="H67">
        <v>0.5</v>
      </c>
      <c r="I67">
        <v>0.9</v>
      </c>
      <c r="J67">
        <v>0.7</v>
      </c>
      <c r="K67">
        <v>0.5</v>
      </c>
      <c r="L67">
        <v>2.2999999999999998</v>
      </c>
      <c r="M67">
        <v>2.4</v>
      </c>
      <c r="N67">
        <v>2.2999999999999998</v>
      </c>
      <c r="O67">
        <v>2.7</v>
      </c>
    </row>
    <row r="68" spans="1:15" ht="15" hidden="1" x14ac:dyDescent="0.3">
      <c r="A68" s="61" t="s">
        <v>225</v>
      </c>
      <c r="B68">
        <v>76.5</v>
      </c>
      <c r="C68">
        <v>77.2</v>
      </c>
      <c r="D68">
        <v>78</v>
      </c>
      <c r="E68">
        <v>78.400000000000006</v>
      </c>
      <c r="H68">
        <v>0.1</v>
      </c>
      <c r="I68">
        <v>0.9</v>
      </c>
      <c r="J68">
        <v>1</v>
      </c>
      <c r="K68">
        <v>0.5</v>
      </c>
      <c r="L68">
        <v>2.2999999999999998</v>
      </c>
      <c r="M68">
        <v>2.2999999999999998</v>
      </c>
      <c r="N68">
        <v>2.6</v>
      </c>
      <c r="O68">
        <v>2.6</v>
      </c>
    </row>
    <row r="69" spans="1:15" ht="15" hidden="1" x14ac:dyDescent="0.3">
      <c r="A69" s="61" t="s">
        <v>226</v>
      </c>
      <c r="B69">
        <v>78.7</v>
      </c>
      <c r="C69">
        <v>79.5</v>
      </c>
      <c r="D69">
        <v>80.400000000000006</v>
      </c>
      <c r="E69">
        <v>80.8</v>
      </c>
      <c r="H69">
        <v>0.4</v>
      </c>
      <c r="I69">
        <v>1</v>
      </c>
      <c r="J69">
        <v>1.1000000000000001</v>
      </c>
      <c r="K69">
        <v>0.5</v>
      </c>
      <c r="L69">
        <v>2.9</v>
      </c>
      <c r="M69">
        <v>3</v>
      </c>
      <c r="N69">
        <v>3.1</v>
      </c>
      <c r="O69">
        <v>3.1</v>
      </c>
    </row>
    <row r="70" spans="1:15" ht="15" hidden="1" x14ac:dyDescent="0.3">
      <c r="A70" s="61" t="s">
        <v>227</v>
      </c>
      <c r="B70">
        <v>81.2</v>
      </c>
      <c r="C70">
        <v>82</v>
      </c>
      <c r="D70">
        <v>82.7</v>
      </c>
      <c r="E70">
        <v>83.2</v>
      </c>
      <c r="H70">
        <v>0.5</v>
      </c>
      <c r="I70">
        <v>1</v>
      </c>
      <c r="J70">
        <v>0.9</v>
      </c>
      <c r="K70">
        <v>0.6</v>
      </c>
      <c r="L70">
        <v>3.2</v>
      </c>
      <c r="M70">
        <v>3.1</v>
      </c>
      <c r="N70">
        <v>2.9</v>
      </c>
      <c r="O70">
        <v>3</v>
      </c>
    </row>
    <row r="71" spans="1:15" ht="15" hidden="1" x14ac:dyDescent="0.3">
      <c r="A71" s="61" t="s">
        <v>228</v>
      </c>
      <c r="B71">
        <v>83.7</v>
      </c>
      <c r="C71">
        <v>84.5</v>
      </c>
      <c r="D71">
        <v>85.5</v>
      </c>
      <c r="E71">
        <v>86.1</v>
      </c>
      <c r="H71">
        <v>0.6</v>
      </c>
      <c r="I71">
        <v>1</v>
      </c>
      <c r="J71">
        <v>1.2</v>
      </c>
      <c r="K71">
        <v>0.7</v>
      </c>
      <c r="L71">
        <v>3.1</v>
      </c>
      <c r="M71">
        <v>3</v>
      </c>
      <c r="N71">
        <v>3.4</v>
      </c>
      <c r="O71">
        <v>3.5</v>
      </c>
    </row>
    <row r="72" spans="1:15" ht="15" hidden="1" x14ac:dyDescent="0.3">
      <c r="A72" s="61"/>
    </row>
    <row r="73" spans="1:15" ht="15" hidden="1" x14ac:dyDescent="0.3">
      <c r="A73" s="61" t="s">
        <v>229</v>
      </c>
      <c r="B73">
        <v>86.8</v>
      </c>
      <c r="C73">
        <v>87.7</v>
      </c>
      <c r="D73">
        <v>88.7</v>
      </c>
      <c r="E73">
        <v>89.5</v>
      </c>
      <c r="H73">
        <v>0.8</v>
      </c>
      <c r="I73">
        <v>1</v>
      </c>
      <c r="J73">
        <v>1.1000000000000001</v>
      </c>
      <c r="K73">
        <v>0.9</v>
      </c>
      <c r="L73">
        <v>3.7</v>
      </c>
      <c r="M73">
        <v>3.8</v>
      </c>
      <c r="N73">
        <v>3.7</v>
      </c>
      <c r="O73">
        <v>3.9</v>
      </c>
    </row>
    <row r="74" spans="1:15" ht="15" hidden="1" x14ac:dyDescent="0.3">
      <c r="A74" s="61" t="s">
        <v>230</v>
      </c>
      <c r="B74">
        <v>90.1</v>
      </c>
      <c r="C74">
        <v>91.1</v>
      </c>
      <c r="D74">
        <v>91.8</v>
      </c>
      <c r="E74">
        <v>92.6</v>
      </c>
      <c r="H74">
        <v>0.7</v>
      </c>
      <c r="I74">
        <v>1.1000000000000001</v>
      </c>
      <c r="J74">
        <v>0.8</v>
      </c>
      <c r="K74">
        <v>0.9</v>
      </c>
      <c r="L74">
        <v>3.8</v>
      </c>
      <c r="M74">
        <v>3.9</v>
      </c>
      <c r="N74">
        <v>3.5</v>
      </c>
      <c r="O74">
        <v>3.5</v>
      </c>
    </row>
    <row r="75" spans="1:15" ht="15" hidden="1" x14ac:dyDescent="0.3">
      <c r="A75" s="61" t="s">
        <v>231</v>
      </c>
      <c r="B75">
        <v>93.1</v>
      </c>
      <c r="C75">
        <v>93.8</v>
      </c>
      <c r="D75">
        <v>94.6</v>
      </c>
      <c r="E75">
        <v>95</v>
      </c>
      <c r="H75">
        <v>0.5</v>
      </c>
      <c r="I75">
        <v>0.8</v>
      </c>
      <c r="J75">
        <v>0.9</v>
      </c>
      <c r="K75">
        <v>0.4</v>
      </c>
      <c r="L75">
        <v>3.3</v>
      </c>
      <c r="M75">
        <v>3</v>
      </c>
      <c r="N75">
        <v>3.1</v>
      </c>
      <c r="O75">
        <v>2.6</v>
      </c>
    </row>
    <row r="76" spans="1:15" ht="15" hidden="1" x14ac:dyDescent="0.3">
      <c r="A76" s="61" t="s">
        <v>232</v>
      </c>
      <c r="B76">
        <v>95.5</v>
      </c>
      <c r="C76">
        <v>96.2</v>
      </c>
      <c r="D76">
        <v>97</v>
      </c>
      <c r="E76">
        <v>97.3</v>
      </c>
      <c r="H76">
        <v>0.5</v>
      </c>
      <c r="I76">
        <v>0.7</v>
      </c>
      <c r="J76">
        <v>0.8</v>
      </c>
      <c r="K76">
        <v>0.3</v>
      </c>
      <c r="L76">
        <v>2.6</v>
      </c>
      <c r="M76">
        <v>2.6</v>
      </c>
      <c r="N76">
        <v>2.5</v>
      </c>
      <c r="O76">
        <v>2.4</v>
      </c>
    </row>
    <row r="77" spans="1:15" ht="15" hidden="1" x14ac:dyDescent="0.3">
      <c r="A77" s="61" t="s">
        <v>233</v>
      </c>
      <c r="B77">
        <v>97.6</v>
      </c>
      <c r="C77">
        <v>98.6</v>
      </c>
      <c r="D77">
        <v>99.3</v>
      </c>
      <c r="E77">
        <v>100</v>
      </c>
      <c r="H77">
        <v>0.3</v>
      </c>
      <c r="I77">
        <v>1</v>
      </c>
      <c r="J77">
        <v>0.7</v>
      </c>
      <c r="K77">
        <v>0.7</v>
      </c>
      <c r="L77">
        <v>2.2000000000000002</v>
      </c>
      <c r="M77">
        <v>2.5</v>
      </c>
      <c r="N77">
        <v>2.4</v>
      </c>
      <c r="O77">
        <v>2.8</v>
      </c>
    </row>
    <row r="78" spans="1:15" ht="15" hidden="1" x14ac:dyDescent="0.3">
      <c r="A78" s="61"/>
    </row>
    <row r="79" spans="1:15" ht="15" hidden="1" x14ac:dyDescent="0.3">
      <c r="A79" s="61" t="s">
        <v>427</v>
      </c>
    </row>
    <row r="80" spans="1:15" ht="15" hidden="1" x14ac:dyDescent="0.3">
      <c r="A80" s="61" t="s">
        <v>428</v>
      </c>
    </row>
    <row r="81" spans="1:15" ht="15" hidden="1" x14ac:dyDescent="0.3">
      <c r="A81" s="61" t="s">
        <v>414</v>
      </c>
      <c r="B81" t="s">
        <v>215</v>
      </c>
      <c r="C81" t="s">
        <v>215</v>
      </c>
      <c r="D81">
        <v>28.1</v>
      </c>
      <c r="E81">
        <v>28.9</v>
      </c>
      <c r="H81" t="s">
        <v>215</v>
      </c>
      <c r="I81" t="s">
        <v>215</v>
      </c>
      <c r="J81" t="s">
        <v>215</v>
      </c>
      <c r="K81">
        <v>2.8</v>
      </c>
      <c r="L81" t="s">
        <v>215</v>
      </c>
      <c r="M81" t="s">
        <v>215</v>
      </c>
      <c r="N81" t="s">
        <v>215</v>
      </c>
      <c r="O81" t="s">
        <v>215</v>
      </c>
    </row>
    <row r="82" spans="1:15" ht="15" hidden="1" x14ac:dyDescent="0.3">
      <c r="A82" s="61"/>
    </row>
    <row r="83" spans="1:15" ht="15" hidden="1" x14ac:dyDescent="0.3">
      <c r="A83" s="61" t="s">
        <v>415</v>
      </c>
      <c r="B83">
        <v>29.3</v>
      </c>
      <c r="C83">
        <v>29.8</v>
      </c>
      <c r="D83">
        <v>30.5</v>
      </c>
      <c r="E83">
        <v>31.2</v>
      </c>
      <c r="H83">
        <v>1.4</v>
      </c>
      <c r="I83">
        <v>1.7</v>
      </c>
      <c r="J83">
        <v>2.2999999999999998</v>
      </c>
      <c r="K83">
        <v>2.2999999999999998</v>
      </c>
      <c r="L83" t="s">
        <v>215</v>
      </c>
      <c r="M83" t="s">
        <v>215</v>
      </c>
      <c r="N83">
        <v>8.5</v>
      </c>
      <c r="O83">
        <v>8</v>
      </c>
    </row>
    <row r="84" spans="1:15" ht="15" hidden="1" x14ac:dyDescent="0.3">
      <c r="A84" s="61" t="s">
        <v>416</v>
      </c>
      <c r="B84">
        <v>31.6</v>
      </c>
      <c r="C84">
        <v>32.299999999999997</v>
      </c>
      <c r="D84">
        <v>33</v>
      </c>
      <c r="E84">
        <v>33.6</v>
      </c>
      <c r="H84">
        <v>1.3</v>
      </c>
      <c r="I84">
        <v>2.2000000000000002</v>
      </c>
      <c r="J84">
        <v>2.2000000000000002</v>
      </c>
      <c r="K84">
        <v>1.8</v>
      </c>
      <c r="L84">
        <v>7.8</v>
      </c>
      <c r="M84">
        <v>8.4</v>
      </c>
      <c r="N84">
        <v>8.1999999999999993</v>
      </c>
      <c r="O84">
        <v>7.7</v>
      </c>
    </row>
    <row r="85" spans="1:15" ht="15" hidden="1" x14ac:dyDescent="0.3">
      <c r="A85" s="61" t="s">
        <v>417</v>
      </c>
      <c r="B85">
        <v>34.200000000000003</v>
      </c>
      <c r="C85">
        <v>34.799999999999997</v>
      </c>
      <c r="D85">
        <v>35.700000000000003</v>
      </c>
      <c r="E85">
        <v>36.5</v>
      </c>
      <c r="H85">
        <v>1.8</v>
      </c>
      <c r="I85">
        <v>1.8</v>
      </c>
      <c r="J85">
        <v>2.6</v>
      </c>
      <c r="K85">
        <v>2.2000000000000002</v>
      </c>
      <c r="L85">
        <v>8.1999999999999993</v>
      </c>
      <c r="M85">
        <v>7.7</v>
      </c>
      <c r="N85">
        <v>8.1999999999999993</v>
      </c>
      <c r="O85">
        <v>8.6</v>
      </c>
    </row>
    <row r="86" spans="1:15" ht="15" hidden="1" x14ac:dyDescent="0.3">
      <c r="A86" s="61" t="s">
        <v>418</v>
      </c>
      <c r="B86">
        <v>37</v>
      </c>
      <c r="C86">
        <v>37.9</v>
      </c>
      <c r="D86">
        <v>38.6</v>
      </c>
      <c r="E86">
        <v>39.700000000000003</v>
      </c>
      <c r="H86">
        <v>1.4</v>
      </c>
      <c r="I86">
        <v>2.4</v>
      </c>
      <c r="J86">
        <v>1.8</v>
      </c>
      <c r="K86">
        <v>2.8</v>
      </c>
      <c r="L86">
        <v>8.1999999999999993</v>
      </c>
      <c r="M86">
        <v>8.9</v>
      </c>
      <c r="N86">
        <v>8.1</v>
      </c>
      <c r="O86">
        <v>8.8000000000000007</v>
      </c>
    </row>
    <row r="87" spans="1:15" ht="15" hidden="1" x14ac:dyDescent="0.3">
      <c r="A87" s="61" t="s">
        <v>419</v>
      </c>
      <c r="B87">
        <v>40.5</v>
      </c>
      <c r="C87">
        <v>41.7</v>
      </c>
      <c r="D87">
        <v>43</v>
      </c>
      <c r="E87">
        <v>43.9</v>
      </c>
      <c r="H87">
        <v>2</v>
      </c>
      <c r="I87">
        <v>3</v>
      </c>
      <c r="J87">
        <v>3.1</v>
      </c>
      <c r="K87">
        <v>2.1</v>
      </c>
      <c r="L87">
        <v>9.5</v>
      </c>
      <c r="M87">
        <v>10</v>
      </c>
      <c r="N87">
        <v>11.4</v>
      </c>
      <c r="O87">
        <v>10.6</v>
      </c>
    </row>
    <row r="88" spans="1:15" ht="15" hidden="1" x14ac:dyDescent="0.3">
      <c r="A88" s="61"/>
    </row>
    <row r="89" spans="1:15" ht="15" hidden="1" x14ac:dyDescent="0.3">
      <c r="A89" s="61" t="s">
        <v>420</v>
      </c>
      <c r="B89">
        <v>44.7</v>
      </c>
      <c r="C89">
        <v>45.8</v>
      </c>
      <c r="D89">
        <v>47.1</v>
      </c>
      <c r="E89">
        <v>48</v>
      </c>
      <c r="H89">
        <v>1.8</v>
      </c>
      <c r="I89">
        <v>2.5</v>
      </c>
      <c r="J89">
        <v>2.8</v>
      </c>
      <c r="K89">
        <v>1.9</v>
      </c>
      <c r="L89">
        <v>10.4</v>
      </c>
      <c r="M89">
        <v>9.8000000000000007</v>
      </c>
      <c r="N89">
        <v>9.5</v>
      </c>
      <c r="O89">
        <v>9.3000000000000007</v>
      </c>
    </row>
    <row r="90" spans="1:15" ht="15" hidden="1" x14ac:dyDescent="0.3">
      <c r="A90" s="61" t="s">
        <v>421</v>
      </c>
      <c r="B90">
        <v>48.6</v>
      </c>
      <c r="C90">
        <v>49.3</v>
      </c>
      <c r="D90">
        <v>50.3</v>
      </c>
      <c r="E90">
        <v>50.9</v>
      </c>
      <c r="H90">
        <v>1.3</v>
      </c>
      <c r="I90">
        <v>1.4</v>
      </c>
      <c r="J90">
        <v>2</v>
      </c>
      <c r="K90">
        <v>1.2</v>
      </c>
      <c r="L90">
        <v>8.6999999999999993</v>
      </c>
      <c r="M90">
        <v>7.6</v>
      </c>
      <c r="N90">
        <v>6.8</v>
      </c>
      <c r="O90">
        <v>6</v>
      </c>
    </row>
    <row r="91" spans="1:15" ht="15" hidden="1" x14ac:dyDescent="0.3">
      <c r="A91" s="61" t="s">
        <v>422</v>
      </c>
      <c r="B91">
        <v>51.2</v>
      </c>
      <c r="C91">
        <v>51.7</v>
      </c>
      <c r="D91">
        <v>52.3</v>
      </c>
      <c r="E91">
        <v>52.7</v>
      </c>
      <c r="H91">
        <v>0.6</v>
      </c>
      <c r="I91">
        <v>1</v>
      </c>
      <c r="J91">
        <v>1.2</v>
      </c>
      <c r="K91">
        <v>0.8</v>
      </c>
      <c r="L91">
        <v>5.3</v>
      </c>
      <c r="M91">
        <v>4.9000000000000004</v>
      </c>
      <c r="N91">
        <v>4</v>
      </c>
      <c r="O91">
        <v>3.5</v>
      </c>
    </row>
    <row r="92" spans="1:15" ht="15" hidden="1" x14ac:dyDescent="0.3">
      <c r="A92" s="61" t="s">
        <v>423</v>
      </c>
      <c r="B92">
        <v>53.2</v>
      </c>
      <c r="C92">
        <v>53.7</v>
      </c>
      <c r="D92">
        <v>54.1</v>
      </c>
      <c r="E92">
        <v>54.6</v>
      </c>
      <c r="H92">
        <v>0.9</v>
      </c>
      <c r="I92">
        <v>0.9</v>
      </c>
      <c r="J92">
        <v>0.7</v>
      </c>
      <c r="K92">
        <v>0.9</v>
      </c>
      <c r="L92">
        <v>3.9</v>
      </c>
      <c r="M92">
        <v>3.9</v>
      </c>
      <c r="N92">
        <v>3.4</v>
      </c>
      <c r="O92">
        <v>3.6</v>
      </c>
    </row>
    <row r="93" spans="1:15" ht="15" hidden="1" x14ac:dyDescent="0.3">
      <c r="A93" s="61" t="s">
        <v>424</v>
      </c>
      <c r="B93">
        <v>55</v>
      </c>
      <c r="C93">
        <v>55.6</v>
      </c>
      <c r="D93">
        <v>56</v>
      </c>
      <c r="E93">
        <v>56.2</v>
      </c>
      <c r="H93">
        <v>0.7</v>
      </c>
      <c r="I93">
        <v>1.1000000000000001</v>
      </c>
      <c r="J93">
        <v>0.7</v>
      </c>
      <c r="K93">
        <v>0.4</v>
      </c>
      <c r="L93">
        <v>3.4</v>
      </c>
      <c r="M93">
        <v>3.5</v>
      </c>
      <c r="N93">
        <v>3.5</v>
      </c>
      <c r="O93">
        <v>2.9</v>
      </c>
    </row>
    <row r="94" spans="1:15" ht="15" hidden="1" x14ac:dyDescent="0.3">
      <c r="A94" s="61"/>
    </row>
    <row r="95" spans="1:15" ht="15" hidden="1" x14ac:dyDescent="0.3">
      <c r="A95" s="61" t="s">
        <v>425</v>
      </c>
      <c r="B95">
        <v>56.5</v>
      </c>
      <c r="C95">
        <v>56.8</v>
      </c>
      <c r="D95">
        <v>57</v>
      </c>
      <c r="E95">
        <v>57.2</v>
      </c>
      <c r="H95">
        <v>0.5</v>
      </c>
      <c r="I95">
        <v>0.5</v>
      </c>
      <c r="J95">
        <v>0.4</v>
      </c>
      <c r="K95">
        <v>0.4</v>
      </c>
      <c r="L95">
        <v>2.7</v>
      </c>
      <c r="M95">
        <v>2.2000000000000002</v>
      </c>
      <c r="N95">
        <v>1.8</v>
      </c>
      <c r="O95">
        <v>1.8</v>
      </c>
    </row>
    <row r="96" spans="1:15" ht="15" hidden="1" x14ac:dyDescent="0.3">
      <c r="A96" s="61" t="s">
        <v>214</v>
      </c>
      <c r="B96">
        <v>57.3</v>
      </c>
      <c r="C96">
        <v>57.6</v>
      </c>
      <c r="D96">
        <v>57.9</v>
      </c>
      <c r="E96">
        <v>58.9</v>
      </c>
      <c r="H96">
        <v>0.2</v>
      </c>
      <c r="I96">
        <v>0.5</v>
      </c>
      <c r="J96">
        <v>0.5</v>
      </c>
      <c r="K96">
        <v>1.7</v>
      </c>
      <c r="L96">
        <v>1.4</v>
      </c>
      <c r="M96">
        <v>1.4</v>
      </c>
      <c r="N96">
        <v>1.6</v>
      </c>
      <c r="O96">
        <v>3</v>
      </c>
    </row>
    <row r="97" spans="1:15" ht="15" hidden="1" x14ac:dyDescent="0.3">
      <c r="A97" s="61" t="s">
        <v>216</v>
      </c>
      <c r="B97">
        <v>59</v>
      </c>
      <c r="C97">
        <v>59.4</v>
      </c>
      <c r="D97">
        <v>59.8</v>
      </c>
      <c r="E97">
        <v>60.1</v>
      </c>
      <c r="H97">
        <v>0.2</v>
      </c>
      <c r="I97">
        <v>0.7</v>
      </c>
      <c r="J97">
        <v>0.7</v>
      </c>
      <c r="K97">
        <v>0.5</v>
      </c>
      <c r="L97">
        <v>3</v>
      </c>
      <c r="M97">
        <v>3.1</v>
      </c>
      <c r="N97">
        <v>3.3</v>
      </c>
      <c r="O97">
        <v>2</v>
      </c>
    </row>
    <row r="98" spans="1:15" ht="15" hidden="1" x14ac:dyDescent="0.3">
      <c r="A98" s="61" t="s">
        <v>217</v>
      </c>
      <c r="B98">
        <v>60.5</v>
      </c>
      <c r="C98">
        <v>61.1</v>
      </c>
      <c r="D98">
        <v>61.5</v>
      </c>
      <c r="E98">
        <v>62.1</v>
      </c>
      <c r="H98">
        <v>0.7</v>
      </c>
      <c r="I98">
        <v>1</v>
      </c>
      <c r="J98">
        <v>0.7</v>
      </c>
      <c r="K98">
        <v>1</v>
      </c>
      <c r="L98">
        <v>2.5</v>
      </c>
      <c r="M98">
        <v>2.9</v>
      </c>
      <c r="N98">
        <v>2.8</v>
      </c>
      <c r="O98">
        <v>3.3</v>
      </c>
    </row>
    <row r="99" spans="1:15" ht="15" hidden="1" x14ac:dyDescent="0.3">
      <c r="A99" s="61" t="s">
        <v>218</v>
      </c>
      <c r="B99">
        <v>62.5</v>
      </c>
      <c r="C99">
        <v>63.3</v>
      </c>
      <c r="D99">
        <v>63.6</v>
      </c>
      <c r="E99">
        <v>64.2</v>
      </c>
      <c r="H99">
        <v>0.6</v>
      </c>
      <c r="I99">
        <v>1.3</v>
      </c>
      <c r="J99">
        <v>0.5</v>
      </c>
      <c r="K99">
        <v>0.9</v>
      </c>
      <c r="L99">
        <v>3.3</v>
      </c>
      <c r="M99">
        <v>3.6</v>
      </c>
      <c r="N99">
        <v>3.4</v>
      </c>
      <c r="O99">
        <v>3.4</v>
      </c>
    </row>
    <row r="100" spans="1:15" ht="15" hidden="1" x14ac:dyDescent="0.3">
      <c r="A100" s="61"/>
    </row>
    <row r="101" spans="1:15" ht="15" hidden="1" x14ac:dyDescent="0.3">
      <c r="A101" s="61" t="s">
        <v>219</v>
      </c>
      <c r="B101">
        <v>64.900000000000006</v>
      </c>
      <c r="C101">
        <v>65.5</v>
      </c>
      <c r="D101">
        <v>65.8</v>
      </c>
      <c r="E101">
        <v>66.400000000000006</v>
      </c>
      <c r="H101">
        <v>1.1000000000000001</v>
      </c>
      <c r="I101">
        <v>0.9</v>
      </c>
      <c r="J101">
        <v>0.5</v>
      </c>
      <c r="K101">
        <v>0.9</v>
      </c>
      <c r="L101">
        <v>3.8</v>
      </c>
      <c r="M101">
        <v>3.5</v>
      </c>
      <c r="N101">
        <v>3.5</v>
      </c>
      <c r="O101">
        <v>3.4</v>
      </c>
    </row>
    <row r="102" spans="1:15" ht="15" hidden="1" x14ac:dyDescent="0.3">
      <c r="A102" s="61" t="s">
        <v>220</v>
      </c>
      <c r="B102">
        <v>67</v>
      </c>
      <c r="C102">
        <v>67.400000000000006</v>
      </c>
      <c r="D102">
        <v>67.900000000000006</v>
      </c>
      <c r="E102">
        <v>68.3</v>
      </c>
      <c r="H102">
        <v>0.9</v>
      </c>
      <c r="I102">
        <v>0.6</v>
      </c>
      <c r="J102">
        <v>0.7</v>
      </c>
      <c r="K102">
        <v>0.6</v>
      </c>
      <c r="L102">
        <v>3.2</v>
      </c>
      <c r="M102">
        <v>2.9</v>
      </c>
      <c r="N102">
        <v>3.2</v>
      </c>
      <c r="O102">
        <v>2.9</v>
      </c>
    </row>
    <row r="103" spans="1:15" ht="15" hidden="1" x14ac:dyDescent="0.3">
      <c r="A103" s="61" t="s">
        <v>221</v>
      </c>
      <c r="B103">
        <v>68.599999999999994</v>
      </c>
      <c r="C103">
        <v>69.099999999999994</v>
      </c>
      <c r="D103">
        <v>69.599999999999994</v>
      </c>
      <c r="E103">
        <v>70.2</v>
      </c>
      <c r="H103">
        <v>0.4</v>
      </c>
      <c r="I103">
        <v>0.7</v>
      </c>
      <c r="J103">
        <v>0.7</v>
      </c>
      <c r="K103">
        <v>0.9</v>
      </c>
      <c r="L103">
        <v>2.4</v>
      </c>
      <c r="M103">
        <v>2.5</v>
      </c>
      <c r="N103">
        <v>2.5</v>
      </c>
      <c r="O103">
        <v>2.8</v>
      </c>
    </row>
    <row r="104" spans="1:15" ht="15" hidden="1" x14ac:dyDescent="0.3">
      <c r="A104" s="61" t="s">
        <v>222</v>
      </c>
      <c r="B104">
        <v>70.5</v>
      </c>
      <c r="C104">
        <v>71.3</v>
      </c>
      <c r="D104">
        <v>71.8</v>
      </c>
      <c r="E104">
        <v>72.099999999999994</v>
      </c>
      <c r="H104">
        <v>0.4</v>
      </c>
      <c r="I104">
        <v>1.1000000000000001</v>
      </c>
      <c r="J104">
        <v>0.7</v>
      </c>
      <c r="K104">
        <v>0.4</v>
      </c>
      <c r="L104">
        <v>2.8</v>
      </c>
      <c r="M104">
        <v>3.2</v>
      </c>
      <c r="N104">
        <v>3.2</v>
      </c>
      <c r="O104">
        <v>2.7</v>
      </c>
    </row>
    <row r="105" spans="1:15" ht="15" hidden="1" x14ac:dyDescent="0.3">
      <c r="A105" s="61" t="s">
        <v>223</v>
      </c>
      <c r="B105">
        <v>72.400000000000006</v>
      </c>
      <c r="C105">
        <v>72.900000000000006</v>
      </c>
      <c r="D105">
        <v>73.5</v>
      </c>
      <c r="E105">
        <v>73.7</v>
      </c>
      <c r="H105">
        <v>0.4</v>
      </c>
      <c r="I105">
        <v>0.7</v>
      </c>
      <c r="J105">
        <v>0.8</v>
      </c>
      <c r="K105">
        <v>0.3</v>
      </c>
      <c r="L105">
        <v>2.7</v>
      </c>
      <c r="M105">
        <v>2.2000000000000002</v>
      </c>
      <c r="N105">
        <v>2.4</v>
      </c>
      <c r="O105">
        <v>2.2000000000000002</v>
      </c>
    </row>
    <row r="106" spans="1:15" ht="15" hidden="1" x14ac:dyDescent="0.3">
      <c r="A106" s="61"/>
    </row>
    <row r="107" spans="1:15" ht="15" hidden="1" x14ac:dyDescent="0.3">
      <c r="A107" s="61" t="s">
        <v>224</v>
      </c>
      <c r="B107">
        <v>74.099999999999994</v>
      </c>
      <c r="C107">
        <v>74.900000000000006</v>
      </c>
      <c r="D107">
        <v>75.3</v>
      </c>
      <c r="E107">
        <v>75.599999999999994</v>
      </c>
      <c r="H107">
        <v>0.5</v>
      </c>
      <c r="I107">
        <v>1.1000000000000001</v>
      </c>
      <c r="J107">
        <v>0.5</v>
      </c>
      <c r="K107">
        <v>0.4</v>
      </c>
      <c r="L107">
        <v>2.2999999999999998</v>
      </c>
      <c r="M107">
        <v>2.7</v>
      </c>
      <c r="N107">
        <v>2.4</v>
      </c>
      <c r="O107">
        <v>2.6</v>
      </c>
    </row>
    <row r="108" spans="1:15" ht="15" hidden="1" x14ac:dyDescent="0.3">
      <c r="A108" s="61" t="s">
        <v>225</v>
      </c>
      <c r="B108">
        <v>75.900000000000006</v>
      </c>
      <c r="C108">
        <v>76.7</v>
      </c>
      <c r="D108">
        <v>77.400000000000006</v>
      </c>
      <c r="E108">
        <v>77.7</v>
      </c>
      <c r="H108">
        <v>0.4</v>
      </c>
      <c r="I108">
        <v>1.1000000000000001</v>
      </c>
      <c r="J108">
        <v>0.9</v>
      </c>
      <c r="K108">
        <v>0.4</v>
      </c>
      <c r="L108">
        <v>2.4</v>
      </c>
      <c r="M108">
        <v>2.4</v>
      </c>
      <c r="N108">
        <v>2.8</v>
      </c>
      <c r="O108">
        <v>2.8</v>
      </c>
    </row>
    <row r="109" spans="1:15" ht="15" hidden="1" x14ac:dyDescent="0.3">
      <c r="A109" s="61" t="s">
        <v>226</v>
      </c>
      <c r="B109">
        <v>78.2</v>
      </c>
      <c r="C109">
        <v>79.099999999999994</v>
      </c>
      <c r="D109">
        <v>80.099999999999994</v>
      </c>
      <c r="E109">
        <v>80.5</v>
      </c>
      <c r="H109">
        <v>0.6</v>
      </c>
      <c r="I109">
        <v>1.2</v>
      </c>
      <c r="J109">
        <v>1.3</v>
      </c>
      <c r="K109">
        <v>0.5</v>
      </c>
      <c r="L109">
        <v>3</v>
      </c>
      <c r="M109">
        <v>3.1</v>
      </c>
      <c r="N109">
        <v>3.5</v>
      </c>
      <c r="O109">
        <v>3.6</v>
      </c>
    </row>
    <row r="110" spans="1:15" ht="15" hidden="1" x14ac:dyDescent="0.3">
      <c r="A110" s="61" t="s">
        <v>227</v>
      </c>
      <c r="B110">
        <v>80.900000000000006</v>
      </c>
      <c r="C110">
        <v>81.8</v>
      </c>
      <c r="D110">
        <v>82.5</v>
      </c>
      <c r="E110">
        <v>83.2</v>
      </c>
      <c r="H110">
        <v>0.5</v>
      </c>
      <c r="I110">
        <v>1.1000000000000001</v>
      </c>
      <c r="J110">
        <v>0.9</v>
      </c>
      <c r="K110">
        <v>0.8</v>
      </c>
      <c r="L110">
        <v>3.5</v>
      </c>
      <c r="M110">
        <v>3.4</v>
      </c>
      <c r="N110">
        <v>3</v>
      </c>
      <c r="O110">
        <v>3.4</v>
      </c>
    </row>
    <row r="111" spans="1:15" ht="15" hidden="1" x14ac:dyDescent="0.3">
      <c r="A111" s="61" t="s">
        <v>228</v>
      </c>
      <c r="B111">
        <v>83.9</v>
      </c>
      <c r="C111">
        <v>84.6</v>
      </c>
      <c r="D111">
        <v>85.7</v>
      </c>
      <c r="E111">
        <v>86.4</v>
      </c>
      <c r="H111">
        <v>0.8</v>
      </c>
      <c r="I111">
        <v>0.8</v>
      </c>
      <c r="J111">
        <v>1.3</v>
      </c>
      <c r="K111">
        <v>0.8</v>
      </c>
      <c r="L111">
        <v>3.7</v>
      </c>
      <c r="M111">
        <v>3.4</v>
      </c>
      <c r="N111">
        <v>3.9</v>
      </c>
      <c r="O111">
        <v>3.8</v>
      </c>
    </row>
    <row r="112" spans="1:15" ht="15" hidden="1" x14ac:dyDescent="0.3">
      <c r="A112" s="61"/>
    </row>
    <row r="113" spans="1:15" ht="15" hidden="1" x14ac:dyDescent="0.3">
      <c r="A113" s="61" t="s">
        <v>229</v>
      </c>
      <c r="B113">
        <v>87</v>
      </c>
      <c r="C113">
        <v>88.1</v>
      </c>
      <c r="D113">
        <v>88.8</v>
      </c>
      <c r="E113">
        <v>89.4</v>
      </c>
      <c r="H113">
        <v>0.7</v>
      </c>
      <c r="I113">
        <v>1.3</v>
      </c>
      <c r="J113">
        <v>0.8</v>
      </c>
      <c r="K113">
        <v>0.7</v>
      </c>
      <c r="L113">
        <v>3.7</v>
      </c>
      <c r="M113">
        <v>4.0999999999999996</v>
      </c>
      <c r="N113">
        <v>3.6</v>
      </c>
      <c r="O113">
        <v>3.5</v>
      </c>
    </row>
    <row r="114" spans="1:15" ht="15" hidden="1" x14ac:dyDescent="0.3">
      <c r="A114" s="61" t="s">
        <v>230</v>
      </c>
      <c r="B114">
        <v>90</v>
      </c>
      <c r="C114">
        <v>90.8</v>
      </c>
      <c r="D114">
        <v>91.7</v>
      </c>
      <c r="E114">
        <v>92.4</v>
      </c>
      <c r="H114">
        <v>0.7</v>
      </c>
      <c r="I114">
        <v>0.9</v>
      </c>
      <c r="J114">
        <v>1</v>
      </c>
      <c r="K114">
        <v>0.8</v>
      </c>
      <c r="L114">
        <v>3.4</v>
      </c>
      <c r="M114">
        <v>3.1</v>
      </c>
      <c r="N114">
        <v>3.3</v>
      </c>
      <c r="O114">
        <v>3.4</v>
      </c>
    </row>
    <row r="115" spans="1:15" ht="15" hidden="1" x14ac:dyDescent="0.3">
      <c r="A115" s="61" t="s">
        <v>231</v>
      </c>
      <c r="B115">
        <v>93.2</v>
      </c>
      <c r="C115">
        <v>94.1</v>
      </c>
      <c r="D115">
        <v>94.6</v>
      </c>
      <c r="E115">
        <v>95</v>
      </c>
      <c r="H115">
        <v>0.9</v>
      </c>
      <c r="I115">
        <v>1</v>
      </c>
      <c r="J115">
        <v>0.5</v>
      </c>
      <c r="K115">
        <v>0.4</v>
      </c>
      <c r="L115">
        <v>3.6</v>
      </c>
      <c r="M115">
        <v>3.6</v>
      </c>
      <c r="N115">
        <v>3.2</v>
      </c>
      <c r="O115">
        <v>2.8</v>
      </c>
    </row>
    <row r="116" spans="1:15" ht="15" hidden="1" x14ac:dyDescent="0.3">
      <c r="A116" s="61" t="s">
        <v>232</v>
      </c>
      <c r="B116">
        <v>95.5</v>
      </c>
      <c r="C116">
        <v>96.3</v>
      </c>
      <c r="D116">
        <v>97</v>
      </c>
      <c r="E116">
        <v>97.1</v>
      </c>
      <c r="H116">
        <v>0.5</v>
      </c>
      <c r="I116">
        <v>0.8</v>
      </c>
      <c r="J116">
        <v>0.7</v>
      </c>
      <c r="K116">
        <v>0.1</v>
      </c>
      <c r="L116">
        <v>2.5</v>
      </c>
      <c r="M116">
        <v>2.2999999999999998</v>
      </c>
      <c r="N116">
        <v>2.5</v>
      </c>
      <c r="O116">
        <v>2.2000000000000002</v>
      </c>
    </row>
    <row r="117" spans="1:15" ht="15" hidden="1" x14ac:dyDescent="0.3">
      <c r="A117" s="61" t="s">
        <v>233</v>
      </c>
      <c r="B117">
        <v>97.6</v>
      </c>
      <c r="C117">
        <v>98.5</v>
      </c>
      <c r="D117">
        <v>99.1</v>
      </c>
      <c r="E117">
        <v>100</v>
      </c>
      <c r="H117">
        <v>0.5</v>
      </c>
      <c r="I117">
        <v>0.9</v>
      </c>
      <c r="J117">
        <v>0.6</v>
      </c>
      <c r="K117">
        <v>0.9</v>
      </c>
      <c r="L117">
        <v>2.2000000000000002</v>
      </c>
      <c r="M117">
        <v>2.2999999999999998</v>
      </c>
      <c r="N117">
        <v>2.2000000000000002</v>
      </c>
      <c r="O117">
        <v>3</v>
      </c>
    </row>
    <row r="118" spans="1:15" ht="15" hidden="1" x14ac:dyDescent="0.3">
      <c r="A118" s="61"/>
    </row>
    <row r="119" spans="1:15" ht="15" hidden="1" x14ac:dyDescent="0.3">
      <c r="A119" s="61" t="s">
        <v>429</v>
      </c>
    </row>
    <row r="120" spans="1:15" ht="15" hidden="1" x14ac:dyDescent="0.3">
      <c r="A120" s="61" t="s">
        <v>430</v>
      </c>
    </row>
    <row r="121" spans="1:15" ht="15" hidden="1" x14ac:dyDescent="0.3">
      <c r="A121" s="61" t="s">
        <v>414</v>
      </c>
      <c r="B121" t="s">
        <v>215</v>
      </c>
      <c r="C121" t="s">
        <v>215</v>
      </c>
      <c r="D121">
        <v>27.1</v>
      </c>
      <c r="E121">
        <v>27.8</v>
      </c>
      <c r="H121" t="s">
        <v>215</v>
      </c>
      <c r="I121" t="s">
        <v>215</v>
      </c>
      <c r="J121" t="s">
        <v>215</v>
      </c>
      <c r="K121">
        <v>2.6</v>
      </c>
      <c r="L121" t="s">
        <v>215</v>
      </c>
      <c r="M121" t="s">
        <v>215</v>
      </c>
      <c r="N121" t="s">
        <v>215</v>
      </c>
      <c r="O121" t="s">
        <v>215</v>
      </c>
    </row>
    <row r="122" spans="1:15" ht="15" hidden="1" x14ac:dyDescent="0.3">
      <c r="A122" s="61"/>
    </row>
    <row r="123" spans="1:15" ht="15" hidden="1" x14ac:dyDescent="0.3">
      <c r="A123" s="61" t="s">
        <v>415</v>
      </c>
      <c r="B123">
        <v>28.2</v>
      </c>
      <c r="C123">
        <v>28.7</v>
      </c>
      <c r="D123">
        <v>29.4</v>
      </c>
      <c r="E123">
        <v>29.9</v>
      </c>
      <c r="H123">
        <v>1.4</v>
      </c>
      <c r="I123">
        <v>1.8</v>
      </c>
      <c r="J123">
        <v>2.4</v>
      </c>
      <c r="K123">
        <v>1.7</v>
      </c>
      <c r="L123" t="s">
        <v>215</v>
      </c>
      <c r="M123" t="s">
        <v>215</v>
      </c>
      <c r="N123">
        <v>8.5</v>
      </c>
      <c r="O123">
        <v>7.6</v>
      </c>
    </row>
    <row r="124" spans="1:15" ht="15" hidden="1" x14ac:dyDescent="0.3">
      <c r="A124" s="61" t="s">
        <v>416</v>
      </c>
      <c r="B124">
        <v>30.3</v>
      </c>
      <c r="C124">
        <v>31</v>
      </c>
      <c r="D124">
        <v>31.4</v>
      </c>
      <c r="E124">
        <v>32</v>
      </c>
      <c r="H124">
        <v>1.3</v>
      </c>
      <c r="I124">
        <v>2.2999999999999998</v>
      </c>
      <c r="J124">
        <v>1.3</v>
      </c>
      <c r="K124">
        <v>1.9</v>
      </c>
      <c r="L124">
        <v>7.4</v>
      </c>
      <c r="M124">
        <v>8</v>
      </c>
      <c r="N124">
        <v>6.8</v>
      </c>
      <c r="O124">
        <v>7</v>
      </c>
    </row>
    <row r="125" spans="1:15" ht="15" hidden="1" x14ac:dyDescent="0.3">
      <c r="A125" s="61" t="s">
        <v>417</v>
      </c>
      <c r="B125">
        <v>32.5</v>
      </c>
      <c r="C125">
        <v>33.200000000000003</v>
      </c>
      <c r="D125">
        <v>33.799999999999997</v>
      </c>
      <c r="E125">
        <v>34.299999999999997</v>
      </c>
      <c r="H125">
        <v>1.6</v>
      </c>
      <c r="I125">
        <v>2.2000000000000002</v>
      </c>
      <c r="J125">
        <v>1.8</v>
      </c>
      <c r="K125">
        <v>1.5</v>
      </c>
      <c r="L125">
        <v>7.3</v>
      </c>
      <c r="M125">
        <v>7.1</v>
      </c>
      <c r="N125">
        <v>7.6</v>
      </c>
      <c r="O125">
        <v>7.2</v>
      </c>
    </row>
    <row r="126" spans="1:15" ht="15" hidden="1" x14ac:dyDescent="0.3">
      <c r="A126" s="61" t="s">
        <v>418</v>
      </c>
      <c r="B126">
        <v>35.1</v>
      </c>
      <c r="C126">
        <v>35.700000000000003</v>
      </c>
      <c r="D126">
        <v>36.799999999999997</v>
      </c>
      <c r="E126">
        <v>37.5</v>
      </c>
      <c r="H126">
        <v>2.2999999999999998</v>
      </c>
      <c r="I126">
        <v>1.7</v>
      </c>
      <c r="J126">
        <v>3.1</v>
      </c>
      <c r="K126">
        <v>1.9</v>
      </c>
      <c r="L126">
        <v>8</v>
      </c>
      <c r="M126">
        <v>7.5</v>
      </c>
      <c r="N126">
        <v>8.9</v>
      </c>
      <c r="O126">
        <v>9.3000000000000007</v>
      </c>
    </row>
    <row r="127" spans="1:15" ht="15" hidden="1" x14ac:dyDescent="0.3">
      <c r="A127" s="61" t="s">
        <v>419</v>
      </c>
      <c r="B127">
        <v>38.5</v>
      </c>
      <c r="C127">
        <v>39.4</v>
      </c>
      <c r="D127">
        <v>40.6</v>
      </c>
      <c r="E127">
        <v>41.8</v>
      </c>
      <c r="H127">
        <v>2.7</v>
      </c>
      <c r="I127">
        <v>2.2999999999999998</v>
      </c>
      <c r="J127">
        <v>3</v>
      </c>
      <c r="K127">
        <v>3</v>
      </c>
      <c r="L127">
        <v>9.6999999999999993</v>
      </c>
      <c r="M127">
        <v>10.4</v>
      </c>
      <c r="N127">
        <v>10.3</v>
      </c>
      <c r="O127">
        <v>11.5</v>
      </c>
    </row>
    <row r="128" spans="1:15" ht="15" hidden="1" x14ac:dyDescent="0.3">
      <c r="A128" s="61"/>
    </row>
    <row r="129" spans="1:15" ht="15" hidden="1" x14ac:dyDescent="0.3">
      <c r="A129" s="61" t="s">
        <v>420</v>
      </c>
      <c r="B129">
        <v>42.5</v>
      </c>
      <c r="C129">
        <v>43.7</v>
      </c>
      <c r="D129">
        <v>44.7</v>
      </c>
      <c r="E129">
        <v>46.1</v>
      </c>
      <c r="H129">
        <v>1.7</v>
      </c>
      <c r="I129">
        <v>2.8</v>
      </c>
      <c r="J129">
        <v>2.2999999999999998</v>
      </c>
      <c r="K129">
        <v>3.1</v>
      </c>
      <c r="L129">
        <v>10.4</v>
      </c>
      <c r="M129">
        <v>10.9</v>
      </c>
      <c r="N129">
        <v>10.1</v>
      </c>
      <c r="O129">
        <v>10.3</v>
      </c>
    </row>
    <row r="130" spans="1:15" ht="15" hidden="1" x14ac:dyDescent="0.3">
      <c r="A130" s="61" t="s">
        <v>421</v>
      </c>
      <c r="B130">
        <v>46.8</v>
      </c>
      <c r="C130">
        <v>47.6</v>
      </c>
      <c r="D130">
        <v>48.5</v>
      </c>
      <c r="E130">
        <v>49.3</v>
      </c>
      <c r="H130">
        <v>1.5</v>
      </c>
      <c r="I130">
        <v>1.7</v>
      </c>
      <c r="J130">
        <v>1.9</v>
      </c>
      <c r="K130">
        <v>1.6</v>
      </c>
      <c r="L130">
        <v>10.1</v>
      </c>
      <c r="M130">
        <v>8.9</v>
      </c>
      <c r="N130">
        <v>8.5</v>
      </c>
      <c r="O130">
        <v>6.9</v>
      </c>
    </row>
    <row r="131" spans="1:15" ht="15" hidden="1" x14ac:dyDescent="0.3">
      <c r="A131" s="61" t="s">
        <v>422</v>
      </c>
      <c r="B131">
        <v>50.2</v>
      </c>
      <c r="C131">
        <v>50.9</v>
      </c>
      <c r="D131">
        <v>52.1</v>
      </c>
      <c r="E131">
        <v>52.4</v>
      </c>
      <c r="H131">
        <v>1.8</v>
      </c>
      <c r="I131">
        <v>1.4</v>
      </c>
      <c r="J131">
        <v>2.4</v>
      </c>
      <c r="K131">
        <v>0.6</v>
      </c>
      <c r="L131">
        <v>7.3</v>
      </c>
      <c r="M131">
        <v>6.9</v>
      </c>
      <c r="N131">
        <v>7.4</v>
      </c>
      <c r="O131">
        <v>6.3</v>
      </c>
    </row>
    <row r="132" spans="1:15" ht="15" hidden="1" x14ac:dyDescent="0.3">
      <c r="A132" s="61" t="s">
        <v>423</v>
      </c>
      <c r="B132">
        <v>53</v>
      </c>
      <c r="C132">
        <v>53.3</v>
      </c>
      <c r="D132">
        <v>53.5</v>
      </c>
      <c r="E132">
        <v>53.9</v>
      </c>
      <c r="H132">
        <v>1.1000000000000001</v>
      </c>
      <c r="I132">
        <v>0.6</v>
      </c>
      <c r="J132">
        <v>0.4</v>
      </c>
      <c r="K132">
        <v>0.7</v>
      </c>
      <c r="L132">
        <v>5.6</v>
      </c>
      <c r="M132">
        <v>4.7</v>
      </c>
      <c r="N132">
        <v>2.7</v>
      </c>
      <c r="O132">
        <v>2.9</v>
      </c>
    </row>
    <row r="133" spans="1:15" ht="15" hidden="1" x14ac:dyDescent="0.3">
      <c r="A133" s="61" t="s">
        <v>424</v>
      </c>
      <c r="B133">
        <v>54.2</v>
      </c>
      <c r="C133">
        <v>54.9</v>
      </c>
      <c r="D133">
        <v>55.5</v>
      </c>
      <c r="E133">
        <v>55.8</v>
      </c>
      <c r="H133">
        <v>0.6</v>
      </c>
      <c r="I133">
        <v>1.3</v>
      </c>
      <c r="J133">
        <v>1.1000000000000001</v>
      </c>
      <c r="K133">
        <v>0.5</v>
      </c>
      <c r="L133">
        <v>2.2999999999999998</v>
      </c>
      <c r="M133">
        <v>3</v>
      </c>
      <c r="N133">
        <v>3.7</v>
      </c>
      <c r="O133">
        <v>3.5</v>
      </c>
    </row>
    <row r="134" spans="1:15" ht="15" hidden="1" x14ac:dyDescent="0.3">
      <c r="A134" s="61"/>
    </row>
    <row r="135" spans="1:15" ht="15" hidden="1" x14ac:dyDescent="0.3">
      <c r="A135" s="61" t="s">
        <v>425</v>
      </c>
      <c r="B135">
        <v>56.3</v>
      </c>
      <c r="C135">
        <v>56.5</v>
      </c>
      <c r="D135">
        <v>57</v>
      </c>
      <c r="E135">
        <v>57.2</v>
      </c>
      <c r="H135">
        <v>0.9</v>
      </c>
      <c r="I135">
        <v>0.4</v>
      </c>
      <c r="J135">
        <v>0.9</v>
      </c>
      <c r="K135">
        <v>0.4</v>
      </c>
      <c r="L135">
        <v>3.9</v>
      </c>
      <c r="M135">
        <v>2.9</v>
      </c>
      <c r="N135">
        <v>2.7</v>
      </c>
      <c r="O135">
        <v>2.5</v>
      </c>
    </row>
    <row r="136" spans="1:15" ht="15" hidden="1" x14ac:dyDescent="0.3">
      <c r="A136" s="61" t="s">
        <v>214</v>
      </c>
      <c r="B136">
        <v>57.6</v>
      </c>
      <c r="C136">
        <v>57.7</v>
      </c>
      <c r="D136">
        <v>58</v>
      </c>
      <c r="E136">
        <v>58.3</v>
      </c>
      <c r="H136">
        <v>0.7</v>
      </c>
      <c r="I136">
        <v>0.2</v>
      </c>
      <c r="J136">
        <v>0.5</v>
      </c>
      <c r="K136">
        <v>0.5</v>
      </c>
      <c r="L136">
        <v>2.2999999999999998</v>
      </c>
      <c r="M136">
        <v>2.1</v>
      </c>
      <c r="N136">
        <v>1.8</v>
      </c>
      <c r="O136">
        <v>1.9</v>
      </c>
    </row>
    <row r="137" spans="1:15" ht="15" hidden="1" x14ac:dyDescent="0.3">
      <c r="A137" s="61" t="s">
        <v>216</v>
      </c>
      <c r="B137">
        <v>58.7</v>
      </c>
      <c r="C137">
        <v>59.1</v>
      </c>
      <c r="D137">
        <v>59.7</v>
      </c>
      <c r="E137">
        <v>59.7</v>
      </c>
      <c r="H137">
        <v>0.7</v>
      </c>
      <c r="I137">
        <v>0.7</v>
      </c>
      <c r="J137">
        <v>1</v>
      </c>
      <c r="K137">
        <v>0</v>
      </c>
      <c r="L137">
        <v>1.9</v>
      </c>
      <c r="M137">
        <v>2.4</v>
      </c>
      <c r="N137">
        <v>2.9</v>
      </c>
      <c r="O137">
        <v>2.4</v>
      </c>
    </row>
    <row r="138" spans="1:15" ht="15" hidden="1" x14ac:dyDescent="0.3">
      <c r="A138" s="61" t="s">
        <v>217</v>
      </c>
      <c r="B138">
        <v>60.2</v>
      </c>
      <c r="C138">
        <v>60.5</v>
      </c>
      <c r="D138">
        <v>60.9</v>
      </c>
      <c r="E138">
        <v>61.5</v>
      </c>
      <c r="H138">
        <v>0.8</v>
      </c>
      <c r="I138">
        <v>0.5</v>
      </c>
      <c r="J138">
        <v>0.7</v>
      </c>
      <c r="K138">
        <v>1</v>
      </c>
      <c r="L138">
        <v>2.6</v>
      </c>
      <c r="M138">
        <v>2.4</v>
      </c>
      <c r="N138">
        <v>2</v>
      </c>
      <c r="O138">
        <v>3</v>
      </c>
    </row>
    <row r="139" spans="1:15" ht="15" hidden="1" x14ac:dyDescent="0.3">
      <c r="A139" s="61" t="s">
        <v>218</v>
      </c>
      <c r="B139">
        <v>62.2</v>
      </c>
      <c r="C139">
        <v>62.3</v>
      </c>
      <c r="D139">
        <v>63.1</v>
      </c>
      <c r="E139">
        <v>63.6</v>
      </c>
      <c r="H139">
        <v>1.1000000000000001</v>
      </c>
      <c r="I139">
        <v>0.2</v>
      </c>
      <c r="J139">
        <v>1.3</v>
      </c>
      <c r="K139">
        <v>0.8</v>
      </c>
      <c r="L139">
        <v>3.3</v>
      </c>
      <c r="M139">
        <v>3</v>
      </c>
      <c r="N139">
        <v>3.6</v>
      </c>
      <c r="O139">
        <v>3.4</v>
      </c>
    </row>
    <row r="140" spans="1:15" ht="15" hidden="1" x14ac:dyDescent="0.3">
      <c r="A140" s="61"/>
    </row>
    <row r="141" spans="1:15" ht="15" hidden="1" x14ac:dyDescent="0.3">
      <c r="A141" s="61" t="s">
        <v>219</v>
      </c>
      <c r="B141">
        <v>64.099999999999994</v>
      </c>
      <c r="C141">
        <v>64.7</v>
      </c>
      <c r="D141">
        <v>65.5</v>
      </c>
      <c r="E141">
        <v>66</v>
      </c>
      <c r="H141">
        <v>0.8</v>
      </c>
      <c r="I141">
        <v>0.9</v>
      </c>
      <c r="J141">
        <v>1.2</v>
      </c>
      <c r="K141">
        <v>0.8</v>
      </c>
      <c r="L141">
        <v>3.1</v>
      </c>
      <c r="M141">
        <v>3.9</v>
      </c>
      <c r="N141">
        <v>3.8</v>
      </c>
      <c r="O141">
        <v>3.8</v>
      </c>
    </row>
    <row r="142" spans="1:15" ht="15" hidden="1" x14ac:dyDescent="0.3">
      <c r="A142" s="61" t="s">
        <v>220</v>
      </c>
      <c r="B142">
        <v>66.599999999999994</v>
      </c>
      <c r="C142">
        <v>67.400000000000006</v>
      </c>
      <c r="D142">
        <v>68</v>
      </c>
      <c r="E142">
        <v>68.400000000000006</v>
      </c>
      <c r="H142">
        <v>0.9</v>
      </c>
      <c r="I142">
        <v>1.2</v>
      </c>
      <c r="J142">
        <v>0.9</v>
      </c>
      <c r="K142">
        <v>0.6</v>
      </c>
      <c r="L142">
        <v>3.9</v>
      </c>
      <c r="M142">
        <v>4.2</v>
      </c>
      <c r="N142">
        <v>3.8</v>
      </c>
      <c r="O142">
        <v>3.6</v>
      </c>
    </row>
    <row r="143" spans="1:15" ht="15" hidden="1" x14ac:dyDescent="0.3">
      <c r="A143" s="61" t="s">
        <v>221</v>
      </c>
      <c r="B143">
        <v>69</v>
      </c>
      <c r="C143">
        <v>69.599999999999994</v>
      </c>
      <c r="D143">
        <v>70.099999999999994</v>
      </c>
      <c r="E143">
        <v>70.599999999999994</v>
      </c>
      <c r="H143">
        <v>0.9</v>
      </c>
      <c r="I143">
        <v>0.9</v>
      </c>
      <c r="J143">
        <v>0.7</v>
      </c>
      <c r="K143">
        <v>0.7</v>
      </c>
      <c r="L143">
        <v>3.6</v>
      </c>
      <c r="M143">
        <v>3.3</v>
      </c>
      <c r="N143">
        <v>3.1</v>
      </c>
      <c r="O143">
        <v>3.2</v>
      </c>
    </row>
    <row r="144" spans="1:15" ht="15" hidden="1" x14ac:dyDescent="0.3">
      <c r="A144" s="61" t="s">
        <v>222</v>
      </c>
      <c r="B144">
        <v>71.3</v>
      </c>
      <c r="C144">
        <v>71.8</v>
      </c>
      <c r="D144">
        <v>72.599999999999994</v>
      </c>
      <c r="E144">
        <v>72.900000000000006</v>
      </c>
      <c r="H144">
        <v>1</v>
      </c>
      <c r="I144">
        <v>0.7</v>
      </c>
      <c r="J144">
        <v>1.1000000000000001</v>
      </c>
      <c r="K144">
        <v>0.4</v>
      </c>
      <c r="L144">
        <v>3.3</v>
      </c>
      <c r="M144">
        <v>3.2</v>
      </c>
      <c r="N144">
        <v>3.6</v>
      </c>
      <c r="O144">
        <v>3.3</v>
      </c>
    </row>
    <row r="145" spans="1:15" ht="15" hidden="1" x14ac:dyDescent="0.3">
      <c r="A145" s="61" t="s">
        <v>223</v>
      </c>
      <c r="B145">
        <v>73.5</v>
      </c>
      <c r="C145">
        <v>73.900000000000006</v>
      </c>
      <c r="D145">
        <v>74.5</v>
      </c>
      <c r="E145">
        <v>75.099999999999994</v>
      </c>
      <c r="H145">
        <v>0.8</v>
      </c>
      <c r="I145">
        <v>0.5</v>
      </c>
      <c r="J145">
        <v>0.8</v>
      </c>
      <c r="K145">
        <v>0.8</v>
      </c>
      <c r="L145">
        <v>3.1</v>
      </c>
      <c r="M145">
        <v>2.9</v>
      </c>
      <c r="N145">
        <v>2.6</v>
      </c>
      <c r="O145">
        <v>3</v>
      </c>
    </row>
    <row r="146" spans="1:15" ht="15" hidden="1" x14ac:dyDescent="0.3">
      <c r="A146" s="61"/>
    </row>
    <row r="147" spans="1:15" ht="15" hidden="1" x14ac:dyDescent="0.3">
      <c r="A147" s="61" t="s">
        <v>224</v>
      </c>
      <c r="B147">
        <v>75.5</v>
      </c>
      <c r="C147">
        <v>76.3</v>
      </c>
      <c r="D147">
        <v>76.7</v>
      </c>
      <c r="E147">
        <v>77.099999999999994</v>
      </c>
      <c r="H147">
        <v>0.5</v>
      </c>
      <c r="I147">
        <v>1.1000000000000001</v>
      </c>
      <c r="J147">
        <v>0.5</v>
      </c>
      <c r="K147">
        <v>0.5</v>
      </c>
      <c r="L147">
        <v>2.7</v>
      </c>
      <c r="M147">
        <v>3.2</v>
      </c>
      <c r="N147">
        <v>3</v>
      </c>
      <c r="O147">
        <v>2.7</v>
      </c>
    </row>
    <row r="148" spans="1:15" ht="15" hidden="1" x14ac:dyDescent="0.3">
      <c r="A148" s="61" t="s">
        <v>225</v>
      </c>
      <c r="B148">
        <v>77.5</v>
      </c>
      <c r="C148">
        <v>77.900000000000006</v>
      </c>
      <c r="D148">
        <v>78.8</v>
      </c>
      <c r="E148">
        <v>79.3</v>
      </c>
      <c r="H148">
        <v>0.5</v>
      </c>
      <c r="I148">
        <v>0.5</v>
      </c>
      <c r="J148">
        <v>1.2</v>
      </c>
      <c r="K148">
        <v>0.6</v>
      </c>
      <c r="L148">
        <v>2.6</v>
      </c>
      <c r="M148">
        <v>2.1</v>
      </c>
      <c r="N148">
        <v>2.7</v>
      </c>
      <c r="O148">
        <v>2.9</v>
      </c>
    </row>
    <row r="149" spans="1:15" ht="15" hidden="1" x14ac:dyDescent="0.3">
      <c r="A149" s="61" t="s">
        <v>226</v>
      </c>
      <c r="B149">
        <v>79.7</v>
      </c>
      <c r="C149">
        <v>79.900000000000006</v>
      </c>
      <c r="D149">
        <v>81.099999999999994</v>
      </c>
      <c r="E149">
        <v>81.5</v>
      </c>
      <c r="H149">
        <v>0.5</v>
      </c>
      <c r="I149">
        <v>0.3</v>
      </c>
      <c r="J149">
        <v>1.5</v>
      </c>
      <c r="K149">
        <v>0.5</v>
      </c>
      <c r="L149">
        <v>2.8</v>
      </c>
      <c r="M149">
        <v>2.6</v>
      </c>
      <c r="N149">
        <v>2.9</v>
      </c>
      <c r="O149">
        <v>2.8</v>
      </c>
    </row>
    <row r="150" spans="1:15" ht="15" hidden="1" x14ac:dyDescent="0.3">
      <c r="A150" s="61" t="s">
        <v>227</v>
      </c>
      <c r="B150">
        <v>81.900000000000006</v>
      </c>
      <c r="C150">
        <v>82.1</v>
      </c>
      <c r="D150">
        <v>82.7</v>
      </c>
      <c r="E150">
        <v>83</v>
      </c>
      <c r="H150">
        <v>0.5</v>
      </c>
      <c r="I150">
        <v>0.2</v>
      </c>
      <c r="J150">
        <v>0.7</v>
      </c>
      <c r="K150">
        <v>0.4</v>
      </c>
      <c r="L150">
        <v>2.8</v>
      </c>
      <c r="M150">
        <v>2.8</v>
      </c>
      <c r="N150">
        <v>2</v>
      </c>
      <c r="O150">
        <v>1.8</v>
      </c>
    </row>
    <row r="151" spans="1:15" ht="15" hidden="1" x14ac:dyDescent="0.3">
      <c r="A151" s="61" t="s">
        <v>228</v>
      </c>
      <c r="B151">
        <v>83.2</v>
      </c>
      <c r="C151">
        <v>84</v>
      </c>
      <c r="D151">
        <v>84.7</v>
      </c>
      <c r="E151">
        <v>85.6</v>
      </c>
      <c r="H151">
        <v>0.2</v>
      </c>
      <c r="I151">
        <v>1</v>
      </c>
      <c r="J151">
        <v>0.8</v>
      </c>
      <c r="K151">
        <v>1.1000000000000001</v>
      </c>
      <c r="L151">
        <v>1.6</v>
      </c>
      <c r="M151">
        <v>2.2999999999999998</v>
      </c>
      <c r="N151">
        <v>2.4</v>
      </c>
      <c r="O151">
        <v>3.1</v>
      </c>
    </row>
    <row r="152" spans="1:15" ht="15" hidden="1" x14ac:dyDescent="0.3">
      <c r="A152" s="61"/>
    </row>
    <row r="153" spans="1:15" ht="15" hidden="1" x14ac:dyDescent="0.3">
      <c r="A153" s="61" t="s">
        <v>229</v>
      </c>
      <c r="B153">
        <v>86</v>
      </c>
      <c r="C153">
        <v>86.9</v>
      </c>
      <c r="D153">
        <v>87.9</v>
      </c>
      <c r="E153">
        <v>90</v>
      </c>
      <c r="H153">
        <v>0.5</v>
      </c>
      <c r="I153">
        <v>1</v>
      </c>
      <c r="J153">
        <v>1.2</v>
      </c>
      <c r="K153">
        <v>2.4</v>
      </c>
      <c r="L153">
        <v>3.4</v>
      </c>
      <c r="M153">
        <v>3.5</v>
      </c>
      <c r="N153">
        <v>3.8</v>
      </c>
      <c r="O153">
        <v>5.0999999999999996</v>
      </c>
    </row>
    <row r="154" spans="1:15" ht="15" hidden="1" x14ac:dyDescent="0.3">
      <c r="A154" s="61" t="s">
        <v>230</v>
      </c>
      <c r="B154">
        <v>90.7</v>
      </c>
      <c r="C154">
        <v>91.5</v>
      </c>
      <c r="D154">
        <v>92.4</v>
      </c>
      <c r="E154">
        <v>93.2</v>
      </c>
      <c r="H154">
        <v>0.8</v>
      </c>
      <c r="I154">
        <v>0.9</v>
      </c>
      <c r="J154">
        <v>1</v>
      </c>
      <c r="K154">
        <v>0.9</v>
      </c>
      <c r="L154">
        <v>5.5</v>
      </c>
      <c r="M154">
        <v>5.3</v>
      </c>
      <c r="N154">
        <v>5.0999999999999996</v>
      </c>
      <c r="O154">
        <v>3.6</v>
      </c>
    </row>
    <row r="155" spans="1:15" ht="15" hidden="1" x14ac:dyDescent="0.3">
      <c r="A155" s="61" t="s">
        <v>231</v>
      </c>
      <c r="B155">
        <v>93.5</v>
      </c>
      <c r="C155">
        <v>93.8</v>
      </c>
      <c r="D155">
        <v>94.5</v>
      </c>
      <c r="E155">
        <v>95.1</v>
      </c>
      <c r="H155">
        <v>0.3</v>
      </c>
      <c r="I155">
        <v>0.3</v>
      </c>
      <c r="J155">
        <v>0.7</v>
      </c>
      <c r="K155">
        <v>0.6</v>
      </c>
      <c r="L155">
        <v>3.1</v>
      </c>
      <c r="M155">
        <v>2.5</v>
      </c>
      <c r="N155">
        <v>2.2999999999999998</v>
      </c>
      <c r="O155">
        <v>2</v>
      </c>
    </row>
    <row r="156" spans="1:15" ht="15" hidden="1" x14ac:dyDescent="0.3">
      <c r="A156" s="61" t="s">
        <v>232</v>
      </c>
      <c r="B156">
        <v>95.8</v>
      </c>
      <c r="C156">
        <v>96.9</v>
      </c>
      <c r="D156">
        <v>97.8</v>
      </c>
      <c r="E156">
        <v>98.3</v>
      </c>
      <c r="H156">
        <v>0.7</v>
      </c>
      <c r="I156">
        <v>1.1000000000000001</v>
      </c>
      <c r="J156">
        <v>0.9</v>
      </c>
      <c r="K156">
        <v>0.5</v>
      </c>
      <c r="L156">
        <v>2.5</v>
      </c>
      <c r="M156">
        <v>3.3</v>
      </c>
      <c r="N156">
        <v>3.5</v>
      </c>
      <c r="O156">
        <v>3.4</v>
      </c>
    </row>
    <row r="157" spans="1:15" ht="15" hidden="1" x14ac:dyDescent="0.3">
      <c r="A157" s="61" t="s">
        <v>233</v>
      </c>
      <c r="B157">
        <v>98.1</v>
      </c>
      <c r="C157">
        <v>98.9</v>
      </c>
      <c r="D157">
        <v>99.7</v>
      </c>
      <c r="E157">
        <v>100</v>
      </c>
      <c r="H157">
        <v>-0.2</v>
      </c>
      <c r="I157">
        <v>0.8</v>
      </c>
      <c r="J157">
        <v>0.8</v>
      </c>
      <c r="K157">
        <v>0.3</v>
      </c>
      <c r="L157">
        <v>2.4</v>
      </c>
      <c r="M157">
        <v>2.1</v>
      </c>
      <c r="N157">
        <v>1.9</v>
      </c>
      <c r="O157">
        <v>1.7</v>
      </c>
    </row>
    <row r="158" spans="1:15" ht="15" hidden="1" x14ac:dyDescent="0.3">
      <c r="A158" s="61"/>
    </row>
    <row r="159" spans="1:15" ht="15" hidden="1" x14ac:dyDescent="0.3">
      <c r="A159" s="61" t="s">
        <v>431</v>
      </c>
    </row>
    <row r="160" spans="1:15" ht="15" hidden="1" x14ac:dyDescent="0.3">
      <c r="A160" s="61"/>
    </row>
    <row r="161" spans="1:15" ht="15" hidden="1" x14ac:dyDescent="0.3">
      <c r="A161" s="61" t="s">
        <v>415</v>
      </c>
      <c r="B161" t="s">
        <v>215</v>
      </c>
      <c r="C161" t="s">
        <v>215</v>
      </c>
      <c r="D161">
        <v>29.4</v>
      </c>
      <c r="E161">
        <v>30.3</v>
      </c>
      <c r="H161" t="s">
        <v>215</v>
      </c>
      <c r="I161" t="s">
        <v>215</v>
      </c>
      <c r="J161" t="s">
        <v>215</v>
      </c>
      <c r="K161">
        <v>3.1</v>
      </c>
      <c r="L161" t="s">
        <v>215</v>
      </c>
      <c r="M161" t="s">
        <v>215</v>
      </c>
      <c r="N161" t="s">
        <v>215</v>
      </c>
      <c r="O161" t="s">
        <v>215</v>
      </c>
    </row>
    <row r="162" spans="1:15" ht="15" hidden="1" x14ac:dyDescent="0.3">
      <c r="A162" s="61" t="s">
        <v>416</v>
      </c>
      <c r="B162">
        <v>30.7</v>
      </c>
      <c r="C162">
        <v>31.3</v>
      </c>
      <c r="D162">
        <v>32.1</v>
      </c>
      <c r="E162">
        <v>32.799999999999997</v>
      </c>
      <c r="H162">
        <v>1.3</v>
      </c>
      <c r="I162">
        <v>2</v>
      </c>
      <c r="J162">
        <v>2.6</v>
      </c>
      <c r="K162">
        <v>2.2000000000000002</v>
      </c>
      <c r="L162" t="s">
        <v>215</v>
      </c>
      <c r="M162" t="s">
        <v>215</v>
      </c>
      <c r="N162">
        <v>9.1999999999999993</v>
      </c>
      <c r="O162">
        <v>8.3000000000000007</v>
      </c>
    </row>
    <row r="163" spans="1:15" ht="15" hidden="1" x14ac:dyDescent="0.3">
      <c r="A163" s="61" t="s">
        <v>417</v>
      </c>
      <c r="B163">
        <v>33.299999999999997</v>
      </c>
      <c r="C163">
        <v>33.9</v>
      </c>
      <c r="D163">
        <v>34.700000000000003</v>
      </c>
      <c r="E163">
        <v>35.6</v>
      </c>
      <c r="H163">
        <v>1.5</v>
      </c>
      <c r="I163">
        <v>1.8</v>
      </c>
      <c r="J163">
        <v>2.4</v>
      </c>
      <c r="K163">
        <v>2.6</v>
      </c>
      <c r="L163">
        <v>8.5</v>
      </c>
      <c r="M163">
        <v>8.3000000000000007</v>
      </c>
      <c r="N163">
        <v>8.1</v>
      </c>
      <c r="O163">
        <v>8.5</v>
      </c>
    </row>
    <row r="164" spans="1:15" ht="15" hidden="1" x14ac:dyDescent="0.3">
      <c r="A164" s="61" t="s">
        <v>418</v>
      </c>
      <c r="B164">
        <v>36.200000000000003</v>
      </c>
      <c r="C164">
        <v>36.9</v>
      </c>
      <c r="D164">
        <v>37.700000000000003</v>
      </c>
      <c r="E164">
        <v>38.9</v>
      </c>
      <c r="H164">
        <v>1.7</v>
      </c>
      <c r="I164">
        <v>1.9</v>
      </c>
      <c r="J164">
        <v>2.2000000000000002</v>
      </c>
      <c r="K164">
        <v>3.2</v>
      </c>
      <c r="L164">
        <v>8.6999999999999993</v>
      </c>
      <c r="M164">
        <v>8.8000000000000007</v>
      </c>
      <c r="N164">
        <v>8.6</v>
      </c>
      <c r="O164">
        <v>9.3000000000000007</v>
      </c>
    </row>
    <row r="165" spans="1:15" ht="15" hidden="1" x14ac:dyDescent="0.3">
      <c r="A165" s="61" t="s">
        <v>419</v>
      </c>
      <c r="B165">
        <v>40</v>
      </c>
      <c r="C165">
        <v>41.1</v>
      </c>
      <c r="D165">
        <v>42.2</v>
      </c>
      <c r="E165">
        <v>43.2</v>
      </c>
      <c r="H165">
        <v>2.8</v>
      </c>
      <c r="I165">
        <v>2.8</v>
      </c>
      <c r="J165">
        <v>2.7</v>
      </c>
      <c r="K165">
        <v>2.4</v>
      </c>
      <c r="L165">
        <v>10.5</v>
      </c>
      <c r="M165">
        <v>11.4</v>
      </c>
      <c r="N165">
        <v>11.9</v>
      </c>
      <c r="O165">
        <v>11.1</v>
      </c>
    </row>
    <row r="166" spans="1:15" ht="15" hidden="1" x14ac:dyDescent="0.3">
      <c r="A166" s="61"/>
    </row>
    <row r="167" spans="1:15" ht="15" hidden="1" x14ac:dyDescent="0.3">
      <c r="A167" s="61" t="s">
        <v>420</v>
      </c>
      <c r="B167">
        <v>44</v>
      </c>
      <c r="C167">
        <v>45</v>
      </c>
      <c r="D167">
        <v>46.1</v>
      </c>
      <c r="E167">
        <v>47.1</v>
      </c>
      <c r="H167">
        <v>1.9</v>
      </c>
      <c r="I167">
        <v>2.2999999999999998</v>
      </c>
      <c r="J167">
        <v>2.4</v>
      </c>
      <c r="K167">
        <v>2.2000000000000002</v>
      </c>
      <c r="L167">
        <v>10</v>
      </c>
      <c r="M167">
        <v>9.5</v>
      </c>
      <c r="N167">
        <v>9.1999999999999993</v>
      </c>
      <c r="O167">
        <v>9</v>
      </c>
    </row>
    <row r="168" spans="1:15" ht="15" hidden="1" x14ac:dyDescent="0.3">
      <c r="A168" s="61" t="s">
        <v>421</v>
      </c>
      <c r="B168">
        <v>47.6</v>
      </c>
      <c r="C168">
        <v>48.2</v>
      </c>
      <c r="D168">
        <v>49.3</v>
      </c>
      <c r="E168">
        <v>49.8</v>
      </c>
      <c r="H168">
        <v>1.1000000000000001</v>
      </c>
      <c r="I168">
        <v>1.3</v>
      </c>
      <c r="J168">
        <v>2.2999999999999998</v>
      </c>
      <c r="K168">
        <v>1</v>
      </c>
      <c r="L168">
        <v>8.1999999999999993</v>
      </c>
      <c r="M168">
        <v>7.1</v>
      </c>
      <c r="N168">
        <v>6.9</v>
      </c>
      <c r="O168">
        <v>5.7</v>
      </c>
    </row>
    <row r="169" spans="1:15" ht="15" hidden="1" x14ac:dyDescent="0.3">
      <c r="A169" s="61" t="s">
        <v>422</v>
      </c>
      <c r="B169">
        <v>50.1</v>
      </c>
      <c r="C169">
        <v>50.5</v>
      </c>
      <c r="D169">
        <v>51.1</v>
      </c>
      <c r="E169">
        <v>51.6</v>
      </c>
      <c r="H169">
        <v>0.6</v>
      </c>
      <c r="I169">
        <v>0.8</v>
      </c>
      <c r="J169">
        <v>1.2</v>
      </c>
      <c r="K169">
        <v>1</v>
      </c>
      <c r="L169">
        <v>5.3</v>
      </c>
      <c r="M169">
        <v>4.8</v>
      </c>
      <c r="N169">
        <v>3.7</v>
      </c>
      <c r="O169">
        <v>3.6</v>
      </c>
    </row>
    <row r="170" spans="1:15" ht="15" hidden="1" x14ac:dyDescent="0.3">
      <c r="A170" s="61" t="s">
        <v>423</v>
      </c>
      <c r="B170">
        <v>52.2</v>
      </c>
      <c r="C170">
        <v>52.7</v>
      </c>
      <c r="D170">
        <v>53.1</v>
      </c>
      <c r="E170">
        <v>53.7</v>
      </c>
      <c r="H170">
        <v>1.2</v>
      </c>
      <c r="I170">
        <v>1</v>
      </c>
      <c r="J170">
        <v>0.8</v>
      </c>
      <c r="K170">
        <v>1.1000000000000001</v>
      </c>
      <c r="L170">
        <v>4.2</v>
      </c>
      <c r="M170">
        <v>4.4000000000000004</v>
      </c>
      <c r="N170">
        <v>3.9</v>
      </c>
      <c r="O170">
        <v>4.0999999999999996</v>
      </c>
    </row>
    <row r="171" spans="1:15" ht="15" hidden="1" x14ac:dyDescent="0.3">
      <c r="A171" s="61" t="s">
        <v>424</v>
      </c>
      <c r="B171">
        <v>54.2</v>
      </c>
      <c r="C171">
        <v>54.8</v>
      </c>
      <c r="D171">
        <v>55.3</v>
      </c>
      <c r="E171">
        <v>55.4</v>
      </c>
      <c r="H171">
        <v>0.9</v>
      </c>
      <c r="I171">
        <v>1.1000000000000001</v>
      </c>
      <c r="J171">
        <v>0.9</v>
      </c>
      <c r="K171">
        <v>0.2</v>
      </c>
      <c r="L171">
        <v>3.8</v>
      </c>
      <c r="M171">
        <v>4</v>
      </c>
      <c r="N171">
        <v>4.0999999999999996</v>
      </c>
      <c r="O171">
        <v>3.2</v>
      </c>
    </row>
    <row r="172" spans="1:15" ht="15" hidden="1" x14ac:dyDescent="0.3">
      <c r="A172" s="61"/>
    </row>
    <row r="173" spans="1:15" ht="15" hidden="1" x14ac:dyDescent="0.3">
      <c r="A173" s="61" t="s">
        <v>425</v>
      </c>
      <c r="B173">
        <v>55.9</v>
      </c>
      <c r="C173">
        <v>56</v>
      </c>
      <c r="D173">
        <v>56.2</v>
      </c>
      <c r="E173">
        <v>56.5</v>
      </c>
      <c r="H173">
        <v>0.9</v>
      </c>
      <c r="I173">
        <v>0.2</v>
      </c>
      <c r="J173">
        <v>0.4</v>
      </c>
      <c r="K173">
        <v>0.5</v>
      </c>
      <c r="L173">
        <v>3.1</v>
      </c>
      <c r="M173">
        <v>2.2000000000000002</v>
      </c>
      <c r="N173">
        <v>1.6</v>
      </c>
      <c r="O173">
        <v>2</v>
      </c>
    </row>
    <row r="174" spans="1:15" ht="15" hidden="1" x14ac:dyDescent="0.3">
      <c r="A174" s="61" t="s">
        <v>214</v>
      </c>
      <c r="B174">
        <v>56.5</v>
      </c>
      <c r="C174">
        <v>56.8</v>
      </c>
      <c r="D174">
        <v>57.1</v>
      </c>
      <c r="E174">
        <v>58.2</v>
      </c>
      <c r="H174">
        <v>0</v>
      </c>
      <c r="I174">
        <v>0.5</v>
      </c>
      <c r="J174">
        <v>0.5</v>
      </c>
      <c r="K174">
        <v>1.9</v>
      </c>
      <c r="L174">
        <v>1.1000000000000001</v>
      </c>
      <c r="M174">
        <v>1.4</v>
      </c>
      <c r="N174">
        <v>1.6</v>
      </c>
      <c r="O174">
        <v>3</v>
      </c>
    </row>
    <row r="175" spans="1:15" ht="15" hidden="1" x14ac:dyDescent="0.3">
      <c r="A175" s="61" t="s">
        <v>216</v>
      </c>
      <c r="B175">
        <v>58.3</v>
      </c>
      <c r="C175">
        <v>58.6</v>
      </c>
      <c r="D175">
        <v>58.9</v>
      </c>
      <c r="E175">
        <v>59.4</v>
      </c>
      <c r="H175">
        <v>0.2</v>
      </c>
      <c r="I175">
        <v>0.5</v>
      </c>
      <c r="J175">
        <v>0.5</v>
      </c>
      <c r="K175">
        <v>0.8</v>
      </c>
      <c r="L175">
        <v>3.2</v>
      </c>
      <c r="M175">
        <v>3.2</v>
      </c>
      <c r="N175">
        <v>3.2</v>
      </c>
      <c r="O175">
        <v>2.1</v>
      </c>
    </row>
    <row r="176" spans="1:15" ht="15" hidden="1" x14ac:dyDescent="0.3">
      <c r="A176" s="61" t="s">
        <v>217</v>
      </c>
      <c r="B176">
        <v>59.9</v>
      </c>
      <c r="C176">
        <v>60.5</v>
      </c>
      <c r="D176">
        <v>60.8</v>
      </c>
      <c r="E176">
        <v>61.5</v>
      </c>
      <c r="H176">
        <v>0.8</v>
      </c>
      <c r="I176">
        <v>1</v>
      </c>
      <c r="J176">
        <v>0.5</v>
      </c>
      <c r="K176">
        <v>1.2</v>
      </c>
      <c r="L176">
        <v>2.7</v>
      </c>
      <c r="M176">
        <v>3.2</v>
      </c>
      <c r="N176">
        <v>3.2</v>
      </c>
      <c r="O176">
        <v>3.5</v>
      </c>
    </row>
    <row r="177" spans="1:15" ht="15" hidden="1" x14ac:dyDescent="0.3">
      <c r="A177" s="61" t="s">
        <v>218</v>
      </c>
      <c r="B177">
        <v>62</v>
      </c>
      <c r="C177">
        <v>62.8</v>
      </c>
      <c r="D177">
        <v>63.1</v>
      </c>
      <c r="E177">
        <v>63.8</v>
      </c>
      <c r="H177">
        <v>0.8</v>
      </c>
      <c r="I177">
        <v>1.3</v>
      </c>
      <c r="J177">
        <v>0.5</v>
      </c>
      <c r="K177">
        <v>1.1000000000000001</v>
      </c>
      <c r="L177">
        <v>3.5</v>
      </c>
      <c r="M177">
        <v>3.8</v>
      </c>
      <c r="N177">
        <v>3.8</v>
      </c>
      <c r="O177">
        <v>3.7</v>
      </c>
    </row>
    <row r="178" spans="1:15" ht="15" hidden="1" x14ac:dyDescent="0.3">
      <c r="A178" s="61"/>
    </row>
    <row r="179" spans="1:15" ht="15" hidden="1" x14ac:dyDescent="0.3">
      <c r="A179" s="61" t="s">
        <v>219</v>
      </c>
      <c r="B179">
        <v>64.5</v>
      </c>
      <c r="C179">
        <v>65</v>
      </c>
      <c r="D179">
        <v>65.5</v>
      </c>
      <c r="E179">
        <v>66.099999999999994</v>
      </c>
      <c r="H179">
        <v>1.1000000000000001</v>
      </c>
      <c r="I179">
        <v>0.8</v>
      </c>
      <c r="J179">
        <v>0.8</v>
      </c>
      <c r="K179">
        <v>0.9</v>
      </c>
      <c r="L179">
        <v>4</v>
      </c>
      <c r="M179">
        <v>3.5</v>
      </c>
      <c r="N179">
        <v>3.8</v>
      </c>
      <c r="O179">
        <v>3.6</v>
      </c>
    </row>
    <row r="180" spans="1:15" ht="15" hidden="1" x14ac:dyDescent="0.3">
      <c r="A180" s="61" t="s">
        <v>220</v>
      </c>
      <c r="B180">
        <v>66.7</v>
      </c>
      <c r="C180">
        <v>67</v>
      </c>
      <c r="D180">
        <v>67.5</v>
      </c>
      <c r="E180">
        <v>68</v>
      </c>
      <c r="H180">
        <v>0.9</v>
      </c>
      <c r="I180">
        <v>0.4</v>
      </c>
      <c r="J180">
        <v>0.7</v>
      </c>
      <c r="K180">
        <v>0.7</v>
      </c>
      <c r="L180">
        <v>3.4</v>
      </c>
      <c r="M180">
        <v>3.1</v>
      </c>
      <c r="N180">
        <v>3.1</v>
      </c>
      <c r="O180">
        <v>2.9</v>
      </c>
    </row>
    <row r="181" spans="1:15" ht="15" hidden="1" x14ac:dyDescent="0.3">
      <c r="A181" s="61" t="s">
        <v>221</v>
      </c>
      <c r="B181">
        <v>68.400000000000006</v>
      </c>
      <c r="C181">
        <v>68.900000000000006</v>
      </c>
      <c r="D181">
        <v>69.3</v>
      </c>
      <c r="E181">
        <v>70.099999999999994</v>
      </c>
      <c r="H181">
        <v>0.6</v>
      </c>
      <c r="I181">
        <v>0.7</v>
      </c>
      <c r="J181">
        <v>0.6</v>
      </c>
      <c r="K181">
        <v>1.2</v>
      </c>
      <c r="L181">
        <v>2.5</v>
      </c>
      <c r="M181">
        <v>2.8</v>
      </c>
      <c r="N181">
        <v>2.7</v>
      </c>
      <c r="O181">
        <v>3.1</v>
      </c>
    </row>
    <row r="182" spans="1:15" ht="15" hidden="1" x14ac:dyDescent="0.3">
      <c r="A182" s="61" t="s">
        <v>222</v>
      </c>
      <c r="B182">
        <v>70.5</v>
      </c>
      <c r="C182">
        <v>71.2</v>
      </c>
      <c r="D182">
        <v>71.599999999999994</v>
      </c>
      <c r="E182">
        <v>72.099999999999994</v>
      </c>
      <c r="H182">
        <v>0.6</v>
      </c>
      <c r="I182">
        <v>1</v>
      </c>
      <c r="J182">
        <v>0.6</v>
      </c>
      <c r="K182">
        <v>0.7</v>
      </c>
      <c r="L182">
        <v>3.1</v>
      </c>
      <c r="M182">
        <v>3.3</v>
      </c>
      <c r="N182">
        <v>3.3</v>
      </c>
      <c r="O182">
        <v>2.9</v>
      </c>
    </row>
    <row r="183" spans="1:15" ht="15" hidden="1" x14ac:dyDescent="0.3">
      <c r="A183" s="61" t="s">
        <v>223</v>
      </c>
      <c r="B183">
        <v>72.400000000000006</v>
      </c>
      <c r="C183">
        <v>72.900000000000006</v>
      </c>
      <c r="D183">
        <v>73.3</v>
      </c>
      <c r="E183">
        <v>73.8</v>
      </c>
      <c r="H183">
        <v>0.4</v>
      </c>
      <c r="I183">
        <v>0.7</v>
      </c>
      <c r="J183">
        <v>0.5</v>
      </c>
      <c r="K183">
        <v>0.7</v>
      </c>
      <c r="L183">
        <v>2.7</v>
      </c>
      <c r="M183">
        <v>2.4</v>
      </c>
      <c r="N183">
        <v>2.4</v>
      </c>
      <c r="O183">
        <v>2.4</v>
      </c>
    </row>
    <row r="184" spans="1:15" ht="15" hidden="1" x14ac:dyDescent="0.3">
      <c r="A184" s="61"/>
    </row>
    <row r="185" spans="1:15" ht="15" hidden="1" x14ac:dyDescent="0.3">
      <c r="A185" s="61" t="s">
        <v>224</v>
      </c>
      <c r="B185">
        <v>74.3</v>
      </c>
      <c r="C185">
        <v>74.900000000000006</v>
      </c>
      <c r="D185">
        <v>75.3</v>
      </c>
      <c r="E185">
        <v>75.7</v>
      </c>
      <c r="H185">
        <v>0.7</v>
      </c>
      <c r="I185">
        <v>0.8</v>
      </c>
      <c r="J185">
        <v>0.5</v>
      </c>
      <c r="K185">
        <v>0.5</v>
      </c>
      <c r="L185">
        <v>2.6</v>
      </c>
      <c r="M185">
        <v>2.7</v>
      </c>
      <c r="N185">
        <v>2.7</v>
      </c>
      <c r="O185">
        <v>2.6</v>
      </c>
    </row>
    <row r="186" spans="1:15" ht="15" hidden="1" x14ac:dyDescent="0.3">
      <c r="A186" s="61" t="s">
        <v>225</v>
      </c>
      <c r="B186">
        <v>75.900000000000006</v>
      </c>
      <c r="C186">
        <v>76.5</v>
      </c>
      <c r="D186">
        <v>77.3</v>
      </c>
      <c r="E186">
        <v>77.8</v>
      </c>
      <c r="H186">
        <v>0.3</v>
      </c>
      <c r="I186">
        <v>0.8</v>
      </c>
      <c r="J186">
        <v>1</v>
      </c>
      <c r="K186">
        <v>0.6</v>
      </c>
      <c r="L186">
        <v>2.2000000000000002</v>
      </c>
      <c r="M186">
        <v>2.1</v>
      </c>
      <c r="N186">
        <v>2.7</v>
      </c>
      <c r="O186">
        <v>2.8</v>
      </c>
    </row>
    <row r="187" spans="1:15" ht="15" hidden="1" x14ac:dyDescent="0.3">
      <c r="A187" s="61" t="s">
        <v>226</v>
      </c>
      <c r="B187">
        <v>78.400000000000006</v>
      </c>
      <c r="C187">
        <v>78.8</v>
      </c>
      <c r="D187">
        <v>79.900000000000006</v>
      </c>
      <c r="E187">
        <v>80.400000000000006</v>
      </c>
      <c r="H187">
        <v>0.8</v>
      </c>
      <c r="I187">
        <v>0.5</v>
      </c>
      <c r="J187">
        <v>1.4</v>
      </c>
      <c r="K187">
        <v>0.6</v>
      </c>
      <c r="L187">
        <v>3.3</v>
      </c>
      <c r="M187">
        <v>3</v>
      </c>
      <c r="N187">
        <v>3.4</v>
      </c>
      <c r="O187">
        <v>3.3</v>
      </c>
    </row>
    <row r="188" spans="1:15" ht="15" hidden="1" x14ac:dyDescent="0.3">
      <c r="A188" s="61" t="s">
        <v>227</v>
      </c>
      <c r="B188">
        <v>80.8</v>
      </c>
      <c r="C188">
        <v>81.400000000000006</v>
      </c>
      <c r="D188">
        <v>82.1</v>
      </c>
      <c r="E188">
        <v>83.1</v>
      </c>
      <c r="H188">
        <v>0.5</v>
      </c>
      <c r="I188">
        <v>0.7</v>
      </c>
      <c r="J188">
        <v>0.9</v>
      </c>
      <c r="K188">
        <v>1.2</v>
      </c>
      <c r="L188">
        <v>3.1</v>
      </c>
      <c r="M188">
        <v>3.3</v>
      </c>
      <c r="N188">
        <v>2.8</v>
      </c>
      <c r="O188">
        <v>3.4</v>
      </c>
    </row>
    <row r="189" spans="1:15" ht="15" hidden="1" x14ac:dyDescent="0.3">
      <c r="A189" s="61" t="s">
        <v>228</v>
      </c>
      <c r="B189">
        <v>83.9</v>
      </c>
      <c r="C189">
        <v>84.5</v>
      </c>
      <c r="D189">
        <v>85.5</v>
      </c>
      <c r="E189">
        <v>86.2</v>
      </c>
      <c r="H189">
        <v>1</v>
      </c>
      <c r="I189">
        <v>0.7</v>
      </c>
      <c r="J189">
        <v>1.2</v>
      </c>
      <c r="K189">
        <v>0.8</v>
      </c>
      <c r="L189">
        <v>3.8</v>
      </c>
      <c r="M189">
        <v>3.8</v>
      </c>
      <c r="N189">
        <v>4.0999999999999996</v>
      </c>
      <c r="O189">
        <v>3.7</v>
      </c>
    </row>
    <row r="190" spans="1:15" ht="15" hidden="1" x14ac:dyDescent="0.3">
      <c r="A190" s="61"/>
    </row>
    <row r="191" spans="1:15" ht="15" hidden="1" x14ac:dyDescent="0.3">
      <c r="A191" s="61" t="s">
        <v>229</v>
      </c>
      <c r="B191">
        <v>87</v>
      </c>
      <c r="C191">
        <v>88</v>
      </c>
      <c r="D191">
        <v>88.7</v>
      </c>
      <c r="E191">
        <v>89.5</v>
      </c>
      <c r="H191">
        <v>0.9</v>
      </c>
      <c r="I191">
        <v>1.1000000000000001</v>
      </c>
      <c r="J191">
        <v>0.8</v>
      </c>
      <c r="K191">
        <v>0.9</v>
      </c>
      <c r="L191">
        <v>3.7</v>
      </c>
      <c r="M191">
        <v>4.0999999999999996</v>
      </c>
      <c r="N191">
        <v>3.7</v>
      </c>
      <c r="O191">
        <v>3.8</v>
      </c>
    </row>
    <row r="192" spans="1:15" ht="15" hidden="1" x14ac:dyDescent="0.3">
      <c r="A192" s="61" t="s">
        <v>230</v>
      </c>
      <c r="B192">
        <v>90.1</v>
      </c>
      <c r="C192">
        <v>90.8</v>
      </c>
      <c r="D192">
        <v>91.7</v>
      </c>
      <c r="E192">
        <v>92.6</v>
      </c>
      <c r="H192">
        <v>0.7</v>
      </c>
      <c r="I192">
        <v>0.8</v>
      </c>
      <c r="J192">
        <v>1</v>
      </c>
      <c r="K192">
        <v>1</v>
      </c>
      <c r="L192">
        <v>3.6</v>
      </c>
      <c r="M192">
        <v>3.2</v>
      </c>
      <c r="N192">
        <v>3.4</v>
      </c>
      <c r="O192">
        <v>3.5</v>
      </c>
    </row>
    <row r="193" spans="1:15" ht="15" hidden="1" x14ac:dyDescent="0.3">
      <c r="A193" s="61" t="s">
        <v>231</v>
      </c>
      <c r="B193">
        <v>93.5</v>
      </c>
      <c r="C193">
        <v>94.3</v>
      </c>
      <c r="D193">
        <v>94.7</v>
      </c>
      <c r="E193">
        <v>95</v>
      </c>
      <c r="H193">
        <v>1</v>
      </c>
      <c r="I193">
        <v>0.9</v>
      </c>
      <c r="J193">
        <v>0.4</v>
      </c>
      <c r="K193">
        <v>0.3</v>
      </c>
      <c r="L193">
        <v>3.8</v>
      </c>
      <c r="M193">
        <v>3.9</v>
      </c>
      <c r="N193">
        <v>3.3</v>
      </c>
      <c r="O193">
        <v>2.6</v>
      </c>
    </row>
    <row r="194" spans="1:15" ht="15" hidden="1" x14ac:dyDescent="0.3">
      <c r="A194" s="61" t="s">
        <v>232</v>
      </c>
      <c r="B194">
        <v>95.6</v>
      </c>
      <c r="C194">
        <v>96.3</v>
      </c>
      <c r="D194">
        <v>97</v>
      </c>
      <c r="E194">
        <v>97.2</v>
      </c>
      <c r="H194">
        <v>0.6</v>
      </c>
      <c r="I194">
        <v>0.7</v>
      </c>
      <c r="J194">
        <v>0.7</v>
      </c>
      <c r="K194">
        <v>0.2</v>
      </c>
      <c r="L194">
        <v>2.2000000000000002</v>
      </c>
      <c r="M194">
        <v>2.1</v>
      </c>
      <c r="N194">
        <v>2.4</v>
      </c>
      <c r="O194">
        <v>2.2999999999999998</v>
      </c>
    </row>
    <row r="195" spans="1:15" ht="15" hidden="1" x14ac:dyDescent="0.3">
      <c r="A195" s="61" t="s">
        <v>233</v>
      </c>
      <c r="B195">
        <v>97.6</v>
      </c>
      <c r="C195">
        <v>98.4</v>
      </c>
      <c r="D195">
        <v>99</v>
      </c>
      <c r="E195">
        <v>100</v>
      </c>
      <c r="H195">
        <v>0.4</v>
      </c>
      <c r="I195">
        <v>0.8</v>
      </c>
      <c r="J195">
        <v>0.6</v>
      </c>
      <c r="K195">
        <v>1</v>
      </c>
      <c r="L195">
        <v>2.1</v>
      </c>
      <c r="M195">
        <v>2.2000000000000002</v>
      </c>
      <c r="N195">
        <v>2.1</v>
      </c>
      <c r="O195">
        <v>2.9</v>
      </c>
    </row>
    <row r="196" spans="1:15" ht="15" hidden="1" x14ac:dyDescent="0.3">
      <c r="A196" s="61"/>
    </row>
    <row r="197" spans="1:15" ht="15" hidden="1" x14ac:dyDescent="0.3">
      <c r="A197" s="61" t="s">
        <v>432</v>
      </c>
    </row>
    <row r="198" spans="1:15" ht="15" hidden="1" x14ac:dyDescent="0.3">
      <c r="A198" s="61" t="s">
        <v>433</v>
      </c>
    </row>
    <row r="199" spans="1:15" ht="15" hidden="1" x14ac:dyDescent="0.3">
      <c r="A199" s="61" t="s">
        <v>214</v>
      </c>
      <c r="B199" t="s">
        <v>215</v>
      </c>
      <c r="C199">
        <v>57.2</v>
      </c>
      <c r="D199">
        <v>57.6</v>
      </c>
      <c r="E199">
        <v>58.7</v>
      </c>
      <c r="H199" t="s">
        <v>215</v>
      </c>
      <c r="I199" t="s">
        <v>215</v>
      </c>
      <c r="J199">
        <v>0.7</v>
      </c>
      <c r="K199">
        <v>1.9</v>
      </c>
      <c r="L199" t="s">
        <v>215</v>
      </c>
      <c r="M199" t="s">
        <v>215</v>
      </c>
      <c r="N199" t="s">
        <v>215</v>
      </c>
      <c r="O199" t="s">
        <v>215</v>
      </c>
    </row>
    <row r="200" spans="1:15" ht="15" hidden="1" x14ac:dyDescent="0.3">
      <c r="A200" s="61" t="s">
        <v>216</v>
      </c>
      <c r="B200">
        <v>58.8</v>
      </c>
      <c r="C200">
        <v>59.2</v>
      </c>
      <c r="D200">
        <v>59.5</v>
      </c>
      <c r="E200">
        <v>60</v>
      </c>
      <c r="H200">
        <v>0.2</v>
      </c>
      <c r="I200">
        <v>0.7</v>
      </c>
      <c r="J200">
        <v>0.5</v>
      </c>
      <c r="K200">
        <v>0.8</v>
      </c>
      <c r="L200" t="s">
        <v>215</v>
      </c>
      <c r="M200">
        <v>3.5</v>
      </c>
      <c r="N200">
        <v>3.3</v>
      </c>
      <c r="O200">
        <v>2.2000000000000002</v>
      </c>
    </row>
    <row r="201" spans="1:15" ht="15" hidden="1" x14ac:dyDescent="0.3">
      <c r="A201" s="61" t="s">
        <v>217</v>
      </c>
      <c r="B201">
        <v>60.4</v>
      </c>
      <c r="C201">
        <v>61</v>
      </c>
      <c r="D201">
        <v>61.4</v>
      </c>
      <c r="E201">
        <v>62.1</v>
      </c>
      <c r="H201">
        <v>0.7</v>
      </c>
      <c r="I201">
        <v>1</v>
      </c>
      <c r="J201">
        <v>0.7</v>
      </c>
      <c r="K201">
        <v>1.1000000000000001</v>
      </c>
      <c r="L201">
        <v>2.7</v>
      </c>
      <c r="M201">
        <v>3</v>
      </c>
      <c r="N201">
        <v>3.2</v>
      </c>
      <c r="O201">
        <v>3.5</v>
      </c>
    </row>
    <row r="202" spans="1:15" ht="15" hidden="1" x14ac:dyDescent="0.3">
      <c r="A202" s="61" t="s">
        <v>218</v>
      </c>
      <c r="B202">
        <v>62.6</v>
      </c>
      <c r="C202">
        <v>63.3</v>
      </c>
      <c r="D202">
        <v>63.6</v>
      </c>
      <c r="E202">
        <v>64.3</v>
      </c>
      <c r="H202">
        <v>0.8</v>
      </c>
      <c r="I202">
        <v>1.1000000000000001</v>
      </c>
      <c r="J202">
        <v>0.5</v>
      </c>
      <c r="K202">
        <v>1.1000000000000001</v>
      </c>
      <c r="L202">
        <v>3.6</v>
      </c>
      <c r="M202">
        <v>3.8</v>
      </c>
      <c r="N202">
        <v>3.6</v>
      </c>
      <c r="O202">
        <v>3.5</v>
      </c>
    </row>
    <row r="203" spans="1:15" ht="15" hidden="1" x14ac:dyDescent="0.3">
      <c r="A203" s="61"/>
    </row>
    <row r="204" spans="1:15" ht="15" hidden="1" x14ac:dyDescent="0.3">
      <c r="A204" s="61" t="s">
        <v>219</v>
      </c>
      <c r="B204">
        <v>65</v>
      </c>
      <c r="C204">
        <v>65.599999999999994</v>
      </c>
      <c r="D204">
        <v>66</v>
      </c>
      <c r="E204">
        <v>66.7</v>
      </c>
      <c r="H204">
        <v>1.1000000000000001</v>
      </c>
      <c r="I204">
        <v>0.9</v>
      </c>
      <c r="J204">
        <v>0.6</v>
      </c>
      <c r="K204">
        <v>1.1000000000000001</v>
      </c>
      <c r="L204">
        <v>3.8</v>
      </c>
      <c r="M204">
        <v>3.6</v>
      </c>
      <c r="N204">
        <v>3.8</v>
      </c>
      <c r="O204">
        <v>3.7</v>
      </c>
    </row>
    <row r="205" spans="1:15" ht="15" hidden="1" x14ac:dyDescent="0.3">
      <c r="A205" s="61" t="s">
        <v>220</v>
      </c>
      <c r="B205">
        <v>67.3</v>
      </c>
      <c r="C205">
        <v>67.599999999999994</v>
      </c>
      <c r="D205">
        <v>68.099999999999994</v>
      </c>
      <c r="E205">
        <v>68.599999999999994</v>
      </c>
      <c r="H205">
        <v>0.9</v>
      </c>
      <c r="I205">
        <v>0.4</v>
      </c>
      <c r="J205">
        <v>0.7</v>
      </c>
      <c r="K205">
        <v>0.7</v>
      </c>
      <c r="L205">
        <v>3.5</v>
      </c>
      <c r="M205">
        <v>3</v>
      </c>
      <c r="N205">
        <v>3.2</v>
      </c>
      <c r="O205">
        <v>2.8</v>
      </c>
    </row>
    <row r="206" spans="1:15" ht="15" hidden="1" x14ac:dyDescent="0.3">
      <c r="A206" s="61" t="s">
        <v>221</v>
      </c>
      <c r="B206">
        <v>69</v>
      </c>
      <c r="C206">
        <v>69.400000000000006</v>
      </c>
      <c r="D206">
        <v>69.8</v>
      </c>
      <c r="E206">
        <v>70.599999999999994</v>
      </c>
      <c r="H206">
        <v>0.6</v>
      </c>
      <c r="I206">
        <v>0.6</v>
      </c>
      <c r="J206">
        <v>0.6</v>
      </c>
      <c r="K206">
        <v>1.1000000000000001</v>
      </c>
      <c r="L206">
        <v>2.5</v>
      </c>
      <c r="M206">
        <v>2.7</v>
      </c>
      <c r="N206">
        <v>2.5</v>
      </c>
      <c r="O206">
        <v>2.9</v>
      </c>
    </row>
    <row r="207" spans="1:15" ht="15" hidden="1" x14ac:dyDescent="0.3">
      <c r="A207" s="61" t="s">
        <v>222</v>
      </c>
      <c r="B207">
        <v>71</v>
      </c>
      <c r="C207">
        <v>71.8</v>
      </c>
      <c r="D207">
        <v>72.2</v>
      </c>
      <c r="E207">
        <v>72.5</v>
      </c>
      <c r="H207">
        <v>0.6</v>
      </c>
      <c r="I207">
        <v>1.1000000000000001</v>
      </c>
      <c r="J207">
        <v>0.6</v>
      </c>
      <c r="K207">
        <v>0.4</v>
      </c>
      <c r="L207">
        <v>2.9</v>
      </c>
      <c r="M207">
        <v>3.5</v>
      </c>
      <c r="N207">
        <v>3.4</v>
      </c>
      <c r="O207">
        <v>2.7</v>
      </c>
    </row>
    <row r="208" spans="1:15" ht="15" hidden="1" x14ac:dyDescent="0.3">
      <c r="A208" s="61" t="s">
        <v>223</v>
      </c>
      <c r="B208">
        <v>72.900000000000006</v>
      </c>
      <c r="C208">
        <v>73.3</v>
      </c>
      <c r="D208">
        <v>73.8</v>
      </c>
      <c r="E208">
        <v>74.2</v>
      </c>
      <c r="H208">
        <v>0.6</v>
      </c>
      <c r="I208">
        <v>0.5</v>
      </c>
      <c r="J208">
        <v>0.7</v>
      </c>
      <c r="K208">
        <v>0.5</v>
      </c>
      <c r="L208">
        <v>2.7</v>
      </c>
      <c r="M208">
        <v>2.1</v>
      </c>
      <c r="N208">
        <v>2.2000000000000002</v>
      </c>
      <c r="O208">
        <v>2.2999999999999998</v>
      </c>
    </row>
    <row r="209" spans="1:15" ht="15" hidden="1" x14ac:dyDescent="0.3">
      <c r="A209" s="61"/>
    </row>
    <row r="210" spans="1:15" ht="15" hidden="1" x14ac:dyDescent="0.3">
      <c r="A210" s="61" t="s">
        <v>224</v>
      </c>
      <c r="B210">
        <v>74.7</v>
      </c>
      <c r="C210">
        <v>75.400000000000006</v>
      </c>
      <c r="D210">
        <v>75.8</v>
      </c>
      <c r="E210">
        <v>76.3</v>
      </c>
      <c r="H210">
        <v>0.7</v>
      </c>
      <c r="I210">
        <v>0.9</v>
      </c>
      <c r="J210">
        <v>0.5</v>
      </c>
      <c r="K210">
        <v>0.7</v>
      </c>
      <c r="L210">
        <v>2.5</v>
      </c>
      <c r="M210">
        <v>2.9</v>
      </c>
      <c r="N210">
        <v>2.7</v>
      </c>
      <c r="O210">
        <v>2.8</v>
      </c>
    </row>
    <row r="211" spans="1:15" ht="15" hidden="1" x14ac:dyDescent="0.3">
      <c r="A211" s="61" t="s">
        <v>225</v>
      </c>
      <c r="B211">
        <v>76.5</v>
      </c>
      <c r="C211">
        <v>77</v>
      </c>
      <c r="D211">
        <v>77.900000000000006</v>
      </c>
      <c r="E211">
        <v>78.3</v>
      </c>
      <c r="H211">
        <v>0.3</v>
      </c>
      <c r="I211">
        <v>0.7</v>
      </c>
      <c r="J211">
        <v>1.2</v>
      </c>
      <c r="K211">
        <v>0.5</v>
      </c>
      <c r="L211">
        <v>2.4</v>
      </c>
      <c r="M211">
        <v>2.1</v>
      </c>
      <c r="N211">
        <v>2.8</v>
      </c>
      <c r="O211">
        <v>2.6</v>
      </c>
    </row>
    <row r="212" spans="1:15" ht="15" hidden="1" x14ac:dyDescent="0.3">
      <c r="A212" s="61" t="s">
        <v>226</v>
      </c>
      <c r="B212">
        <v>78.7</v>
      </c>
      <c r="C212">
        <v>79.3</v>
      </c>
      <c r="D212">
        <v>80.2</v>
      </c>
      <c r="E212">
        <v>80.8</v>
      </c>
      <c r="H212">
        <v>0.5</v>
      </c>
      <c r="I212">
        <v>0.8</v>
      </c>
      <c r="J212">
        <v>1.1000000000000001</v>
      </c>
      <c r="K212">
        <v>0.7</v>
      </c>
      <c r="L212">
        <v>2.9</v>
      </c>
      <c r="M212">
        <v>3</v>
      </c>
      <c r="N212">
        <v>3</v>
      </c>
      <c r="O212">
        <v>3.2</v>
      </c>
    </row>
    <row r="213" spans="1:15" ht="15" hidden="1" x14ac:dyDescent="0.3">
      <c r="A213" s="61" t="s">
        <v>227</v>
      </c>
      <c r="B213">
        <v>81.099999999999994</v>
      </c>
      <c r="C213">
        <v>81.8</v>
      </c>
      <c r="D213">
        <v>82.4</v>
      </c>
      <c r="E213">
        <v>83.5</v>
      </c>
      <c r="H213">
        <v>0.4</v>
      </c>
      <c r="I213">
        <v>0.9</v>
      </c>
      <c r="J213">
        <v>0.7</v>
      </c>
      <c r="K213">
        <v>1.3</v>
      </c>
      <c r="L213">
        <v>3</v>
      </c>
      <c r="M213">
        <v>3.2</v>
      </c>
      <c r="N213">
        <v>2.7</v>
      </c>
      <c r="O213">
        <v>3.3</v>
      </c>
    </row>
    <row r="214" spans="1:15" ht="15" hidden="1" x14ac:dyDescent="0.3">
      <c r="A214" s="61" t="s">
        <v>228</v>
      </c>
      <c r="B214">
        <v>84.1</v>
      </c>
      <c r="C214">
        <v>84.6</v>
      </c>
      <c r="D214">
        <v>85.7</v>
      </c>
      <c r="E214">
        <v>86.5</v>
      </c>
      <c r="H214">
        <v>0.7</v>
      </c>
      <c r="I214">
        <v>0.6</v>
      </c>
      <c r="J214">
        <v>1.3</v>
      </c>
      <c r="K214">
        <v>0.9</v>
      </c>
      <c r="L214">
        <v>3.7</v>
      </c>
      <c r="M214">
        <v>3.4</v>
      </c>
      <c r="N214">
        <v>4</v>
      </c>
      <c r="O214">
        <v>3.6</v>
      </c>
    </row>
    <row r="215" spans="1:15" ht="15" hidden="1" x14ac:dyDescent="0.3">
      <c r="A215" s="61"/>
    </row>
    <row r="216" spans="1:15" ht="15" hidden="1" x14ac:dyDescent="0.3">
      <c r="A216" s="61" t="s">
        <v>229</v>
      </c>
      <c r="B216">
        <v>87.2</v>
      </c>
      <c r="C216">
        <v>88</v>
      </c>
      <c r="D216">
        <v>89</v>
      </c>
      <c r="E216">
        <v>89.7</v>
      </c>
      <c r="H216">
        <v>0.8</v>
      </c>
      <c r="I216">
        <v>0.9</v>
      </c>
      <c r="J216">
        <v>1.1000000000000001</v>
      </c>
      <c r="K216">
        <v>0.8</v>
      </c>
      <c r="L216">
        <v>3.7</v>
      </c>
      <c r="M216">
        <v>4</v>
      </c>
      <c r="N216">
        <v>3.9</v>
      </c>
      <c r="O216">
        <v>3.7</v>
      </c>
    </row>
    <row r="217" spans="1:15" ht="15" hidden="1" x14ac:dyDescent="0.3">
      <c r="A217" s="61" t="s">
        <v>230</v>
      </c>
      <c r="B217">
        <v>90.2</v>
      </c>
      <c r="C217">
        <v>90.9</v>
      </c>
      <c r="D217">
        <v>91.7</v>
      </c>
      <c r="E217">
        <v>92.6</v>
      </c>
      <c r="H217">
        <v>0.6</v>
      </c>
      <c r="I217">
        <v>0.8</v>
      </c>
      <c r="J217">
        <v>0.9</v>
      </c>
      <c r="K217">
        <v>1</v>
      </c>
      <c r="L217">
        <v>3.4</v>
      </c>
      <c r="M217">
        <v>3.3</v>
      </c>
      <c r="N217">
        <v>3</v>
      </c>
      <c r="O217">
        <v>3.2</v>
      </c>
    </row>
    <row r="218" spans="1:15" ht="15" hidden="1" x14ac:dyDescent="0.3">
      <c r="A218" s="61" t="s">
        <v>231</v>
      </c>
      <c r="B218">
        <v>93.5</v>
      </c>
      <c r="C218">
        <v>94.2</v>
      </c>
      <c r="D218">
        <v>94.7</v>
      </c>
      <c r="E218">
        <v>95.1</v>
      </c>
      <c r="H218">
        <v>1</v>
      </c>
      <c r="I218">
        <v>0.7</v>
      </c>
      <c r="J218">
        <v>0.5</v>
      </c>
      <c r="K218">
        <v>0.4</v>
      </c>
      <c r="L218">
        <v>3.7</v>
      </c>
      <c r="M218">
        <v>3.6</v>
      </c>
      <c r="N218">
        <v>3.3</v>
      </c>
      <c r="O218">
        <v>2.7</v>
      </c>
    </row>
    <row r="219" spans="1:15" ht="15" hidden="1" x14ac:dyDescent="0.3">
      <c r="A219" s="61" t="s">
        <v>232</v>
      </c>
      <c r="B219">
        <v>95.6</v>
      </c>
      <c r="C219">
        <v>96.3</v>
      </c>
      <c r="D219">
        <v>97.1</v>
      </c>
      <c r="E219">
        <v>97.1</v>
      </c>
      <c r="H219">
        <v>0.5</v>
      </c>
      <c r="I219">
        <v>0.7</v>
      </c>
      <c r="J219">
        <v>0.8</v>
      </c>
      <c r="K219">
        <v>0</v>
      </c>
      <c r="L219">
        <v>2.2000000000000002</v>
      </c>
      <c r="M219">
        <v>2.2000000000000002</v>
      </c>
      <c r="N219">
        <v>2.5</v>
      </c>
      <c r="O219">
        <v>2.1</v>
      </c>
    </row>
    <row r="220" spans="1:15" ht="15" hidden="1" x14ac:dyDescent="0.3">
      <c r="A220" s="61" t="s">
        <v>233</v>
      </c>
      <c r="B220">
        <v>97.6</v>
      </c>
      <c r="C220">
        <v>98.4</v>
      </c>
      <c r="D220">
        <v>99</v>
      </c>
      <c r="E220">
        <v>100</v>
      </c>
      <c r="H220">
        <v>0.5</v>
      </c>
      <c r="I220">
        <v>0.8</v>
      </c>
      <c r="J220">
        <v>0.6</v>
      </c>
      <c r="K220">
        <v>1</v>
      </c>
      <c r="L220">
        <v>2.1</v>
      </c>
      <c r="M220">
        <v>2.2000000000000002</v>
      </c>
      <c r="N220">
        <v>2</v>
      </c>
      <c r="O220">
        <v>3</v>
      </c>
    </row>
    <row r="221" spans="1:15" ht="15" hidden="1" x14ac:dyDescent="0.3">
      <c r="A221" s="61"/>
    </row>
    <row r="222" spans="1:15" ht="15" hidden="1" x14ac:dyDescent="0.3">
      <c r="A222" s="61" t="s">
        <v>434</v>
      </c>
    </row>
    <row r="223" spans="1:15" ht="15" hidden="1" x14ac:dyDescent="0.3">
      <c r="A223" s="61"/>
    </row>
    <row r="224" spans="1:15" ht="15" hidden="1" x14ac:dyDescent="0.3">
      <c r="A224" s="61" t="s">
        <v>415</v>
      </c>
      <c r="B224" t="s">
        <v>215</v>
      </c>
      <c r="C224" t="s">
        <v>215</v>
      </c>
      <c r="D224">
        <v>30.6</v>
      </c>
      <c r="E224">
        <v>31</v>
      </c>
      <c r="H224" t="s">
        <v>215</v>
      </c>
      <c r="I224" t="s">
        <v>215</v>
      </c>
      <c r="J224" t="s">
        <v>215</v>
      </c>
      <c r="K224">
        <v>1.3</v>
      </c>
      <c r="L224" t="s">
        <v>215</v>
      </c>
      <c r="M224" t="s">
        <v>215</v>
      </c>
      <c r="N224" t="s">
        <v>215</v>
      </c>
      <c r="O224" t="s">
        <v>215</v>
      </c>
    </row>
    <row r="225" spans="1:15" ht="15" hidden="1" x14ac:dyDescent="0.3">
      <c r="A225" s="61" t="s">
        <v>416</v>
      </c>
      <c r="B225">
        <v>31.5</v>
      </c>
      <c r="C225">
        <v>32.1</v>
      </c>
      <c r="D225">
        <v>32.700000000000003</v>
      </c>
      <c r="E225">
        <v>33.200000000000003</v>
      </c>
      <c r="H225">
        <v>1.6</v>
      </c>
      <c r="I225">
        <v>1.9</v>
      </c>
      <c r="J225">
        <v>1.9</v>
      </c>
      <c r="K225">
        <v>1.5</v>
      </c>
      <c r="L225" t="s">
        <v>215</v>
      </c>
      <c r="M225" t="s">
        <v>215</v>
      </c>
      <c r="N225">
        <v>6.9</v>
      </c>
      <c r="O225">
        <v>7.1</v>
      </c>
    </row>
    <row r="226" spans="1:15" ht="15" hidden="1" x14ac:dyDescent="0.3">
      <c r="A226" s="61" t="s">
        <v>417</v>
      </c>
      <c r="B226">
        <v>33.700000000000003</v>
      </c>
      <c r="C226">
        <v>34.5</v>
      </c>
      <c r="D226">
        <v>35.1</v>
      </c>
      <c r="E226">
        <v>35.6</v>
      </c>
      <c r="H226">
        <v>1.5</v>
      </c>
      <c r="I226">
        <v>2.4</v>
      </c>
      <c r="J226">
        <v>1.7</v>
      </c>
      <c r="K226">
        <v>1.4</v>
      </c>
      <c r="L226">
        <v>7</v>
      </c>
      <c r="M226">
        <v>7.5</v>
      </c>
      <c r="N226">
        <v>7.3</v>
      </c>
      <c r="O226">
        <v>7.2</v>
      </c>
    </row>
    <row r="227" spans="1:15" ht="15" hidden="1" x14ac:dyDescent="0.3">
      <c r="A227" s="61" t="s">
        <v>418</v>
      </c>
      <c r="B227">
        <v>36.299999999999997</v>
      </c>
      <c r="C227">
        <v>37.1</v>
      </c>
      <c r="D227">
        <v>38.1</v>
      </c>
      <c r="E227">
        <v>38.700000000000003</v>
      </c>
      <c r="H227">
        <v>2</v>
      </c>
      <c r="I227">
        <v>2.2000000000000002</v>
      </c>
      <c r="J227">
        <v>2.7</v>
      </c>
      <c r="K227">
        <v>1.6</v>
      </c>
      <c r="L227">
        <v>7.7</v>
      </c>
      <c r="M227">
        <v>7.5</v>
      </c>
      <c r="N227">
        <v>8.5</v>
      </c>
      <c r="O227">
        <v>8.6999999999999993</v>
      </c>
    </row>
    <row r="228" spans="1:15" ht="15" hidden="1" x14ac:dyDescent="0.3">
      <c r="A228" s="61" t="s">
        <v>419</v>
      </c>
      <c r="B228">
        <v>39.5</v>
      </c>
      <c r="C228">
        <v>40.6</v>
      </c>
      <c r="D228">
        <v>41.8</v>
      </c>
      <c r="E228">
        <v>42.8</v>
      </c>
      <c r="H228">
        <v>2.1</v>
      </c>
      <c r="I228">
        <v>2.8</v>
      </c>
      <c r="J228">
        <v>3</v>
      </c>
      <c r="K228">
        <v>2.4</v>
      </c>
      <c r="L228">
        <v>8.8000000000000007</v>
      </c>
      <c r="M228">
        <v>9.4</v>
      </c>
      <c r="N228">
        <v>9.6999999999999993</v>
      </c>
      <c r="O228">
        <v>10.6</v>
      </c>
    </row>
    <row r="229" spans="1:15" ht="15" hidden="1" x14ac:dyDescent="0.3">
      <c r="A229" s="61"/>
    </row>
    <row r="230" spans="1:15" ht="15" hidden="1" x14ac:dyDescent="0.3">
      <c r="A230" s="61" t="s">
        <v>420</v>
      </c>
      <c r="B230">
        <v>43.6</v>
      </c>
      <c r="C230">
        <v>44.8</v>
      </c>
      <c r="D230">
        <v>46.1</v>
      </c>
      <c r="E230">
        <v>47.2</v>
      </c>
      <c r="H230">
        <v>1.9</v>
      </c>
      <c r="I230">
        <v>2.8</v>
      </c>
      <c r="J230">
        <v>2.9</v>
      </c>
      <c r="K230">
        <v>2.4</v>
      </c>
      <c r="L230">
        <v>10.4</v>
      </c>
      <c r="M230">
        <v>10.3</v>
      </c>
      <c r="N230">
        <v>10.3</v>
      </c>
      <c r="O230">
        <v>10.3</v>
      </c>
    </row>
    <row r="231" spans="1:15" ht="15" hidden="1" x14ac:dyDescent="0.3">
      <c r="A231" s="61" t="s">
        <v>421</v>
      </c>
      <c r="B231">
        <v>48</v>
      </c>
      <c r="C231">
        <v>48.8</v>
      </c>
      <c r="D231">
        <v>49.8</v>
      </c>
      <c r="E231">
        <v>50.5</v>
      </c>
      <c r="H231">
        <v>1.7</v>
      </c>
      <c r="I231">
        <v>1.7</v>
      </c>
      <c r="J231">
        <v>2</v>
      </c>
      <c r="K231">
        <v>1.4</v>
      </c>
      <c r="L231">
        <v>10.1</v>
      </c>
      <c r="M231">
        <v>8.9</v>
      </c>
      <c r="N231">
        <v>8</v>
      </c>
      <c r="O231">
        <v>7</v>
      </c>
    </row>
    <row r="232" spans="1:15" ht="15" hidden="1" x14ac:dyDescent="0.3">
      <c r="A232" s="61" t="s">
        <v>422</v>
      </c>
      <c r="B232">
        <v>51.3</v>
      </c>
      <c r="C232">
        <v>52</v>
      </c>
      <c r="D232">
        <v>53.1</v>
      </c>
      <c r="E232">
        <v>53.3</v>
      </c>
      <c r="H232">
        <v>1.6</v>
      </c>
      <c r="I232">
        <v>1.4</v>
      </c>
      <c r="J232">
        <v>2.1</v>
      </c>
      <c r="K232">
        <v>0.4</v>
      </c>
      <c r="L232">
        <v>6.9</v>
      </c>
      <c r="M232">
        <v>6.6</v>
      </c>
      <c r="N232">
        <v>6.6</v>
      </c>
      <c r="O232">
        <v>5.5</v>
      </c>
    </row>
    <row r="233" spans="1:15" ht="15" hidden="1" x14ac:dyDescent="0.3">
      <c r="A233" s="61" t="s">
        <v>423</v>
      </c>
      <c r="B233">
        <v>53.9</v>
      </c>
      <c r="C233">
        <v>54.1</v>
      </c>
      <c r="D233">
        <v>54.4</v>
      </c>
      <c r="E233">
        <v>54.7</v>
      </c>
      <c r="H233">
        <v>1.1000000000000001</v>
      </c>
      <c r="I233">
        <v>0.4</v>
      </c>
      <c r="J233">
        <v>0.6</v>
      </c>
      <c r="K233">
        <v>0.6</v>
      </c>
      <c r="L233">
        <v>5.0999999999999996</v>
      </c>
      <c r="M233">
        <v>4</v>
      </c>
      <c r="N233">
        <v>2.4</v>
      </c>
      <c r="O233">
        <v>2.6</v>
      </c>
    </row>
    <row r="234" spans="1:15" ht="15" hidden="1" x14ac:dyDescent="0.3">
      <c r="A234" s="61" t="s">
        <v>424</v>
      </c>
      <c r="B234">
        <v>55.1</v>
      </c>
      <c r="C234">
        <v>55.7</v>
      </c>
      <c r="D234">
        <v>56.2</v>
      </c>
      <c r="E234">
        <v>56.4</v>
      </c>
      <c r="H234">
        <v>0.7</v>
      </c>
      <c r="I234">
        <v>1.1000000000000001</v>
      </c>
      <c r="J234">
        <v>0.9</v>
      </c>
      <c r="K234">
        <v>0.4</v>
      </c>
      <c r="L234">
        <v>2.2000000000000002</v>
      </c>
      <c r="M234">
        <v>3</v>
      </c>
      <c r="N234">
        <v>3.3</v>
      </c>
      <c r="O234">
        <v>3.1</v>
      </c>
    </row>
    <row r="235" spans="1:15" ht="15" hidden="1" x14ac:dyDescent="0.3">
      <c r="A235" s="61"/>
    </row>
    <row r="236" spans="1:15" ht="15" hidden="1" x14ac:dyDescent="0.3">
      <c r="A236" s="61" t="s">
        <v>425</v>
      </c>
      <c r="B236">
        <v>56.9</v>
      </c>
      <c r="C236">
        <v>57.1</v>
      </c>
      <c r="D236">
        <v>57.6</v>
      </c>
      <c r="E236">
        <v>57.7</v>
      </c>
      <c r="H236">
        <v>0.9</v>
      </c>
      <c r="I236">
        <v>0.4</v>
      </c>
      <c r="J236">
        <v>0.9</v>
      </c>
      <c r="K236">
        <v>0.2</v>
      </c>
      <c r="L236">
        <v>3.3</v>
      </c>
      <c r="M236">
        <v>2.5</v>
      </c>
      <c r="N236">
        <v>2.5</v>
      </c>
      <c r="O236">
        <v>2.2999999999999998</v>
      </c>
    </row>
    <row r="237" spans="1:15" ht="15" hidden="1" x14ac:dyDescent="0.3">
      <c r="A237" s="61" t="s">
        <v>214</v>
      </c>
      <c r="B237">
        <v>58.1</v>
      </c>
      <c r="C237">
        <v>58.3</v>
      </c>
      <c r="D237">
        <v>58.6</v>
      </c>
      <c r="E237">
        <v>58.9</v>
      </c>
      <c r="H237">
        <v>0.7</v>
      </c>
      <c r="I237">
        <v>0.3</v>
      </c>
      <c r="J237">
        <v>0.5</v>
      </c>
      <c r="K237">
        <v>0.5</v>
      </c>
      <c r="L237">
        <v>2.1</v>
      </c>
      <c r="M237">
        <v>2.1</v>
      </c>
      <c r="N237">
        <v>1.7</v>
      </c>
      <c r="O237">
        <v>2.1</v>
      </c>
    </row>
    <row r="238" spans="1:15" ht="15" hidden="1" x14ac:dyDescent="0.3">
      <c r="A238" s="61" t="s">
        <v>216</v>
      </c>
      <c r="B238">
        <v>59.3</v>
      </c>
      <c r="C238">
        <v>59.8</v>
      </c>
      <c r="D238">
        <v>60.4</v>
      </c>
      <c r="E238">
        <v>60.4</v>
      </c>
      <c r="H238">
        <v>0.7</v>
      </c>
      <c r="I238">
        <v>0.8</v>
      </c>
      <c r="J238">
        <v>1</v>
      </c>
      <c r="K238">
        <v>0</v>
      </c>
      <c r="L238">
        <v>2.1</v>
      </c>
      <c r="M238">
        <v>2.6</v>
      </c>
      <c r="N238">
        <v>3.1</v>
      </c>
      <c r="O238">
        <v>2.5</v>
      </c>
    </row>
    <row r="239" spans="1:15" ht="15" hidden="1" x14ac:dyDescent="0.3">
      <c r="A239" s="61" t="s">
        <v>217</v>
      </c>
      <c r="B239">
        <v>60.7</v>
      </c>
      <c r="C239">
        <v>61.1</v>
      </c>
      <c r="D239">
        <v>61.5</v>
      </c>
      <c r="E239">
        <v>62</v>
      </c>
      <c r="H239">
        <v>0.5</v>
      </c>
      <c r="I239">
        <v>0.7</v>
      </c>
      <c r="J239">
        <v>0.7</v>
      </c>
      <c r="K239">
        <v>0.8</v>
      </c>
      <c r="L239">
        <v>2.4</v>
      </c>
      <c r="M239">
        <v>2.2000000000000002</v>
      </c>
      <c r="N239">
        <v>1.8</v>
      </c>
      <c r="O239">
        <v>2.6</v>
      </c>
    </row>
    <row r="240" spans="1:15" ht="15" hidden="1" x14ac:dyDescent="0.3">
      <c r="A240" s="61" t="s">
        <v>218</v>
      </c>
      <c r="B240">
        <v>62.6</v>
      </c>
      <c r="C240">
        <v>62.9</v>
      </c>
      <c r="D240">
        <v>63.6</v>
      </c>
      <c r="E240">
        <v>64</v>
      </c>
      <c r="H240">
        <v>1</v>
      </c>
      <c r="I240">
        <v>0.5</v>
      </c>
      <c r="J240">
        <v>1.1000000000000001</v>
      </c>
      <c r="K240">
        <v>0.6</v>
      </c>
      <c r="L240">
        <v>3.1</v>
      </c>
      <c r="M240">
        <v>2.9</v>
      </c>
      <c r="N240">
        <v>3.4</v>
      </c>
      <c r="O240">
        <v>3.2</v>
      </c>
    </row>
    <row r="241" spans="1:15" ht="15" hidden="1" x14ac:dyDescent="0.3">
      <c r="A241" s="61"/>
    </row>
    <row r="242" spans="1:15" ht="15" hidden="1" x14ac:dyDescent="0.3">
      <c r="A242" s="61" t="s">
        <v>219</v>
      </c>
      <c r="B242">
        <v>64.599999999999994</v>
      </c>
      <c r="C242">
        <v>65.2</v>
      </c>
      <c r="D242">
        <v>65.900000000000006</v>
      </c>
      <c r="E242">
        <v>66.3</v>
      </c>
      <c r="H242">
        <v>0.9</v>
      </c>
      <c r="I242">
        <v>0.9</v>
      </c>
      <c r="J242">
        <v>1.1000000000000001</v>
      </c>
      <c r="K242">
        <v>0.6</v>
      </c>
      <c r="L242">
        <v>3.2</v>
      </c>
      <c r="M242">
        <v>3.7</v>
      </c>
      <c r="N242">
        <v>3.6</v>
      </c>
      <c r="O242">
        <v>3.6</v>
      </c>
    </row>
    <row r="243" spans="1:15" ht="15" hidden="1" x14ac:dyDescent="0.3">
      <c r="A243" s="61" t="s">
        <v>220</v>
      </c>
      <c r="B243">
        <v>66.8</v>
      </c>
      <c r="C243">
        <v>67.599999999999994</v>
      </c>
      <c r="D243">
        <v>68.2</v>
      </c>
      <c r="E243">
        <v>68.5</v>
      </c>
      <c r="H243">
        <v>0.8</v>
      </c>
      <c r="I243">
        <v>1.2</v>
      </c>
      <c r="J243">
        <v>0.9</v>
      </c>
      <c r="K243">
        <v>0.4</v>
      </c>
      <c r="L243">
        <v>3.4</v>
      </c>
      <c r="M243">
        <v>3.7</v>
      </c>
      <c r="N243">
        <v>3.5</v>
      </c>
      <c r="O243">
        <v>3.3</v>
      </c>
    </row>
    <row r="244" spans="1:15" ht="15" hidden="1" x14ac:dyDescent="0.3">
      <c r="A244" s="61" t="s">
        <v>221</v>
      </c>
      <c r="B244">
        <v>69</v>
      </c>
      <c r="C244">
        <v>69.599999999999994</v>
      </c>
      <c r="D244">
        <v>70.2</v>
      </c>
      <c r="E244">
        <v>70.599999999999994</v>
      </c>
      <c r="H244">
        <v>0.7</v>
      </c>
      <c r="I244">
        <v>0.9</v>
      </c>
      <c r="J244">
        <v>0.9</v>
      </c>
      <c r="K244">
        <v>0.6</v>
      </c>
      <c r="L244">
        <v>3.3</v>
      </c>
      <c r="M244">
        <v>3</v>
      </c>
      <c r="N244">
        <v>2.9</v>
      </c>
      <c r="O244">
        <v>3.1</v>
      </c>
    </row>
    <row r="245" spans="1:15" ht="15" hidden="1" x14ac:dyDescent="0.3">
      <c r="A245" s="61" t="s">
        <v>222</v>
      </c>
      <c r="B245">
        <v>71.099999999999994</v>
      </c>
      <c r="C245">
        <v>71.7</v>
      </c>
      <c r="D245">
        <v>72.400000000000006</v>
      </c>
      <c r="E245">
        <v>72.7</v>
      </c>
      <c r="H245">
        <v>0.7</v>
      </c>
      <c r="I245">
        <v>0.8</v>
      </c>
      <c r="J245">
        <v>1</v>
      </c>
      <c r="K245">
        <v>0.4</v>
      </c>
      <c r="L245">
        <v>3</v>
      </c>
      <c r="M245">
        <v>3</v>
      </c>
      <c r="N245">
        <v>3.1</v>
      </c>
      <c r="O245">
        <v>3</v>
      </c>
    </row>
    <row r="246" spans="1:15" ht="15" hidden="1" x14ac:dyDescent="0.3">
      <c r="A246" s="61" t="s">
        <v>223</v>
      </c>
      <c r="B246">
        <v>73.2</v>
      </c>
      <c r="C246">
        <v>73.7</v>
      </c>
      <c r="D246">
        <v>74.3</v>
      </c>
      <c r="E246">
        <v>74.7</v>
      </c>
      <c r="H246">
        <v>0.7</v>
      </c>
      <c r="I246">
        <v>0.7</v>
      </c>
      <c r="J246">
        <v>0.8</v>
      </c>
      <c r="K246">
        <v>0.5</v>
      </c>
      <c r="L246">
        <v>3</v>
      </c>
      <c r="M246">
        <v>2.8</v>
      </c>
      <c r="N246">
        <v>2.6</v>
      </c>
      <c r="O246">
        <v>2.8</v>
      </c>
    </row>
    <row r="247" spans="1:15" ht="15" hidden="1" x14ac:dyDescent="0.3">
      <c r="A247" s="61"/>
    </row>
    <row r="248" spans="1:15" ht="15" hidden="1" x14ac:dyDescent="0.3">
      <c r="A248" s="61" t="s">
        <v>224</v>
      </c>
      <c r="B248">
        <v>75</v>
      </c>
      <c r="C248">
        <v>75.900000000000006</v>
      </c>
      <c r="D248">
        <v>76.3</v>
      </c>
      <c r="E248">
        <v>76.7</v>
      </c>
      <c r="H248">
        <v>0.4</v>
      </c>
      <c r="I248">
        <v>1.2</v>
      </c>
      <c r="J248">
        <v>0.5</v>
      </c>
      <c r="K248">
        <v>0.5</v>
      </c>
      <c r="L248">
        <v>2.5</v>
      </c>
      <c r="M248">
        <v>3</v>
      </c>
      <c r="N248">
        <v>2.7</v>
      </c>
      <c r="O248">
        <v>2.7</v>
      </c>
    </row>
    <row r="249" spans="1:15" ht="15" hidden="1" x14ac:dyDescent="0.3">
      <c r="A249" s="61" t="s">
        <v>225</v>
      </c>
      <c r="B249">
        <v>77</v>
      </c>
      <c r="C249">
        <v>77.599999999999994</v>
      </c>
      <c r="D249">
        <v>78.599999999999994</v>
      </c>
      <c r="E249">
        <v>78.900000000000006</v>
      </c>
      <c r="H249">
        <v>0.4</v>
      </c>
      <c r="I249">
        <v>0.8</v>
      </c>
      <c r="J249">
        <v>1.3</v>
      </c>
      <c r="K249">
        <v>0.4</v>
      </c>
      <c r="L249">
        <v>2.7</v>
      </c>
      <c r="M249">
        <v>2.2000000000000002</v>
      </c>
      <c r="N249">
        <v>3</v>
      </c>
      <c r="O249">
        <v>2.9</v>
      </c>
    </row>
    <row r="250" spans="1:15" ht="15" hidden="1" x14ac:dyDescent="0.3">
      <c r="A250" s="61" t="s">
        <v>226</v>
      </c>
      <c r="B250">
        <v>79.2</v>
      </c>
      <c r="C250">
        <v>79.900000000000006</v>
      </c>
      <c r="D250">
        <v>80.900000000000006</v>
      </c>
      <c r="E250">
        <v>81.3</v>
      </c>
      <c r="H250">
        <v>0.4</v>
      </c>
      <c r="I250">
        <v>0.9</v>
      </c>
      <c r="J250">
        <v>1.3</v>
      </c>
      <c r="K250">
        <v>0.5</v>
      </c>
      <c r="L250">
        <v>2.9</v>
      </c>
      <c r="M250">
        <v>3</v>
      </c>
      <c r="N250">
        <v>2.9</v>
      </c>
      <c r="O250">
        <v>3</v>
      </c>
    </row>
    <row r="251" spans="1:15" ht="15" hidden="1" x14ac:dyDescent="0.3">
      <c r="A251" s="61" t="s">
        <v>227</v>
      </c>
      <c r="B251">
        <v>81.7</v>
      </c>
      <c r="C251">
        <v>82.2</v>
      </c>
      <c r="D251">
        <v>82.8</v>
      </c>
      <c r="E251">
        <v>83</v>
      </c>
      <c r="H251">
        <v>0.5</v>
      </c>
      <c r="I251">
        <v>0.6</v>
      </c>
      <c r="J251">
        <v>0.7</v>
      </c>
      <c r="K251">
        <v>0.2</v>
      </c>
      <c r="L251">
        <v>3.2</v>
      </c>
      <c r="M251">
        <v>2.9</v>
      </c>
      <c r="N251">
        <v>2.2999999999999998</v>
      </c>
      <c r="O251">
        <v>2.1</v>
      </c>
    </row>
    <row r="252" spans="1:15" ht="15" hidden="1" x14ac:dyDescent="0.3">
      <c r="A252" s="61" t="s">
        <v>228</v>
      </c>
      <c r="B252">
        <v>83.3</v>
      </c>
      <c r="C252">
        <v>84.2</v>
      </c>
      <c r="D252">
        <v>85</v>
      </c>
      <c r="E252">
        <v>85.8</v>
      </c>
      <c r="H252">
        <v>0.4</v>
      </c>
      <c r="I252">
        <v>1.1000000000000001</v>
      </c>
      <c r="J252">
        <v>1</v>
      </c>
      <c r="K252">
        <v>0.9</v>
      </c>
      <c r="L252">
        <v>2</v>
      </c>
      <c r="M252">
        <v>2.4</v>
      </c>
      <c r="N252">
        <v>2.7</v>
      </c>
      <c r="O252">
        <v>3.4</v>
      </c>
    </row>
    <row r="253" spans="1:15" ht="15" hidden="1" x14ac:dyDescent="0.3">
      <c r="A253" s="61"/>
    </row>
    <row r="254" spans="1:15" ht="15" hidden="1" x14ac:dyDescent="0.3">
      <c r="A254" s="61" t="s">
        <v>229</v>
      </c>
      <c r="B254">
        <v>86.2</v>
      </c>
      <c r="C254">
        <v>87.2</v>
      </c>
      <c r="D254">
        <v>88.1</v>
      </c>
      <c r="E254">
        <v>89.9</v>
      </c>
      <c r="H254">
        <v>0.5</v>
      </c>
      <c r="I254">
        <v>1.2</v>
      </c>
      <c r="J254">
        <v>1</v>
      </c>
      <c r="K254">
        <v>2</v>
      </c>
      <c r="L254">
        <v>3.5</v>
      </c>
      <c r="M254">
        <v>3.6</v>
      </c>
      <c r="N254">
        <v>3.6</v>
      </c>
      <c r="O254">
        <v>4.8</v>
      </c>
    </row>
    <row r="255" spans="1:15" ht="15" hidden="1" x14ac:dyDescent="0.3">
      <c r="A255" s="61" t="s">
        <v>230</v>
      </c>
      <c r="B255">
        <v>90.5</v>
      </c>
      <c r="C255">
        <v>91.4</v>
      </c>
      <c r="D255">
        <v>92.3</v>
      </c>
      <c r="E255">
        <v>92.9</v>
      </c>
      <c r="H255">
        <v>0.7</v>
      </c>
      <c r="I255">
        <v>1</v>
      </c>
      <c r="J255">
        <v>1</v>
      </c>
      <c r="K255">
        <v>0.7</v>
      </c>
      <c r="L255">
        <v>5</v>
      </c>
      <c r="M255">
        <v>4.8</v>
      </c>
      <c r="N255">
        <v>4.8</v>
      </c>
      <c r="O255">
        <v>3.3</v>
      </c>
    </row>
    <row r="256" spans="1:15" ht="15" hidden="1" x14ac:dyDescent="0.3">
      <c r="A256" s="61" t="s">
        <v>231</v>
      </c>
      <c r="B256">
        <v>93.2</v>
      </c>
      <c r="C256">
        <v>93.8</v>
      </c>
      <c r="D256">
        <v>94.4</v>
      </c>
      <c r="E256">
        <v>95.1</v>
      </c>
      <c r="H256">
        <v>0.3</v>
      </c>
      <c r="I256">
        <v>0.6</v>
      </c>
      <c r="J256">
        <v>0.6</v>
      </c>
      <c r="K256">
        <v>0.7</v>
      </c>
      <c r="L256">
        <v>3</v>
      </c>
      <c r="M256">
        <v>2.6</v>
      </c>
      <c r="N256">
        <v>2.2999999999999998</v>
      </c>
      <c r="O256">
        <v>2.4</v>
      </c>
    </row>
    <row r="257" spans="1:15" ht="15" hidden="1" x14ac:dyDescent="0.3">
      <c r="A257" s="61" t="s">
        <v>232</v>
      </c>
      <c r="B257">
        <v>95.7</v>
      </c>
      <c r="C257">
        <v>96.8</v>
      </c>
      <c r="D257">
        <v>97.5</v>
      </c>
      <c r="E257">
        <v>98</v>
      </c>
      <c r="H257">
        <v>0.6</v>
      </c>
      <c r="I257">
        <v>1.1000000000000001</v>
      </c>
      <c r="J257">
        <v>0.7</v>
      </c>
      <c r="K257">
        <v>0.5</v>
      </c>
      <c r="L257">
        <v>2.7</v>
      </c>
      <c r="M257">
        <v>3.2</v>
      </c>
      <c r="N257">
        <v>3.3</v>
      </c>
      <c r="O257">
        <v>3</v>
      </c>
    </row>
    <row r="258" spans="1:15" ht="15" hidden="1" x14ac:dyDescent="0.3">
      <c r="A258" s="61" t="s">
        <v>233</v>
      </c>
      <c r="B258">
        <v>97.9</v>
      </c>
      <c r="C258">
        <v>98.8</v>
      </c>
      <c r="D258">
        <v>99.6</v>
      </c>
      <c r="E258">
        <v>100</v>
      </c>
      <c r="H258">
        <v>-0.1</v>
      </c>
      <c r="I258">
        <v>0.9</v>
      </c>
      <c r="J258">
        <v>0.8</v>
      </c>
      <c r="K258">
        <v>0.4</v>
      </c>
      <c r="L258">
        <v>2.2999999999999998</v>
      </c>
      <c r="M258">
        <v>2.1</v>
      </c>
      <c r="N258">
        <v>2.2000000000000002</v>
      </c>
      <c r="O258">
        <v>2</v>
      </c>
    </row>
    <row r="259" spans="1:15" ht="15" hidden="1" x14ac:dyDescent="0.3">
      <c r="A259" s="61"/>
    </row>
    <row r="260" spans="1:15" ht="15" hidden="1" x14ac:dyDescent="0.3">
      <c r="A260" s="61" t="s">
        <v>435</v>
      </c>
    </row>
    <row r="261" spans="1:15" ht="15" hidden="1" x14ac:dyDescent="0.3">
      <c r="A261" s="61" t="s">
        <v>414</v>
      </c>
      <c r="B261" t="s">
        <v>215</v>
      </c>
      <c r="C261" t="s">
        <v>215</v>
      </c>
      <c r="D261">
        <v>26.4</v>
      </c>
      <c r="E261">
        <v>26.8</v>
      </c>
      <c r="H261" t="s">
        <v>215</v>
      </c>
      <c r="I261" t="s">
        <v>215</v>
      </c>
      <c r="J261" t="s">
        <v>215</v>
      </c>
      <c r="K261">
        <v>1.5</v>
      </c>
      <c r="L261" t="s">
        <v>215</v>
      </c>
      <c r="M261" t="s">
        <v>215</v>
      </c>
      <c r="N261" t="s">
        <v>215</v>
      </c>
      <c r="O261" t="s">
        <v>215</v>
      </c>
    </row>
    <row r="262" spans="1:15" ht="15" hidden="1" x14ac:dyDescent="0.3">
      <c r="A262" s="61"/>
    </row>
    <row r="263" spans="1:15" ht="15" hidden="1" x14ac:dyDescent="0.3">
      <c r="A263" s="61" t="s">
        <v>415</v>
      </c>
      <c r="B263">
        <v>27.3</v>
      </c>
      <c r="C263">
        <v>27.8</v>
      </c>
      <c r="D263">
        <v>28</v>
      </c>
      <c r="E263">
        <v>28.6</v>
      </c>
      <c r="H263">
        <v>1.9</v>
      </c>
      <c r="I263">
        <v>1.8</v>
      </c>
      <c r="J263">
        <v>0.7</v>
      </c>
      <c r="K263">
        <v>2.1</v>
      </c>
      <c r="L263" t="s">
        <v>215</v>
      </c>
      <c r="M263" t="s">
        <v>215</v>
      </c>
      <c r="N263">
        <v>6.1</v>
      </c>
      <c r="O263">
        <v>6.7</v>
      </c>
    </row>
    <row r="264" spans="1:15" ht="15" hidden="1" x14ac:dyDescent="0.3">
      <c r="A264" s="61" t="s">
        <v>416</v>
      </c>
      <c r="B264">
        <v>29</v>
      </c>
      <c r="C264">
        <v>29.5</v>
      </c>
      <c r="D264">
        <v>30</v>
      </c>
      <c r="E264">
        <v>30.4</v>
      </c>
      <c r="H264">
        <v>1.4</v>
      </c>
      <c r="I264">
        <v>1.7</v>
      </c>
      <c r="J264">
        <v>1.7</v>
      </c>
      <c r="K264">
        <v>1.3</v>
      </c>
      <c r="L264">
        <v>6.2</v>
      </c>
      <c r="M264">
        <v>6.1</v>
      </c>
      <c r="N264">
        <v>7.1</v>
      </c>
      <c r="O264">
        <v>6.3</v>
      </c>
    </row>
    <row r="265" spans="1:15" ht="15" hidden="1" x14ac:dyDescent="0.3">
      <c r="A265" s="61" t="s">
        <v>417</v>
      </c>
      <c r="B265">
        <v>31.1</v>
      </c>
      <c r="C265">
        <v>31.8</v>
      </c>
      <c r="D265">
        <v>32.4</v>
      </c>
      <c r="E265">
        <v>32.799999999999997</v>
      </c>
      <c r="H265">
        <v>2.2999999999999998</v>
      </c>
      <c r="I265">
        <v>2.2999999999999998</v>
      </c>
      <c r="J265">
        <v>1.9</v>
      </c>
      <c r="K265">
        <v>1.2</v>
      </c>
      <c r="L265">
        <v>7.2</v>
      </c>
      <c r="M265">
        <v>7.8</v>
      </c>
      <c r="N265">
        <v>8</v>
      </c>
      <c r="O265">
        <v>7.9</v>
      </c>
    </row>
    <row r="266" spans="1:15" ht="15" hidden="1" x14ac:dyDescent="0.3">
      <c r="A266" s="61" t="s">
        <v>418</v>
      </c>
      <c r="B266">
        <v>33.4</v>
      </c>
      <c r="C266">
        <v>34.1</v>
      </c>
      <c r="D266">
        <v>34.799999999999997</v>
      </c>
      <c r="E266">
        <v>35.5</v>
      </c>
      <c r="H266">
        <v>1.8</v>
      </c>
      <c r="I266">
        <v>2.1</v>
      </c>
      <c r="J266">
        <v>2.1</v>
      </c>
      <c r="K266">
        <v>2</v>
      </c>
      <c r="L266">
        <v>7.4</v>
      </c>
      <c r="M266">
        <v>7.2</v>
      </c>
      <c r="N266">
        <v>7.4</v>
      </c>
      <c r="O266">
        <v>8.1999999999999993</v>
      </c>
    </row>
    <row r="267" spans="1:15" ht="15" hidden="1" x14ac:dyDescent="0.3">
      <c r="A267" s="61" t="s">
        <v>419</v>
      </c>
      <c r="B267">
        <v>36.4</v>
      </c>
      <c r="C267">
        <v>37.1</v>
      </c>
      <c r="D267">
        <v>37.700000000000003</v>
      </c>
      <c r="E267">
        <v>38.4</v>
      </c>
      <c r="H267">
        <v>2.5</v>
      </c>
      <c r="I267">
        <v>1.9</v>
      </c>
      <c r="J267">
        <v>1.6</v>
      </c>
      <c r="K267">
        <v>1.9</v>
      </c>
      <c r="L267">
        <v>9</v>
      </c>
      <c r="M267">
        <v>8.8000000000000007</v>
      </c>
      <c r="N267">
        <v>8.3000000000000007</v>
      </c>
      <c r="O267">
        <v>8.1999999999999993</v>
      </c>
    </row>
    <row r="268" spans="1:15" ht="15" hidden="1" x14ac:dyDescent="0.3">
      <c r="A268" s="61"/>
    </row>
    <row r="269" spans="1:15" ht="15" hidden="1" x14ac:dyDescent="0.3">
      <c r="A269" s="61" t="s">
        <v>420</v>
      </c>
      <c r="B269">
        <v>39.700000000000003</v>
      </c>
      <c r="C269">
        <v>40.4</v>
      </c>
      <c r="D269">
        <v>41</v>
      </c>
      <c r="E269">
        <v>41.7</v>
      </c>
      <c r="H269">
        <v>3.4</v>
      </c>
      <c r="I269">
        <v>1.8</v>
      </c>
      <c r="J269">
        <v>1.5</v>
      </c>
      <c r="K269">
        <v>1.7</v>
      </c>
      <c r="L269">
        <v>9.1</v>
      </c>
      <c r="M269">
        <v>8.9</v>
      </c>
      <c r="N269">
        <v>8.8000000000000007</v>
      </c>
      <c r="O269">
        <v>8.6</v>
      </c>
    </row>
    <row r="270" spans="1:15" ht="15" hidden="1" x14ac:dyDescent="0.3">
      <c r="A270" s="61" t="s">
        <v>421</v>
      </c>
      <c r="B270">
        <v>42.6</v>
      </c>
      <c r="C270">
        <v>43</v>
      </c>
      <c r="D270">
        <v>43.7</v>
      </c>
      <c r="E270">
        <v>44.2</v>
      </c>
      <c r="H270">
        <v>2.2000000000000002</v>
      </c>
      <c r="I270">
        <v>0.9</v>
      </c>
      <c r="J270">
        <v>1.6</v>
      </c>
      <c r="K270">
        <v>1.1000000000000001</v>
      </c>
      <c r="L270">
        <v>7.3</v>
      </c>
      <c r="M270">
        <v>6.4</v>
      </c>
      <c r="N270">
        <v>6.6</v>
      </c>
      <c r="O270">
        <v>6</v>
      </c>
    </row>
    <row r="271" spans="1:15" ht="15" hidden="1" x14ac:dyDescent="0.3">
      <c r="A271" s="61" t="s">
        <v>422</v>
      </c>
      <c r="B271">
        <v>44.8</v>
      </c>
      <c r="C271">
        <v>45.3</v>
      </c>
      <c r="D271">
        <v>45.9</v>
      </c>
      <c r="E271">
        <v>46.5</v>
      </c>
      <c r="H271">
        <v>1.4</v>
      </c>
      <c r="I271">
        <v>1.1000000000000001</v>
      </c>
      <c r="J271">
        <v>1.3</v>
      </c>
      <c r="K271">
        <v>1.3</v>
      </c>
      <c r="L271">
        <v>5.2</v>
      </c>
      <c r="M271">
        <v>5.3</v>
      </c>
      <c r="N271">
        <v>5</v>
      </c>
      <c r="O271">
        <v>5.2</v>
      </c>
    </row>
    <row r="272" spans="1:15" ht="15" hidden="1" x14ac:dyDescent="0.3">
      <c r="A272" s="61" t="s">
        <v>423</v>
      </c>
      <c r="B272">
        <v>47.1</v>
      </c>
      <c r="C272">
        <v>47.6</v>
      </c>
      <c r="D272">
        <v>48</v>
      </c>
      <c r="E272">
        <v>48.6</v>
      </c>
      <c r="H272">
        <v>1.3</v>
      </c>
      <c r="I272">
        <v>1.1000000000000001</v>
      </c>
      <c r="J272">
        <v>0.8</v>
      </c>
      <c r="K272">
        <v>1.3</v>
      </c>
      <c r="L272">
        <v>5.0999999999999996</v>
      </c>
      <c r="M272">
        <v>5.0999999999999996</v>
      </c>
      <c r="N272">
        <v>4.5999999999999996</v>
      </c>
      <c r="O272">
        <v>4.5</v>
      </c>
    </row>
    <row r="273" spans="1:15" ht="15" hidden="1" x14ac:dyDescent="0.3">
      <c r="A273" s="61" t="s">
        <v>424</v>
      </c>
      <c r="B273">
        <v>49.3</v>
      </c>
      <c r="C273">
        <v>49.9</v>
      </c>
      <c r="D273">
        <v>50.6</v>
      </c>
      <c r="E273">
        <v>50.8</v>
      </c>
      <c r="H273">
        <v>1.4</v>
      </c>
      <c r="I273">
        <v>1.2</v>
      </c>
      <c r="J273">
        <v>1.4</v>
      </c>
      <c r="K273">
        <v>0.4</v>
      </c>
      <c r="L273">
        <v>4.7</v>
      </c>
      <c r="M273">
        <v>4.8</v>
      </c>
      <c r="N273">
        <v>5.4</v>
      </c>
      <c r="O273">
        <v>4.5</v>
      </c>
    </row>
    <row r="274" spans="1:15" ht="15" hidden="1" x14ac:dyDescent="0.3">
      <c r="A274" s="61"/>
    </row>
    <row r="275" spans="1:15" ht="15" hidden="1" x14ac:dyDescent="0.3">
      <c r="A275" s="61" t="s">
        <v>425</v>
      </c>
      <c r="B275">
        <v>51.4</v>
      </c>
      <c r="C275">
        <v>51.9</v>
      </c>
      <c r="D275">
        <v>52.2</v>
      </c>
      <c r="E275">
        <v>52.6</v>
      </c>
      <c r="H275">
        <v>1.2</v>
      </c>
      <c r="I275">
        <v>1</v>
      </c>
      <c r="J275">
        <v>0.6</v>
      </c>
      <c r="K275">
        <v>0.8</v>
      </c>
      <c r="L275">
        <v>4.3</v>
      </c>
      <c r="M275">
        <v>4</v>
      </c>
      <c r="N275">
        <v>3.2</v>
      </c>
      <c r="O275">
        <v>3.5</v>
      </c>
    </row>
    <row r="276" spans="1:15" ht="15" hidden="1" x14ac:dyDescent="0.3">
      <c r="A276" s="61" t="s">
        <v>214</v>
      </c>
      <c r="B276">
        <v>53.2</v>
      </c>
      <c r="C276">
        <v>53.6</v>
      </c>
      <c r="D276">
        <v>54.2</v>
      </c>
      <c r="E276">
        <v>54.5</v>
      </c>
      <c r="H276">
        <v>1.1000000000000001</v>
      </c>
      <c r="I276">
        <v>0.8</v>
      </c>
      <c r="J276">
        <v>1.1000000000000001</v>
      </c>
      <c r="K276">
        <v>0.6</v>
      </c>
      <c r="L276">
        <v>3.5</v>
      </c>
      <c r="M276">
        <v>3.3</v>
      </c>
      <c r="N276">
        <v>3.8</v>
      </c>
      <c r="O276">
        <v>3.6</v>
      </c>
    </row>
    <row r="277" spans="1:15" ht="15" hidden="1" x14ac:dyDescent="0.3">
      <c r="A277" s="61" t="s">
        <v>216</v>
      </c>
      <c r="B277">
        <v>55.1</v>
      </c>
      <c r="C277">
        <v>55.7</v>
      </c>
      <c r="D277">
        <v>56.3</v>
      </c>
      <c r="E277">
        <v>57</v>
      </c>
      <c r="H277">
        <v>1.1000000000000001</v>
      </c>
      <c r="I277">
        <v>1.1000000000000001</v>
      </c>
      <c r="J277">
        <v>1.1000000000000001</v>
      </c>
      <c r="K277">
        <v>1.2</v>
      </c>
      <c r="L277">
        <v>3.6</v>
      </c>
      <c r="M277">
        <v>3.9</v>
      </c>
      <c r="N277">
        <v>3.9</v>
      </c>
      <c r="O277">
        <v>4.5999999999999996</v>
      </c>
    </row>
    <row r="278" spans="1:15" ht="15" hidden="1" x14ac:dyDescent="0.3">
      <c r="A278" s="61" t="s">
        <v>217</v>
      </c>
      <c r="B278">
        <v>57.7</v>
      </c>
      <c r="C278">
        <v>58.3</v>
      </c>
      <c r="D278">
        <v>59.1</v>
      </c>
      <c r="E278">
        <v>59.5</v>
      </c>
      <c r="H278">
        <v>1.2</v>
      </c>
      <c r="I278">
        <v>1</v>
      </c>
      <c r="J278">
        <v>1.4</v>
      </c>
      <c r="K278">
        <v>0.7</v>
      </c>
      <c r="L278">
        <v>4.7</v>
      </c>
      <c r="M278">
        <v>4.7</v>
      </c>
      <c r="N278">
        <v>5</v>
      </c>
      <c r="O278">
        <v>4.4000000000000004</v>
      </c>
    </row>
    <row r="279" spans="1:15" ht="15" hidden="1" x14ac:dyDescent="0.3">
      <c r="A279" s="61" t="s">
        <v>218</v>
      </c>
      <c r="B279">
        <v>60.3</v>
      </c>
      <c r="C279">
        <v>61.1</v>
      </c>
      <c r="D279">
        <v>61.7</v>
      </c>
      <c r="E279">
        <v>62</v>
      </c>
      <c r="H279">
        <v>1.3</v>
      </c>
      <c r="I279">
        <v>1.3</v>
      </c>
      <c r="J279">
        <v>1</v>
      </c>
      <c r="K279">
        <v>0.5</v>
      </c>
      <c r="L279">
        <v>4.5</v>
      </c>
      <c r="M279">
        <v>4.8</v>
      </c>
      <c r="N279">
        <v>4.4000000000000004</v>
      </c>
      <c r="O279">
        <v>4.2</v>
      </c>
    </row>
    <row r="280" spans="1:15" ht="15" hidden="1" x14ac:dyDescent="0.3">
      <c r="A280" s="61"/>
    </row>
    <row r="281" spans="1:15" ht="15" hidden="1" x14ac:dyDescent="0.3">
      <c r="A281" s="61" t="s">
        <v>219</v>
      </c>
      <c r="B281">
        <v>62.7</v>
      </c>
      <c r="C281">
        <v>63.4</v>
      </c>
      <c r="D281">
        <v>64</v>
      </c>
      <c r="E281">
        <v>64.3</v>
      </c>
      <c r="H281">
        <v>1.1000000000000001</v>
      </c>
      <c r="I281">
        <v>1.1000000000000001</v>
      </c>
      <c r="J281">
        <v>0.9</v>
      </c>
      <c r="K281">
        <v>0.5</v>
      </c>
      <c r="L281">
        <v>4</v>
      </c>
      <c r="M281">
        <v>3.8</v>
      </c>
      <c r="N281">
        <v>3.7</v>
      </c>
      <c r="O281">
        <v>3.7</v>
      </c>
    </row>
    <row r="282" spans="1:15" ht="15" hidden="1" x14ac:dyDescent="0.3">
      <c r="A282" s="61" t="s">
        <v>220</v>
      </c>
      <c r="B282">
        <v>64.8</v>
      </c>
      <c r="C282">
        <v>65.2</v>
      </c>
      <c r="D282">
        <v>65.5</v>
      </c>
      <c r="E282">
        <v>65.900000000000006</v>
      </c>
      <c r="H282">
        <v>0.8</v>
      </c>
      <c r="I282">
        <v>0.6</v>
      </c>
      <c r="J282">
        <v>0.5</v>
      </c>
      <c r="K282">
        <v>0.6</v>
      </c>
      <c r="L282">
        <v>3.3</v>
      </c>
      <c r="M282">
        <v>2.8</v>
      </c>
      <c r="N282">
        <v>2.2999999999999998</v>
      </c>
      <c r="O282">
        <v>2.5</v>
      </c>
    </row>
    <row r="283" spans="1:15" ht="15" hidden="1" x14ac:dyDescent="0.3">
      <c r="A283" s="61" t="s">
        <v>221</v>
      </c>
      <c r="B283">
        <v>66.5</v>
      </c>
      <c r="C283">
        <v>66.900000000000006</v>
      </c>
      <c r="D283">
        <v>67.599999999999994</v>
      </c>
      <c r="E283">
        <v>68</v>
      </c>
      <c r="H283">
        <v>0.9</v>
      </c>
      <c r="I283">
        <v>0.6</v>
      </c>
      <c r="J283">
        <v>1</v>
      </c>
      <c r="K283">
        <v>0.6</v>
      </c>
      <c r="L283">
        <v>2.6</v>
      </c>
      <c r="M283">
        <v>2.6</v>
      </c>
      <c r="N283">
        <v>3.2</v>
      </c>
      <c r="O283">
        <v>3.2</v>
      </c>
    </row>
    <row r="284" spans="1:15" ht="15" hidden="1" x14ac:dyDescent="0.3">
      <c r="A284" s="61" t="s">
        <v>222</v>
      </c>
      <c r="B284">
        <v>68.5</v>
      </c>
      <c r="C284">
        <v>69</v>
      </c>
      <c r="D284">
        <v>69.5</v>
      </c>
      <c r="E284">
        <v>69.900000000000006</v>
      </c>
      <c r="H284">
        <v>0.7</v>
      </c>
      <c r="I284">
        <v>0.7</v>
      </c>
      <c r="J284">
        <v>0.7</v>
      </c>
      <c r="K284">
        <v>0.6</v>
      </c>
      <c r="L284">
        <v>3</v>
      </c>
      <c r="M284">
        <v>3.1</v>
      </c>
      <c r="N284">
        <v>2.8</v>
      </c>
      <c r="O284">
        <v>2.8</v>
      </c>
    </row>
    <row r="285" spans="1:15" ht="15" hidden="1" x14ac:dyDescent="0.3">
      <c r="A285" s="61" t="s">
        <v>223</v>
      </c>
      <c r="B285">
        <v>70.400000000000006</v>
      </c>
      <c r="C285">
        <v>71</v>
      </c>
      <c r="D285">
        <v>71.5</v>
      </c>
      <c r="E285">
        <v>71.900000000000006</v>
      </c>
      <c r="H285">
        <v>0.7</v>
      </c>
      <c r="I285">
        <v>0.9</v>
      </c>
      <c r="J285">
        <v>0.7</v>
      </c>
      <c r="K285">
        <v>0.6</v>
      </c>
      <c r="L285">
        <v>2.8</v>
      </c>
      <c r="M285">
        <v>2.9</v>
      </c>
      <c r="N285">
        <v>2.9</v>
      </c>
      <c r="O285">
        <v>2.9</v>
      </c>
    </row>
    <row r="286" spans="1:15" ht="15" hidden="1" x14ac:dyDescent="0.3">
      <c r="A286" s="61"/>
    </row>
    <row r="287" spans="1:15" ht="15" hidden="1" x14ac:dyDescent="0.3">
      <c r="A287" s="61" t="s">
        <v>224</v>
      </c>
      <c r="B287">
        <v>72.8</v>
      </c>
      <c r="C287">
        <v>73.400000000000006</v>
      </c>
      <c r="D287">
        <v>74</v>
      </c>
      <c r="E287">
        <v>74.5</v>
      </c>
      <c r="H287">
        <v>1.3</v>
      </c>
      <c r="I287">
        <v>0.8</v>
      </c>
      <c r="J287">
        <v>0.8</v>
      </c>
      <c r="K287">
        <v>0.7</v>
      </c>
      <c r="L287">
        <v>3.4</v>
      </c>
      <c r="M287">
        <v>3.4</v>
      </c>
      <c r="N287">
        <v>3.5</v>
      </c>
      <c r="O287">
        <v>3.6</v>
      </c>
    </row>
    <row r="288" spans="1:15" ht="15" hidden="1" x14ac:dyDescent="0.3">
      <c r="A288" s="61" t="s">
        <v>225</v>
      </c>
      <c r="B288">
        <v>75.3</v>
      </c>
      <c r="C288">
        <v>76</v>
      </c>
      <c r="D288">
        <v>76.7</v>
      </c>
      <c r="E288">
        <v>77.599999999999994</v>
      </c>
      <c r="H288">
        <v>1.1000000000000001</v>
      </c>
      <c r="I288">
        <v>0.9</v>
      </c>
      <c r="J288">
        <v>0.9</v>
      </c>
      <c r="K288">
        <v>1.2</v>
      </c>
      <c r="L288">
        <v>3.4</v>
      </c>
      <c r="M288">
        <v>3.5</v>
      </c>
      <c r="N288">
        <v>3.6</v>
      </c>
      <c r="O288">
        <v>4.2</v>
      </c>
    </row>
    <row r="289" spans="1:15" ht="15" hidden="1" x14ac:dyDescent="0.3">
      <c r="A289" s="61" t="s">
        <v>226</v>
      </c>
      <c r="B289">
        <v>78.400000000000006</v>
      </c>
      <c r="C289">
        <v>79.099999999999994</v>
      </c>
      <c r="D289">
        <v>80.099999999999994</v>
      </c>
      <c r="E289">
        <v>80.599999999999994</v>
      </c>
      <c r="H289">
        <v>1</v>
      </c>
      <c r="I289">
        <v>0.9</v>
      </c>
      <c r="J289">
        <v>1.3</v>
      </c>
      <c r="K289">
        <v>0.6</v>
      </c>
      <c r="L289">
        <v>4.0999999999999996</v>
      </c>
      <c r="M289">
        <v>4.0999999999999996</v>
      </c>
      <c r="N289">
        <v>4.4000000000000004</v>
      </c>
      <c r="O289">
        <v>3.9</v>
      </c>
    </row>
    <row r="290" spans="1:15" ht="15" hidden="1" x14ac:dyDescent="0.3">
      <c r="A290" s="61" t="s">
        <v>227</v>
      </c>
      <c r="B290">
        <v>81</v>
      </c>
      <c r="C290">
        <v>82</v>
      </c>
      <c r="D290">
        <v>82.8</v>
      </c>
      <c r="E290">
        <v>83.6</v>
      </c>
      <c r="H290">
        <v>0.5</v>
      </c>
      <c r="I290">
        <v>1.2</v>
      </c>
      <c r="J290">
        <v>1</v>
      </c>
      <c r="K290">
        <v>1</v>
      </c>
      <c r="L290">
        <v>3.3</v>
      </c>
      <c r="M290">
        <v>3.7</v>
      </c>
      <c r="N290">
        <v>3.4</v>
      </c>
      <c r="O290">
        <v>3.7</v>
      </c>
    </row>
    <row r="291" spans="1:15" ht="15" hidden="1" x14ac:dyDescent="0.3">
      <c r="A291" s="61" t="s">
        <v>228</v>
      </c>
      <c r="B291">
        <v>84.6</v>
      </c>
      <c r="C291">
        <v>85.5</v>
      </c>
      <c r="D291">
        <v>86.4</v>
      </c>
      <c r="E291">
        <v>86.9</v>
      </c>
      <c r="H291">
        <v>1.2</v>
      </c>
      <c r="I291">
        <v>1.1000000000000001</v>
      </c>
      <c r="J291">
        <v>1.1000000000000001</v>
      </c>
      <c r="K291">
        <v>0.6</v>
      </c>
      <c r="L291">
        <v>4.4000000000000004</v>
      </c>
      <c r="M291">
        <v>4.3</v>
      </c>
      <c r="N291">
        <v>4.3</v>
      </c>
      <c r="O291">
        <v>3.9</v>
      </c>
    </row>
    <row r="292" spans="1:15" ht="15" hidden="1" x14ac:dyDescent="0.3">
      <c r="A292" s="61"/>
    </row>
    <row r="293" spans="1:15" ht="15" hidden="1" x14ac:dyDescent="0.3">
      <c r="A293" s="61" t="s">
        <v>229</v>
      </c>
      <c r="B293">
        <v>87.9</v>
      </c>
      <c r="C293">
        <v>88.7</v>
      </c>
      <c r="D293">
        <v>89.4</v>
      </c>
      <c r="E293">
        <v>90</v>
      </c>
      <c r="H293">
        <v>1.2</v>
      </c>
      <c r="I293">
        <v>0.9</v>
      </c>
      <c r="J293">
        <v>0.8</v>
      </c>
      <c r="K293">
        <v>0.7</v>
      </c>
      <c r="L293">
        <v>3.9</v>
      </c>
      <c r="M293">
        <v>3.7</v>
      </c>
      <c r="N293">
        <v>3.5</v>
      </c>
      <c r="O293">
        <v>3.6</v>
      </c>
    </row>
    <row r="294" spans="1:15" ht="15" hidden="1" x14ac:dyDescent="0.3">
      <c r="A294" s="61" t="s">
        <v>230</v>
      </c>
      <c r="B294">
        <v>90.9</v>
      </c>
      <c r="C294">
        <v>91.8</v>
      </c>
      <c r="D294">
        <v>92.2</v>
      </c>
      <c r="E294">
        <v>92.4</v>
      </c>
      <c r="H294">
        <v>1</v>
      </c>
      <c r="I294">
        <v>1</v>
      </c>
      <c r="J294">
        <v>0.4</v>
      </c>
      <c r="K294">
        <v>0.2</v>
      </c>
      <c r="L294">
        <v>3.4</v>
      </c>
      <c r="M294">
        <v>3.5</v>
      </c>
      <c r="N294">
        <v>3.1</v>
      </c>
      <c r="O294">
        <v>2.7</v>
      </c>
    </row>
    <row r="295" spans="1:15" ht="15" hidden="1" x14ac:dyDescent="0.3">
      <c r="A295" s="61" t="s">
        <v>231</v>
      </c>
      <c r="B295">
        <v>93.5</v>
      </c>
      <c r="C295">
        <v>94.2</v>
      </c>
      <c r="D295">
        <v>95</v>
      </c>
      <c r="E295">
        <v>95.3</v>
      </c>
      <c r="H295">
        <v>1.2</v>
      </c>
      <c r="I295">
        <v>0.7</v>
      </c>
      <c r="J295">
        <v>0.8</v>
      </c>
      <c r="K295">
        <v>0.3</v>
      </c>
      <c r="L295">
        <v>2.9</v>
      </c>
      <c r="M295">
        <v>2.6</v>
      </c>
      <c r="N295">
        <v>3</v>
      </c>
      <c r="O295">
        <v>3.1</v>
      </c>
    </row>
    <row r="296" spans="1:15" ht="15" hidden="1" x14ac:dyDescent="0.3">
      <c r="A296" s="61" t="s">
        <v>232</v>
      </c>
      <c r="B296">
        <v>96</v>
      </c>
      <c r="C296">
        <v>96.6</v>
      </c>
      <c r="D296">
        <v>97.4</v>
      </c>
      <c r="E296">
        <v>97.6</v>
      </c>
      <c r="H296">
        <v>0.7</v>
      </c>
      <c r="I296">
        <v>0.6</v>
      </c>
      <c r="J296">
        <v>0.8</v>
      </c>
      <c r="K296">
        <v>0.2</v>
      </c>
      <c r="L296">
        <v>2.7</v>
      </c>
      <c r="M296">
        <v>2.5</v>
      </c>
      <c r="N296">
        <v>2.5</v>
      </c>
      <c r="O296">
        <v>2.4</v>
      </c>
    </row>
    <row r="297" spans="1:15" ht="15" hidden="1" x14ac:dyDescent="0.3">
      <c r="A297" s="61" t="s">
        <v>233</v>
      </c>
      <c r="B297">
        <v>98.3</v>
      </c>
      <c r="C297">
        <v>98.9</v>
      </c>
      <c r="D297">
        <v>99.5</v>
      </c>
      <c r="E297">
        <v>100</v>
      </c>
      <c r="H297">
        <v>0.7</v>
      </c>
      <c r="I297">
        <v>0.6</v>
      </c>
      <c r="J297">
        <v>0.6</v>
      </c>
      <c r="K297">
        <v>0.5</v>
      </c>
      <c r="L297">
        <v>2.4</v>
      </c>
      <c r="M297">
        <v>2.4</v>
      </c>
      <c r="N297">
        <v>2.2000000000000002</v>
      </c>
      <c r="O297">
        <v>2.5</v>
      </c>
    </row>
    <row r="298" spans="1:15" ht="15" hidden="1" x14ac:dyDescent="0.3">
      <c r="A298" s="61"/>
    </row>
    <row r="299" spans="1:15" ht="15" hidden="1" x14ac:dyDescent="0.3">
      <c r="A299" s="61" t="s">
        <v>436</v>
      </c>
    </row>
    <row r="300" spans="1:15" ht="15" hidden="1" x14ac:dyDescent="0.3">
      <c r="A300" s="61" t="s">
        <v>214</v>
      </c>
      <c r="B300" t="s">
        <v>215</v>
      </c>
      <c r="C300">
        <v>56</v>
      </c>
      <c r="D300">
        <v>56.6</v>
      </c>
      <c r="E300">
        <v>56.9</v>
      </c>
      <c r="H300" t="s">
        <v>215</v>
      </c>
      <c r="I300" t="s">
        <v>215</v>
      </c>
      <c r="J300">
        <v>1.1000000000000001</v>
      </c>
      <c r="K300">
        <v>0.5</v>
      </c>
      <c r="L300" t="s">
        <v>215</v>
      </c>
      <c r="M300" t="s">
        <v>215</v>
      </c>
      <c r="N300" t="s">
        <v>215</v>
      </c>
      <c r="O300" t="s">
        <v>215</v>
      </c>
    </row>
    <row r="301" spans="1:15" ht="15" hidden="1" x14ac:dyDescent="0.3">
      <c r="A301" s="61" t="s">
        <v>216</v>
      </c>
      <c r="B301">
        <v>57.6</v>
      </c>
      <c r="C301">
        <v>58.2</v>
      </c>
      <c r="D301">
        <v>58.6</v>
      </c>
      <c r="E301">
        <v>59.1</v>
      </c>
      <c r="H301">
        <v>1.2</v>
      </c>
      <c r="I301">
        <v>1</v>
      </c>
      <c r="J301">
        <v>0.7</v>
      </c>
      <c r="K301">
        <v>0.9</v>
      </c>
      <c r="L301" t="s">
        <v>215</v>
      </c>
      <c r="M301">
        <v>3.9</v>
      </c>
      <c r="N301">
        <v>3.5</v>
      </c>
      <c r="O301">
        <v>3.9</v>
      </c>
    </row>
    <row r="302" spans="1:15" ht="15" hidden="1" x14ac:dyDescent="0.3">
      <c r="A302" s="61" t="s">
        <v>217</v>
      </c>
      <c r="B302">
        <v>59.7</v>
      </c>
      <c r="C302">
        <v>60.4</v>
      </c>
      <c r="D302">
        <v>61.1</v>
      </c>
      <c r="E302">
        <v>61.5</v>
      </c>
      <c r="H302">
        <v>1</v>
      </c>
      <c r="I302">
        <v>1.2</v>
      </c>
      <c r="J302">
        <v>1.2</v>
      </c>
      <c r="K302">
        <v>0.7</v>
      </c>
      <c r="L302">
        <v>3.6</v>
      </c>
      <c r="M302">
        <v>3.8</v>
      </c>
      <c r="N302">
        <v>4.3</v>
      </c>
      <c r="O302">
        <v>4.0999999999999996</v>
      </c>
    </row>
    <row r="303" spans="1:15" ht="15" hidden="1" x14ac:dyDescent="0.3">
      <c r="A303" s="61" t="s">
        <v>218</v>
      </c>
      <c r="B303">
        <v>62.2</v>
      </c>
      <c r="C303">
        <v>63</v>
      </c>
      <c r="D303">
        <v>63.5</v>
      </c>
      <c r="E303">
        <v>63.7</v>
      </c>
      <c r="H303">
        <v>1.1000000000000001</v>
      </c>
      <c r="I303">
        <v>1.3</v>
      </c>
      <c r="J303">
        <v>0.8</v>
      </c>
      <c r="K303">
        <v>0.3</v>
      </c>
      <c r="L303">
        <v>4.2</v>
      </c>
      <c r="M303">
        <v>4.3</v>
      </c>
      <c r="N303">
        <v>3.9</v>
      </c>
      <c r="O303">
        <v>3.6</v>
      </c>
    </row>
    <row r="304" spans="1:15" ht="15" hidden="1" x14ac:dyDescent="0.3">
      <c r="A304" s="61"/>
    </row>
    <row r="305" spans="1:15" ht="15" hidden="1" x14ac:dyDescent="0.3">
      <c r="A305" s="61" t="s">
        <v>219</v>
      </c>
      <c r="B305">
        <v>64.5</v>
      </c>
      <c r="C305">
        <v>65.099999999999994</v>
      </c>
      <c r="D305">
        <v>65.599999999999994</v>
      </c>
      <c r="E305">
        <v>66</v>
      </c>
      <c r="H305">
        <v>1.3</v>
      </c>
      <c r="I305">
        <v>0.9</v>
      </c>
      <c r="J305">
        <v>0.8</v>
      </c>
      <c r="K305">
        <v>0.6</v>
      </c>
      <c r="L305">
        <v>3.7</v>
      </c>
      <c r="M305">
        <v>3.3</v>
      </c>
      <c r="N305">
        <v>3.3</v>
      </c>
      <c r="O305">
        <v>3.6</v>
      </c>
    </row>
    <row r="306" spans="1:15" ht="15" hidden="1" x14ac:dyDescent="0.3">
      <c r="A306" s="61" t="s">
        <v>220</v>
      </c>
      <c r="B306">
        <v>66.5</v>
      </c>
      <c r="C306">
        <v>66.900000000000006</v>
      </c>
      <c r="D306">
        <v>67.3</v>
      </c>
      <c r="E306">
        <v>67.599999999999994</v>
      </c>
      <c r="H306">
        <v>0.8</v>
      </c>
      <c r="I306">
        <v>0.6</v>
      </c>
      <c r="J306">
        <v>0.6</v>
      </c>
      <c r="K306">
        <v>0.4</v>
      </c>
      <c r="L306">
        <v>3.1</v>
      </c>
      <c r="M306">
        <v>2.8</v>
      </c>
      <c r="N306">
        <v>2.6</v>
      </c>
      <c r="O306">
        <v>2.4</v>
      </c>
    </row>
    <row r="307" spans="1:15" ht="15" hidden="1" x14ac:dyDescent="0.3">
      <c r="A307" s="61" t="s">
        <v>221</v>
      </c>
      <c r="B307">
        <v>68.2</v>
      </c>
      <c r="C307">
        <v>68.599999999999994</v>
      </c>
      <c r="D307">
        <v>69.099999999999994</v>
      </c>
      <c r="E307">
        <v>69.5</v>
      </c>
      <c r="H307">
        <v>0.9</v>
      </c>
      <c r="I307">
        <v>0.6</v>
      </c>
      <c r="J307">
        <v>0.7</v>
      </c>
      <c r="K307">
        <v>0.6</v>
      </c>
      <c r="L307">
        <v>2.6</v>
      </c>
      <c r="M307">
        <v>2.5</v>
      </c>
      <c r="N307">
        <v>2.7</v>
      </c>
      <c r="O307">
        <v>2.8</v>
      </c>
    </row>
    <row r="308" spans="1:15" ht="15" hidden="1" x14ac:dyDescent="0.3">
      <c r="A308" s="61" t="s">
        <v>222</v>
      </c>
      <c r="B308">
        <v>70</v>
      </c>
      <c r="C308">
        <v>70.5</v>
      </c>
      <c r="D308">
        <v>71.099999999999994</v>
      </c>
      <c r="E308">
        <v>71.5</v>
      </c>
      <c r="H308">
        <v>0.7</v>
      </c>
      <c r="I308">
        <v>0.7</v>
      </c>
      <c r="J308">
        <v>0.9</v>
      </c>
      <c r="K308">
        <v>0.6</v>
      </c>
      <c r="L308">
        <v>2.6</v>
      </c>
      <c r="M308">
        <v>2.8</v>
      </c>
      <c r="N308">
        <v>2.9</v>
      </c>
      <c r="O308">
        <v>2.9</v>
      </c>
    </row>
    <row r="309" spans="1:15" ht="15" hidden="1" x14ac:dyDescent="0.3">
      <c r="A309" s="61" t="s">
        <v>223</v>
      </c>
      <c r="B309">
        <v>72.2</v>
      </c>
      <c r="C309">
        <v>72.900000000000006</v>
      </c>
      <c r="D309">
        <v>73.400000000000006</v>
      </c>
      <c r="E309">
        <v>73.8</v>
      </c>
      <c r="H309">
        <v>1</v>
      </c>
      <c r="I309">
        <v>1</v>
      </c>
      <c r="J309">
        <v>0.7</v>
      </c>
      <c r="K309">
        <v>0.5</v>
      </c>
      <c r="L309">
        <v>3.1</v>
      </c>
      <c r="M309">
        <v>3.4</v>
      </c>
      <c r="N309">
        <v>3.2</v>
      </c>
      <c r="O309">
        <v>3.2</v>
      </c>
    </row>
    <row r="310" spans="1:15" ht="15" hidden="1" x14ac:dyDescent="0.3">
      <c r="A310" s="61"/>
    </row>
    <row r="311" spans="1:15" ht="15" hidden="1" x14ac:dyDescent="0.3">
      <c r="A311" s="61" t="s">
        <v>224</v>
      </c>
      <c r="B311">
        <v>74.7</v>
      </c>
      <c r="C311">
        <v>75.3</v>
      </c>
      <c r="D311">
        <v>75.599999999999994</v>
      </c>
      <c r="E311">
        <v>76.3</v>
      </c>
      <c r="H311">
        <v>1.2</v>
      </c>
      <c r="I311">
        <v>0.8</v>
      </c>
      <c r="J311">
        <v>0.4</v>
      </c>
      <c r="K311">
        <v>0.9</v>
      </c>
      <c r="L311">
        <v>3.5</v>
      </c>
      <c r="M311">
        <v>3.3</v>
      </c>
      <c r="N311">
        <v>3</v>
      </c>
      <c r="O311">
        <v>3.4</v>
      </c>
    </row>
    <row r="312" spans="1:15" ht="15" hidden="1" x14ac:dyDescent="0.3">
      <c r="A312" s="61" t="s">
        <v>225</v>
      </c>
      <c r="B312">
        <v>77</v>
      </c>
      <c r="C312">
        <v>77.900000000000006</v>
      </c>
      <c r="D312">
        <v>78.400000000000006</v>
      </c>
      <c r="E312">
        <v>78.900000000000006</v>
      </c>
      <c r="H312">
        <v>0.9</v>
      </c>
      <c r="I312">
        <v>1.2</v>
      </c>
      <c r="J312">
        <v>0.6</v>
      </c>
      <c r="K312">
        <v>0.6</v>
      </c>
      <c r="L312">
        <v>3.1</v>
      </c>
      <c r="M312">
        <v>3.5</v>
      </c>
      <c r="N312">
        <v>3.7</v>
      </c>
      <c r="O312">
        <v>3.4</v>
      </c>
    </row>
    <row r="313" spans="1:15" ht="15" hidden="1" x14ac:dyDescent="0.3">
      <c r="A313" s="61" t="s">
        <v>226</v>
      </c>
      <c r="B313">
        <v>79.8</v>
      </c>
      <c r="C313">
        <v>80.3</v>
      </c>
      <c r="D313">
        <v>81</v>
      </c>
      <c r="E313">
        <v>81.5</v>
      </c>
      <c r="H313">
        <v>1.1000000000000001</v>
      </c>
      <c r="I313">
        <v>0.6</v>
      </c>
      <c r="J313">
        <v>0.9</v>
      </c>
      <c r="K313">
        <v>0.6</v>
      </c>
      <c r="L313">
        <v>3.6</v>
      </c>
      <c r="M313">
        <v>3.1</v>
      </c>
      <c r="N313">
        <v>3.3</v>
      </c>
      <c r="O313">
        <v>3.3</v>
      </c>
    </row>
    <row r="314" spans="1:15" ht="15" hidden="1" x14ac:dyDescent="0.3">
      <c r="A314" s="61" t="s">
        <v>227</v>
      </c>
      <c r="B314">
        <v>82.3</v>
      </c>
      <c r="C314">
        <v>83.1</v>
      </c>
      <c r="D314">
        <v>83.8</v>
      </c>
      <c r="E314">
        <v>84.4</v>
      </c>
      <c r="H314">
        <v>1</v>
      </c>
      <c r="I314">
        <v>1</v>
      </c>
      <c r="J314">
        <v>0.8</v>
      </c>
      <c r="K314">
        <v>0.7</v>
      </c>
      <c r="L314">
        <v>3.1</v>
      </c>
      <c r="M314">
        <v>3.5</v>
      </c>
      <c r="N314">
        <v>3.5</v>
      </c>
      <c r="O314">
        <v>3.6</v>
      </c>
    </row>
    <row r="315" spans="1:15" ht="15" hidden="1" x14ac:dyDescent="0.3">
      <c r="A315" s="61" t="s">
        <v>228</v>
      </c>
      <c r="B315">
        <v>85.4</v>
      </c>
      <c r="C315">
        <v>86.3</v>
      </c>
      <c r="D315">
        <v>87.1</v>
      </c>
      <c r="E315">
        <v>87.6</v>
      </c>
      <c r="H315">
        <v>1.2</v>
      </c>
      <c r="I315">
        <v>1.1000000000000001</v>
      </c>
      <c r="J315">
        <v>0.9</v>
      </c>
      <c r="K315">
        <v>0.6</v>
      </c>
      <c r="L315">
        <v>3.8</v>
      </c>
      <c r="M315">
        <v>3.9</v>
      </c>
      <c r="N315">
        <v>3.9</v>
      </c>
      <c r="O315">
        <v>3.8</v>
      </c>
    </row>
    <row r="316" spans="1:15" ht="15" hidden="1" x14ac:dyDescent="0.3">
      <c r="A316" s="61"/>
    </row>
    <row r="317" spans="1:15" ht="15" hidden="1" x14ac:dyDescent="0.3">
      <c r="A317" s="61" t="s">
        <v>229</v>
      </c>
      <c r="B317">
        <v>88.9</v>
      </c>
      <c r="C317">
        <v>89.5</v>
      </c>
      <c r="D317">
        <v>90.6</v>
      </c>
      <c r="E317">
        <v>90.9</v>
      </c>
      <c r="H317">
        <v>1.5</v>
      </c>
      <c r="I317">
        <v>0.7</v>
      </c>
      <c r="J317">
        <v>1.2</v>
      </c>
      <c r="K317">
        <v>0.3</v>
      </c>
      <c r="L317">
        <v>4.0999999999999996</v>
      </c>
      <c r="M317">
        <v>3.7</v>
      </c>
      <c r="N317">
        <v>4</v>
      </c>
      <c r="O317">
        <v>3.8</v>
      </c>
    </row>
    <row r="318" spans="1:15" ht="15" hidden="1" x14ac:dyDescent="0.3">
      <c r="A318" s="61" t="s">
        <v>230</v>
      </c>
      <c r="B318">
        <v>91.8</v>
      </c>
      <c r="C318">
        <v>92.5</v>
      </c>
      <c r="D318">
        <v>92.9</v>
      </c>
      <c r="E318">
        <v>93.2</v>
      </c>
      <c r="H318">
        <v>1</v>
      </c>
      <c r="I318">
        <v>0.8</v>
      </c>
      <c r="J318">
        <v>0.4</v>
      </c>
      <c r="K318">
        <v>0.3</v>
      </c>
      <c r="L318">
        <v>3.3</v>
      </c>
      <c r="M318">
        <v>3.4</v>
      </c>
      <c r="N318">
        <v>2.5</v>
      </c>
      <c r="O318">
        <v>2.5</v>
      </c>
    </row>
    <row r="319" spans="1:15" ht="15" hidden="1" x14ac:dyDescent="0.3">
      <c r="A319" s="61" t="s">
        <v>231</v>
      </c>
      <c r="B319">
        <v>94</v>
      </c>
      <c r="C319">
        <v>94.6</v>
      </c>
      <c r="D319">
        <v>95.2</v>
      </c>
      <c r="E319">
        <v>95.3</v>
      </c>
      <c r="H319">
        <v>0.9</v>
      </c>
      <c r="I319">
        <v>0.6</v>
      </c>
      <c r="J319">
        <v>0.6</v>
      </c>
      <c r="K319">
        <v>0.1</v>
      </c>
      <c r="L319">
        <v>2.4</v>
      </c>
      <c r="M319">
        <v>2.2999999999999998</v>
      </c>
      <c r="N319">
        <v>2.5</v>
      </c>
      <c r="O319">
        <v>2.2999999999999998</v>
      </c>
    </row>
    <row r="320" spans="1:15" ht="15" hidden="1" x14ac:dyDescent="0.3">
      <c r="A320" s="61" t="s">
        <v>232</v>
      </c>
      <c r="B320">
        <v>96.1</v>
      </c>
      <c r="C320">
        <v>96.8</v>
      </c>
      <c r="D320">
        <v>97.5</v>
      </c>
      <c r="E320">
        <v>97.7</v>
      </c>
      <c r="H320">
        <v>0.8</v>
      </c>
      <c r="I320">
        <v>0.7</v>
      </c>
      <c r="J320">
        <v>0.7</v>
      </c>
      <c r="K320">
        <v>0.2</v>
      </c>
      <c r="L320">
        <v>2.2000000000000002</v>
      </c>
      <c r="M320">
        <v>2.2999999999999998</v>
      </c>
      <c r="N320">
        <v>2.4</v>
      </c>
      <c r="O320">
        <v>2.5</v>
      </c>
    </row>
    <row r="321" spans="1:15" ht="15" hidden="1" x14ac:dyDescent="0.3">
      <c r="A321" s="61" t="s">
        <v>233</v>
      </c>
      <c r="B321">
        <v>98.3</v>
      </c>
      <c r="C321">
        <v>99.1</v>
      </c>
      <c r="D321">
        <v>99.5</v>
      </c>
      <c r="E321">
        <v>100</v>
      </c>
      <c r="H321">
        <v>0.6</v>
      </c>
      <c r="I321">
        <v>0.8</v>
      </c>
      <c r="J321">
        <v>0.4</v>
      </c>
      <c r="K321">
        <v>0.5</v>
      </c>
      <c r="L321">
        <v>2.2999999999999998</v>
      </c>
      <c r="M321">
        <v>2.4</v>
      </c>
      <c r="N321">
        <v>2.1</v>
      </c>
      <c r="O321">
        <v>2.4</v>
      </c>
    </row>
    <row r="322" spans="1:15" ht="15" hidden="1" x14ac:dyDescent="0.3">
      <c r="A322" s="61"/>
    </row>
    <row r="323" spans="1:15" ht="15" hidden="1" x14ac:dyDescent="0.3">
      <c r="A323" s="61" t="s">
        <v>437</v>
      </c>
    </row>
    <row r="324" spans="1:15" ht="15" hidden="1" x14ac:dyDescent="0.3">
      <c r="A324" s="61" t="s">
        <v>428</v>
      </c>
    </row>
    <row r="325" spans="1:15" ht="15" hidden="1" x14ac:dyDescent="0.3">
      <c r="A325" s="61" t="s">
        <v>414</v>
      </c>
      <c r="B325" t="s">
        <v>215</v>
      </c>
      <c r="C325" t="s">
        <v>215</v>
      </c>
      <c r="D325">
        <v>27.6</v>
      </c>
      <c r="E325">
        <v>28.2</v>
      </c>
      <c r="H325" t="s">
        <v>215</v>
      </c>
      <c r="I325" t="s">
        <v>215</v>
      </c>
      <c r="J325" t="s">
        <v>215</v>
      </c>
      <c r="K325">
        <v>2.2000000000000002</v>
      </c>
      <c r="L325" t="s">
        <v>215</v>
      </c>
      <c r="M325" t="s">
        <v>215</v>
      </c>
      <c r="N325" t="s">
        <v>215</v>
      </c>
      <c r="O325" t="s">
        <v>215</v>
      </c>
    </row>
    <row r="326" spans="1:15" ht="15" hidden="1" x14ac:dyDescent="0.3">
      <c r="A326" s="61"/>
    </row>
    <row r="327" spans="1:15" ht="15" hidden="1" x14ac:dyDescent="0.3">
      <c r="A327" s="61" t="s">
        <v>415</v>
      </c>
      <c r="B327">
        <v>28.6</v>
      </c>
      <c r="C327">
        <v>29.2</v>
      </c>
      <c r="D327">
        <v>29.5</v>
      </c>
      <c r="E327">
        <v>30.1</v>
      </c>
      <c r="H327">
        <v>1.4</v>
      </c>
      <c r="I327">
        <v>2.1</v>
      </c>
      <c r="J327">
        <v>1</v>
      </c>
      <c r="K327">
        <v>2</v>
      </c>
      <c r="L327" t="s">
        <v>215</v>
      </c>
      <c r="M327" t="s">
        <v>215</v>
      </c>
      <c r="N327">
        <v>6.9</v>
      </c>
      <c r="O327">
        <v>6.7</v>
      </c>
    </row>
    <row r="328" spans="1:15" ht="15" hidden="1" x14ac:dyDescent="0.3">
      <c r="A328" s="61" t="s">
        <v>416</v>
      </c>
      <c r="B328">
        <v>30.7</v>
      </c>
      <c r="C328">
        <v>31.2</v>
      </c>
      <c r="D328">
        <v>31.8</v>
      </c>
      <c r="E328">
        <v>32.299999999999997</v>
      </c>
      <c r="H328">
        <v>2</v>
      </c>
      <c r="I328">
        <v>1.6</v>
      </c>
      <c r="J328">
        <v>1.9</v>
      </c>
      <c r="K328">
        <v>1.6</v>
      </c>
      <c r="L328">
        <v>7.3</v>
      </c>
      <c r="M328">
        <v>6.8</v>
      </c>
      <c r="N328">
        <v>7.8</v>
      </c>
      <c r="O328">
        <v>7.3</v>
      </c>
    </row>
    <row r="329" spans="1:15" ht="15" hidden="1" x14ac:dyDescent="0.3">
      <c r="A329" s="61" t="s">
        <v>417</v>
      </c>
      <c r="B329">
        <v>33</v>
      </c>
      <c r="C329">
        <v>33.6</v>
      </c>
      <c r="D329">
        <v>34</v>
      </c>
      <c r="E329">
        <v>34.9</v>
      </c>
      <c r="H329">
        <v>2.2000000000000002</v>
      </c>
      <c r="I329">
        <v>1.8</v>
      </c>
      <c r="J329">
        <v>1.2</v>
      </c>
      <c r="K329">
        <v>2.6</v>
      </c>
      <c r="L329">
        <v>7.5</v>
      </c>
      <c r="M329">
        <v>7.7</v>
      </c>
      <c r="N329">
        <v>6.9</v>
      </c>
      <c r="O329">
        <v>8</v>
      </c>
    </row>
    <row r="330" spans="1:15" ht="15" hidden="1" x14ac:dyDescent="0.3">
      <c r="A330" s="61" t="s">
        <v>418</v>
      </c>
      <c r="B330">
        <v>35.4</v>
      </c>
      <c r="C330">
        <v>36.1</v>
      </c>
      <c r="D330">
        <v>36.700000000000003</v>
      </c>
      <c r="E330">
        <v>37.6</v>
      </c>
      <c r="H330">
        <v>1.4</v>
      </c>
      <c r="I330">
        <v>2</v>
      </c>
      <c r="J330">
        <v>1.7</v>
      </c>
      <c r="K330">
        <v>2.5</v>
      </c>
      <c r="L330">
        <v>7.3</v>
      </c>
      <c r="M330">
        <v>7.4</v>
      </c>
      <c r="N330">
        <v>7.9</v>
      </c>
      <c r="O330">
        <v>7.7</v>
      </c>
    </row>
    <row r="331" spans="1:15" ht="15" hidden="1" x14ac:dyDescent="0.3">
      <c r="A331" s="61" t="s">
        <v>419</v>
      </c>
      <c r="B331">
        <v>38.700000000000003</v>
      </c>
      <c r="C331">
        <v>39.299999999999997</v>
      </c>
      <c r="D331">
        <v>39.799999999999997</v>
      </c>
      <c r="E331">
        <v>40.700000000000003</v>
      </c>
      <c r="H331">
        <v>2.9</v>
      </c>
      <c r="I331">
        <v>1.6</v>
      </c>
      <c r="J331">
        <v>1.3</v>
      </c>
      <c r="K331">
        <v>2.2999999999999998</v>
      </c>
      <c r="L331">
        <v>9.3000000000000007</v>
      </c>
      <c r="M331">
        <v>8.9</v>
      </c>
      <c r="N331">
        <v>8.4</v>
      </c>
      <c r="O331">
        <v>8.1999999999999993</v>
      </c>
    </row>
    <row r="332" spans="1:15" ht="15" hidden="1" x14ac:dyDescent="0.3">
      <c r="A332" s="61"/>
    </row>
    <row r="333" spans="1:15" ht="15" hidden="1" x14ac:dyDescent="0.3">
      <c r="A333" s="61" t="s">
        <v>420</v>
      </c>
      <c r="B333">
        <v>41.7</v>
      </c>
      <c r="C333">
        <v>42.6</v>
      </c>
      <c r="D333">
        <v>43.3</v>
      </c>
      <c r="E333">
        <v>44</v>
      </c>
      <c r="H333">
        <v>2.5</v>
      </c>
      <c r="I333">
        <v>2.2000000000000002</v>
      </c>
      <c r="J333">
        <v>1.6</v>
      </c>
      <c r="K333">
        <v>1.6</v>
      </c>
      <c r="L333">
        <v>7.8</v>
      </c>
      <c r="M333">
        <v>8.4</v>
      </c>
      <c r="N333">
        <v>8.8000000000000007</v>
      </c>
      <c r="O333">
        <v>8.1</v>
      </c>
    </row>
    <row r="334" spans="1:15" ht="15" hidden="1" x14ac:dyDescent="0.3">
      <c r="A334" s="61" t="s">
        <v>421</v>
      </c>
      <c r="B334">
        <v>45</v>
      </c>
      <c r="C334">
        <v>45.5</v>
      </c>
      <c r="D334">
        <v>46</v>
      </c>
      <c r="E334">
        <v>46.4</v>
      </c>
      <c r="H334">
        <v>2.2999999999999998</v>
      </c>
      <c r="I334">
        <v>1.1000000000000001</v>
      </c>
      <c r="J334">
        <v>1.1000000000000001</v>
      </c>
      <c r="K334">
        <v>0.9</v>
      </c>
      <c r="L334">
        <v>7.9</v>
      </c>
      <c r="M334">
        <v>6.8</v>
      </c>
      <c r="N334">
        <v>6.2</v>
      </c>
      <c r="O334">
        <v>5.5</v>
      </c>
    </row>
    <row r="335" spans="1:15" ht="15" hidden="1" x14ac:dyDescent="0.3">
      <c r="A335" s="61" t="s">
        <v>422</v>
      </c>
      <c r="B335">
        <v>47</v>
      </c>
      <c r="C335">
        <v>47.5</v>
      </c>
      <c r="D335">
        <v>47.9</v>
      </c>
      <c r="E335">
        <v>48.4</v>
      </c>
      <c r="H335">
        <v>1.3</v>
      </c>
      <c r="I335">
        <v>1.1000000000000001</v>
      </c>
      <c r="J335">
        <v>0.8</v>
      </c>
      <c r="K335">
        <v>1</v>
      </c>
      <c r="L335">
        <v>4.4000000000000004</v>
      </c>
      <c r="M335">
        <v>4.4000000000000004</v>
      </c>
      <c r="N335">
        <v>4.0999999999999996</v>
      </c>
      <c r="O335">
        <v>4.3</v>
      </c>
    </row>
    <row r="336" spans="1:15" ht="15" hidden="1" x14ac:dyDescent="0.3">
      <c r="A336" s="61" t="s">
        <v>423</v>
      </c>
      <c r="B336">
        <v>48.9</v>
      </c>
      <c r="C336">
        <v>49.3</v>
      </c>
      <c r="D336">
        <v>49.8</v>
      </c>
      <c r="E336">
        <v>50.3</v>
      </c>
      <c r="H336">
        <v>1</v>
      </c>
      <c r="I336">
        <v>0.8</v>
      </c>
      <c r="J336">
        <v>1</v>
      </c>
      <c r="K336">
        <v>1</v>
      </c>
      <c r="L336">
        <v>4</v>
      </c>
      <c r="M336">
        <v>3.8</v>
      </c>
      <c r="N336">
        <v>4</v>
      </c>
      <c r="O336">
        <v>3.9</v>
      </c>
    </row>
    <row r="337" spans="1:15" ht="15" hidden="1" x14ac:dyDescent="0.3">
      <c r="A337" s="61" t="s">
        <v>424</v>
      </c>
      <c r="B337">
        <v>51.2</v>
      </c>
      <c r="C337">
        <v>51.7</v>
      </c>
      <c r="D337">
        <v>52.1</v>
      </c>
      <c r="E337">
        <v>52.4</v>
      </c>
      <c r="H337">
        <v>1.8</v>
      </c>
      <c r="I337">
        <v>1</v>
      </c>
      <c r="J337">
        <v>0.8</v>
      </c>
      <c r="K337">
        <v>0.6</v>
      </c>
      <c r="L337">
        <v>4.7</v>
      </c>
      <c r="M337">
        <v>4.9000000000000004</v>
      </c>
      <c r="N337">
        <v>4.5999999999999996</v>
      </c>
      <c r="O337">
        <v>4.2</v>
      </c>
    </row>
    <row r="338" spans="1:15" ht="15" hidden="1" x14ac:dyDescent="0.3">
      <c r="A338" s="61"/>
    </row>
    <row r="339" spans="1:15" ht="15" hidden="1" x14ac:dyDescent="0.3">
      <c r="A339" s="61" t="s">
        <v>425</v>
      </c>
      <c r="B339">
        <v>53</v>
      </c>
      <c r="C339">
        <v>53.7</v>
      </c>
      <c r="D339">
        <v>54.1</v>
      </c>
      <c r="E339">
        <v>54.4</v>
      </c>
      <c r="H339">
        <v>1.1000000000000001</v>
      </c>
      <c r="I339">
        <v>1.3</v>
      </c>
      <c r="J339">
        <v>0.7</v>
      </c>
      <c r="K339">
        <v>0.6</v>
      </c>
      <c r="L339">
        <v>3.5</v>
      </c>
      <c r="M339">
        <v>3.9</v>
      </c>
      <c r="N339">
        <v>3.8</v>
      </c>
      <c r="O339">
        <v>3.8</v>
      </c>
    </row>
    <row r="340" spans="1:15" ht="15" hidden="1" x14ac:dyDescent="0.3">
      <c r="A340" s="61" t="s">
        <v>214</v>
      </c>
      <c r="B340">
        <v>54.8</v>
      </c>
      <c r="C340">
        <v>55.2</v>
      </c>
      <c r="D340">
        <v>55.9</v>
      </c>
      <c r="E340">
        <v>56.3</v>
      </c>
      <c r="H340">
        <v>0.7</v>
      </c>
      <c r="I340">
        <v>0.7</v>
      </c>
      <c r="J340">
        <v>1.3</v>
      </c>
      <c r="K340">
        <v>0.7</v>
      </c>
      <c r="L340">
        <v>3.4</v>
      </c>
      <c r="M340">
        <v>2.8</v>
      </c>
      <c r="N340">
        <v>3.3</v>
      </c>
      <c r="O340">
        <v>3.5</v>
      </c>
    </row>
    <row r="341" spans="1:15" ht="15" hidden="1" x14ac:dyDescent="0.3">
      <c r="A341" s="61" t="s">
        <v>216</v>
      </c>
      <c r="B341">
        <v>56.9</v>
      </c>
      <c r="C341">
        <v>57.5</v>
      </c>
      <c r="D341">
        <v>57.8</v>
      </c>
      <c r="E341">
        <v>58.3</v>
      </c>
      <c r="H341">
        <v>1.1000000000000001</v>
      </c>
      <c r="I341">
        <v>1.1000000000000001</v>
      </c>
      <c r="J341">
        <v>0.5</v>
      </c>
      <c r="K341">
        <v>0.9</v>
      </c>
      <c r="L341">
        <v>3.8</v>
      </c>
      <c r="M341">
        <v>4.2</v>
      </c>
      <c r="N341">
        <v>3.4</v>
      </c>
      <c r="O341">
        <v>3.6</v>
      </c>
    </row>
    <row r="342" spans="1:15" ht="15" hidden="1" x14ac:dyDescent="0.3">
      <c r="A342" s="61" t="s">
        <v>217</v>
      </c>
      <c r="B342">
        <v>58.9</v>
      </c>
      <c r="C342">
        <v>59.4</v>
      </c>
      <c r="D342">
        <v>60.1</v>
      </c>
      <c r="E342">
        <v>60.7</v>
      </c>
      <c r="H342">
        <v>1</v>
      </c>
      <c r="I342">
        <v>0.8</v>
      </c>
      <c r="J342">
        <v>1.2</v>
      </c>
      <c r="K342">
        <v>1</v>
      </c>
      <c r="L342">
        <v>3.5</v>
      </c>
      <c r="M342">
        <v>3.3</v>
      </c>
      <c r="N342">
        <v>4</v>
      </c>
      <c r="O342">
        <v>4.0999999999999996</v>
      </c>
    </row>
    <row r="343" spans="1:15" ht="15" hidden="1" x14ac:dyDescent="0.3">
      <c r="A343" s="61" t="s">
        <v>218</v>
      </c>
      <c r="B343">
        <v>61.5</v>
      </c>
      <c r="C343">
        <v>62.1</v>
      </c>
      <c r="D343">
        <v>62.7</v>
      </c>
      <c r="E343">
        <v>63</v>
      </c>
      <c r="H343">
        <v>1.3</v>
      </c>
      <c r="I343">
        <v>1</v>
      </c>
      <c r="J343">
        <v>1</v>
      </c>
      <c r="K343">
        <v>0.5</v>
      </c>
      <c r="L343">
        <v>4.4000000000000004</v>
      </c>
      <c r="M343">
        <v>4.5</v>
      </c>
      <c r="N343">
        <v>4.3</v>
      </c>
      <c r="O343">
        <v>3.8</v>
      </c>
    </row>
    <row r="344" spans="1:15" ht="15" hidden="1" x14ac:dyDescent="0.3">
      <c r="A344" s="61"/>
    </row>
    <row r="345" spans="1:15" ht="15" hidden="1" x14ac:dyDescent="0.3">
      <c r="A345" s="61" t="s">
        <v>219</v>
      </c>
      <c r="B345">
        <v>63.8</v>
      </c>
      <c r="C345">
        <v>64.3</v>
      </c>
      <c r="D345">
        <v>64.900000000000006</v>
      </c>
      <c r="E345">
        <v>65.400000000000006</v>
      </c>
      <c r="H345">
        <v>1.3</v>
      </c>
      <c r="I345">
        <v>0.8</v>
      </c>
      <c r="J345">
        <v>0.9</v>
      </c>
      <c r="K345">
        <v>0.8</v>
      </c>
      <c r="L345">
        <v>3.7</v>
      </c>
      <c r="M345">
        <v>3.5</v>
      </c>
      <c r="N345">
        <v>3.5</v>
      </c>
      <c r="O345">
        <v>3.8</v>
      </c>
    </row>
    <row r="346" spans="1:15" ht="15" hidden="1" x14ac:dyDescent="0.3">
      <c r="A346" s="61" t="s">
        <v>220</v>
      </c>
      <c r="B346">
        <v>66.099999999999994</v>
      </c>
      <c r="C346">
        <v>66.5</v>
      </c>
      <c r="D346">
        <v>66.900000000000006</v>
      </c>
      <c r="E346">
        <v>67.3</v>
      </c>
      <c r="H346">
        <v>1.1000000000000001</v>
      </c>
      <c r="I346">
        <v>0.6</v>
      </c>
      <c r="J346">
        <v>0.6</v>
      </c>
      <c r="K346">
        <v>0.6</v>
      </c>
      <c r="L346">
        <v>3.6</v>
      </c>
      <c r="M346">
        <v>3.4</v>
      </c>
      <c r="N346">
        <v>3.1</v>
      </c>
      <c r="O346">
        <v>2.9</v>
      </c>
    </row>
    <row r="347" spans="1:15" ht="15" hidden="1" x14ac:dyDescent="0.3">
      <c r="A347" s="61" t="s">
        <v>221</v>
      </c>
      <c r="B347">
        <v>68</v>
      </c>
      <c r="C347">
        <v>68.400000000000006</v>
      </c>
      <c r="D347">
        <v>68.900000000000006</v>
      </c>
      <c r="E347">
        <v>69.3</v>
      </c>
      <c r="H347">
        <v>1</v>
      </c>
      <c r="I347">
        <v>0.6</v>
      </c>
      <c r="J347">
        <v>0.7</v>
      </c>
      <c r="K347">
        <v>0.6</v>
      </c>
      <c r="L347">
        <v>2.9</v>
      </c>
      <c r="M347">
        <v>2.9</v>
      </c>
      <c r="N347">
        <v>3</v>
      </c>
      <c r="O347">
        <v>3</v>
      </c>
    </row>
    <row r="348" spans="1:15" ht="15" hidden="1" x14ac:dyDescent="0.3">
      <c r="A348" s="61" t="s">
        <v>222</v>
      </c>
      <c r="B348">
        <v>69.900000000000006</v>
      </c>
      <c r="C348">
        <v>70.5</v>
      </c>
      <c r="D348">
        <v>71</v>
      </c>
      <c r="E348">
        <v>71.5</v>
      </c>
      <c r="H348">
        <v>0.9</v>
      </c>
      <c r="I348">
        <v>0.9</v>
      </c>
      <c r="J348">
        <v>0.7</v>
      </c>
      <c r="K348">
        <v>0.7</v>
      </c>
      <c r="L348">
        <v>2.8</v>
      </c>
      <c r="M348">
        <v>3.1</v>
      </c>
      <c r="N348">
        <v>3</v>
      </c>
      <c r="O348">
        <v>3.2</v>
      </c>
    </row>
    <row r="349" spans="1:15" ht="15" hidden="1" x14ac:dyDescent="0.3">
      <c r="A349" s="61" t="s">
        <v>223</v>
      </c>
      <c r="B349">
        <v>72.099999999999994</v>
      </c>
      <c r="C349">
        <v>72.599999999999994</v>
      </c>
      <c r="D349">
        <v>73</v>
      </c>
      <c r="E349">
        <v>73.599999999999994</v>
      </c>
      <c r="H349">
        <v>0.8</v>
      </c>
      <c r="I349">
        <v>0.7</v>
      </c>
      <c r="J349">
        <v>0.6</v>
      </c>
      <c r="K349">
        <v>0.8</v>
      </c>
      <c r="L349">
        <v>3.1</v>
      </c>
      <c r="M349">
        <v>3</v>
      </c>
      <c r="N349">
        <v>2.8</v>
      </c>
      <c r="O349">
        <v>2.9</v>
      </c>
    </row>
    <row r="350" spans="1:15" ht="15" hidden="1" x14ac:dyDescent="0.3">
      <c r="A350" s="61"/>
    </row>
    <row r="351" spans="1:15" ht="15" hidden="1" x14ac:dyDescent="0.3">
      <c r="A351" s="61" t="s">
        <v>224</v>
      </c>
      <c r="B351">
        <v>74.2</v>
      </c>
      <c r="C351">
        <v>74.900000000000006</v>
      </c>
      <c r="D351">
        <v>75.599999999999994</v>
      </c>
      <c r="E351">
        <v>76.099999999999994</v>
      </c>
      <c r="H351">
        <v>0.8</v>
      </c>
      <c r="I351">
        <v>0.9</v>
      </c>
      <c r="J351">
        <v>0.9</v>
      </c>
      <c r="K351">
        <v>0.7</v>
      </c>
      <c r="L351">
        <v>2.9</v>
      </c>
      <c r="M351">
        <v>3.2</v>
      </c>
      <c r="N351">
        <v>3.6</v>
      </c>
      <c r="O351">
        <v>3.4</v>
      </c>
    </row>
    <row r="352" spans="1:15" ht="15" hidden="1" x14ac:dyDescent="0.3">
      <c r="A352" s="61" t="s">
        <v>225</v>
      </c>
      <c r="B352">
        <v>76.599999999999994</v>
      </c>
      <c r="C352">
        <v>77.400000000000006</v>
      </c>
      <c r="D352">
        <v>78</v>
      </c>
      <c r="E352">
        <v>78.400000000000006</v>
      </c>
      <c r="H352">
        <v>0.7</v>
      </c>
      <c r="I352">
        <v>1</v>
      </c>
      <c r="J352">
        <v>0.8</v>
      </c>
      <c r="K352">
        <v>0.5</v>
      </c>
      <c r="L352">
        <v>3.2</v>
      </c>
      <c r="M352">
        <v>3.3</v>
      </c>
      <c r="N352">
        <v>3.2</v>
      </c>
      <c r="O352">
        <v>3</v>
      </c>
    </row>
    <row r="353" spans="1:15" ht="15" hidden="1" x14ac:dyDescent="0.3">
      <c r="A353" s="61" t="s">
        <v>226</v>
      </c>
      <c r="B353">
        <v>79.400000000000006</v>
      </c>
      <c r="C353">
        <v>80</v>
      </c>
      <c r="D353">
        <v>80.599999999999994</v>
      </c>
      <c r="E353">
        <v>81.099999999999994</v>
      </c>
      <c r="H353">
        <v>1.3</v>
      </c>
      <c r="I353">
        <v>0.8</v>
      </c>
      <c r="J353">
        <v>0.8</v>
      </c>
      <c r="K353">
        <v>0.6</v>
      </c>
      <c r="L353">
        <v>3.7</v>
      </c>
      <c r="M353">
        <v>3.4</v>
      </c>
      <c r="N353">
        <v>3.3</v>
      </c>
      <c r="O353">
        <v>3.4</v>
      </c>
    </row>
    <row r="354" spans="1:15" ht="15" hidden="1" x14ac:dyDescent="0.3">
      <c r="A354" s="61" t="s">
        <v>227</v>
      </c>
      <c r="B354">
        <v>81.900000000000006</v>
      </c>
      <c r="C354">
        <v>82.5</v>
      </c>
      <c r="D354">
        <v>83.2</v>
      </c>
      <c r="E354">
        <v>83.8</v>
      </c>
      <c r="H354">
        <v>1</v>
      </c>
      <c r="I354">
        <v>0.7</v>
      </c>
      <c r="J354">
        <v>0.8</v>
      </c>
      <c r="K354">
        <v>0.7</v>
      </c>
      <c r="L354">
        <v>3.1</v>
      </c>
      <c r="M354">
        <v>3.1</v>
      </c>
      <c r="N354">
        <v>3.2</v>
      </c>
      <c r="O354">
        <v>3.3</v>
      </c>
    </row>
    <row r="355" spans="1:15" ht="15" hidden="1" x14ac:dyDescent="0.3">
      <c r="A355" s="61" t="s">
        <v>228</v>
      </c>
      <c r="B355">
        <v>84.9</v>
      </c>
      <c r="C355">
        <v>86</v>
      </c>
      <c r="D355">
        <v>86.6</v>
      </c>
      <c r="E355">
        <v>87.2</v>
      </c>
      <c r="H355">
        <v>1.3</v>
      </c>
      <c r="I355">
        <v>1.3</v>
      </c>
      <c r="J355">
        <v>0.7</v>
      </c>
      <c r="K355">
        <v>0.7</v>
      </c>
      <c r="L355">
        <v>3.7</v>
      </c>
      <c r="M355">
        <v>4.2</v>
      </c>
      <c r="N355">
        <v>4.0999999999999996</v>
      </c>
      <c r="O355">
        <v>4.0999999999999996</v>
      </c>
    </row>
    <row r="356" spans="1:15" ht="15" hidden="1" x14ac:dyDescent="0.3">
      <c r="A356" s="61"/>
    </row>
    <row r="357" spans="1:15" ht="15" hidden="1" x14ac:dyDescent="0.3">
      <c r="A357" s="61" t="s">
        <v>229</v>
      </c>
      <c r="B357">
        <v>88.4</v>
      </c>
      <c r="C357">
        <v>89.3</v>
      </c>
      <c r="D357">
        <v>89.8</v>
      </c>
      <c r="E357">
        <v>90.4</v>
      </c>
      <c r="H357">
        <v>1.4</v>
      </c>
      <c r="I357">
        <v>1</v>
      </c>
      <c r="J357">
        <v>0.6</v>
      </c>
      <c r="K357">
        <v>0.7</v>
      </c>
      <c r="L357">
        <v>4.0999999999999996</v>
      </c>
      <c r="M357">
        <v>3.8</v>
      </c>
      <c r="N357">
        <v>3.7</v>
      </c>
      <c r="O357">
        <v>3.7</v>
      </c>
    </row>
    <row r="358" spans="1:15" ht="15" hidden="1" x14ac:dyDescent="0.3">
      <c r="A358" s="61" t="s">
        <v>230</v>
      </c>
      <c r="B358">
        <v>91.2</v>
      </c>
      <c r="C358">
        <v>92</v>
      </c>
      <c r="D358">
        <v>92.4</v>
      </c>
      <c r="E358">
        <v>93</v>
      </c>
      <c r="H358">
        <v>0.9</v>
      </c>
      <c r="I358">
        <v>0.9</v>
      </c>
      <c r="J358">
        <v>0.4</v>
      </c>
      <c r="K358">
        <v>0.6</v>
      </c>
      <c r="L358">
        <v>3.2</v>
      </c>
      <c r="M358">
        <v>3</v>
      </c>
      <c r="N358">
        <v>2.9</v>
      </c>
      <c r="O358">
        <v>2.9</v>
      </c>
    </row>
    <row r="359" spans="1:15" ht="15" hidden="1" x14ac:dyDescent="0.3">
      <c r="A359" s="61" t="s">
        <v>231</v>
      </c>
      <c r="B359">
        <v>93.8</v>
      </c>
      <c r="C359">
        <v>94.4</v>
      </c>
      <c r="D359">
        <v>94.9</v>
      </c>
      <c r="E359">
        <v>95.1</v>
      </c>
      <c r="H359">
        <v>0.9</v>
      </c>
      <c r="I359">
        <v>0.6</v>
      </c>
      <c r="J359">
        <v>0.5</v>
      </c>
      <c r="K359">
        <v>0.2</v>
      </c>
      <c r="L359">
        <v>2.9</v>
      </c>
      <c r="M359">
        <v>2.6</v>
      </c>
      <c r="N359">
        <v>2.7</v>
      </c>
      <c r="O359">
        <v>2.2999999999999998</v>
      </c>
    </row>
    <row r="360" spans="1:15" ht="15" hidden="1" x14ac:dyDescent="0.3">
      <c r="A360" s="61" t="s">
        <v>232</v>
      </c>
      <c r="B360">
        <v>95.9</v>
      </c>
      <c r="C360">
        <v>96.5</v>
      </c>
      <c r="D360">
        <v>97.3</v>
      </c>
      <c r="E360">
        <v>97.4</v>
      </c>
      <c r="H360">
        <v>0.8</v>
      </c>
      <c r="I360">
        <v>0.6</v>
      </c>
      <c r="J360">
        <v>0.8</v>
      </c>
      <c r="K360">
        <v>0.1</v>
      </c>
      <c r="L360">
        <v>2.2000000000000002</v>
      </c>
      <c r="M360">
        <v>2.2000000000000002</v>
      </c>
      <c r="N360">
        <v>2.5</v>
      </c>
      <c r="O360">
        <v>2.4</v>
      </c>
    </row>
    <row r="361" spans="1:15" ht="15" hidden="1" x14ac:dyDescent="0.3">
      <c r="A361" s="61" t="s">
        <v>233</v>
      </c>
      <c r="B361">
        <v>98.2</v>
      </c>
      <c r="C361">
        <v>98.9</v>
      </c>
      <c r="D361">
        <v>99.5</v>
      </c>
      <c r="E361">
        <v>100</v>
      </c>
      <c r="H361">
        <v>0.8</v>
      </c>
      <c r="I361">
        <v>0.7</v>
      </c>
      <c r="J361">
        <v>0.6</v>
      </c>
      <c r="K361">
        <v>0.5</v>
      </c>
      <c r="L361">
        <v>2.4</v>
      </c>
      <c r="M361">
        <v>2.5</v>
      </c>
      <c r="N361">
        <v>2.2999999999999998</v>
      </c>
      <c r="O361">
        <v>2.7</v>
      </c>
    </row>
    <row r="362" spans="1:15" ht="15" hidden="1" x14ac:dyDescent="0.3">
      <c r="A362" s="61"/>
    </row>
    <row r="363" spans="1:15" ht="15" hidden="1" x14ac:dyDescent="0.3">
      <c r="A363" s="61" t="s">
        <v>438</v>
      </c>
    </row>
    <row r="364" spans="1:15" ht="15" hidden="1" x14ac:dyDescent="0.3">
      <c r="A364" s="61" t="s">
        <v>430</v>
      </c>
    </row>
    <row r="365" spans="1:15" ht="15" hidden="1" x14ac:dyDescent="0.3">
      <c r="A365" s="61" t="s">
        <v>414</v>
      </c>
      <c r="B365" t="s">
        <v>215</v>
      </c>
      <c r="C365" t="s">
        <v>215</v>
      </c>
      <c r="D365">
        <v>25.8</v>
      </c>
      <c r="E365">
        <v>26.1</v>
      </c>
      <c r="H365" t="s">
        <v>215</v>
      </c>
      <c r="I365" t="s">
        <v>215</v>
      </c>
      <c r="J365" t="s">
        <v>215</v>
      </c>
      <c r="K365">
        <v>1.2</v>
      </c>
      <c r="L365" t="s">
        <v>215</v>
      </c>
      <c r="M365" t="s">
        <v>215</v>
      </c>
      <c r="N365" t="s">
        <v>215</v>
      </c>
      <c r="O365" t="s">
        <v>215</v>
      </c>
    </row>
    <row r="366" spans="1:15" ht="15" hidden="1" x14ac:dyDescent="0.3">
      <c r="A366" s="61"/>
    </row>
    <row r="367" spans="1:15" ht="15" hidden="1" x14ac:dyDescent="0.3">
      <c r="A367" s="61" t="s">
        <v>415</v>
      </c>
      <c r="B367">
        <v>26.7</v>
      </c>
      <c r="C367">
        <v>27.1</v>
      </c>
      <c r="D367">
        <v>27.3</v>
      </c>
      <c r="E367">
        <v>27.9</v>
      </c>
      <c r="H367">
        <v>2.2999999999999998</v>
      </c>
      <c r="I367">
        <v>1.5</v>
      </c>
      <c r="J367">
        <v>0.7</v>
      </c>
      <c r="K367">
        <v>2.2000000000000002</v>
      </c>
      <c r="L367" t="s">
        <v>215</v>
      </c>
      <c r="M367" t="s">
        <v>215</v>
      </c>
      <c r="N367">
        <v>5.8</v>
      </c>
      <c r="O367">
        <v>6.9</v>
      </c>
    </row>
    <row r="368" spans="1:15" ht="15" hidden="1" x14ac:dyDescent="0.3">
      <c r="A368" s="61" t="s">
        <v>416</v>
      </c>
      <c r="B368">
        <v>28.2</v>
      </c>
      <c r="C368">
        <v>28.7</v>
      </c>
      <c r="D368">
        <v>29.1</v>
      </c>
      <c r="E368">
        <v>29.6</v>
      </c>
      <c r="H368">
        <v>1.1000000000000001</v>
      </c>
      <c r="I368">
        <v>1.8</v>
      </c>
      <c r="J368">
        <v>1.4</v>
      </c>
      <c r="K368">
        <v>1.7</v>
      </c>
      <c r="L368">
        <v>5.6</v>
      </c>
      <c r="M368">
        <v>5.9</v>
      </c>
      <c r="N368">
        <v>6.6</v>
      </c>
      <c r="O368">
        <v>6.1</v>
      </c>
    </row>
    <row r="369" spans="1:15" ht="15" hidden="1" x14ac:dyDescent="0.3">
      <c r="A369" s="61" t="s">
        <v>417</v>
      </c>
      <c r="B369">
        <v>30.2</v>
      </c>
      <c r="C369">
        <v>31</v>
      </c>
      <c r="D369">
        <v>31.6</v>
      </c>
      <c r="E369">
        <v>31.7</v>
      </c>
      <c r="H369">
        <v>2</v>
      </c>
      <c r="I369">
        <v>2.6</v>
      </c>
      <c r="J369">
        <v>1.9</v>
      </c>
      <c r="K369">
        <v>0.3</v>
      </c>
      <c r="L369">
        <v>7.1</v>
      </c>
      <c r="M369">
        <v>8</v>
      </c>
      <c r="N369">
        <v>8.6</v>
      </c>
      <c r="O369">
        <v>7.1</v>
      </c>
    </row>
    <row r="370" spans="1:15" ht="15" hidden="1" x14ac:dyDescent="0.3">
      <c r="A370" s="61" t="s">
        <v>418</v>
      </c>
      <c r="B370">
        <v>32.5</v>
      </c>
      <c r="C370">
        <v>33.1</v>
      </c>
      <c r="D370">
        <v>33.799999999999997</v>
      </c>
      <c r="E370">
        <v>34.6</v>
      </c>
      <c r="H370">
        <v>2.5</v>
      </c>
      <c r="I370">
        <v>1.8</v>
      </c>
      <c r="J370">
        <v>2.1</v>
      </c>
      <c r="K370">
        <v>2.4</v>
      </c>
      <c r="L370">
        <v>7.6</v>
      </c>
      <c r="M370">
        <v>6.8</v>
      </c>
      <c r="N370">
        <v>7</v>
      </c>
      <c r="O370">
        <v>9.1</v>
      </c>
    </row>
    <row r="371" spans="1:15" ht="15" hidden="1" x14ac:dyDescent="0.3">
      <c r="A371" s="61" t="s">
        <v>419</v>
      </c>
      <c r="B371">
        <v>35.299999999999997</v>
      </c>
      <c r="C371">
        <v>36</v>
      </c>
      <c r="D371">
        <v>36.799999999999997</v>
      </c>
      <c r="E371">
        <v>37.4</v>
      </c>
      <c r="H371">
        <v>2</v>
      </c>
      <c r="I371">
        <v>2</v>
      </c>
      <c r="J371">
        <v>2.2000000000000002</v>
      </c>
      <c r="K371">
        <v>1.6</v>
      </c>
      <c r="L371">
        <v>8.6</v>
      </c>
      <c r="M371">
        <v>8.8000000000000007</v>
      </c>
      <c r="N371">
        <v>8.9</v>
      </c>
      <c r="O371">
        <v>8.1</v>
      </c>
    </row>
    <row r="372" spans="1:15" ht="15" hidden="1" x14ac:dyDescent="0.3">
      <c r="A372" s="61"/>
    </row>
    <row r="373" spans="1:15" ht="15" hidden="1" x14ac:dyDescent="0.3">
      <c r="A373" s="61" t="s">
        <v>420</v>
      </c>
      <c r="B373">
        <v>38.700000000000003</v>
      </c>
      <c r="C373">
        <v>39.299999999999997</v>
      </c>
      <c r="D373">
        <v>40</v>
      </c>
      <c r="E373">
        <v>40.6</v>
      </c>
      <c r="H373">
        <v>3.5</v>
      </c>
      <c r="I373">
        <v>1.6</v>
      </c>
      <c r="J373">
        <v>1.8</v>
      </c>
      <c r="K373">
        <v>1.5</v>
      </c>
      <c r="L373">
        <v>9.6</v>
      </c>
      <c r="M373">
        <v>9.1999999999999993</v>
      </c>
      <c r="N373">
        <v>8.6999999999999993</v>
      </c>
      <c r="O373">
        <v>8.6</v>
      </c>
    </row>
    <row r="374" spans="1:15" ht="15" hidden="1" x14ac:dyDescent="0.3">
      <c r="A374" s="61" t="s">
        <v>421</v>
      </c>
      <c r="B374">
        <v>41.5</v>
      </c>
      <c r="C374">
        <v>41.9</v>
      </c>
      <c r="D374">
        <v>42.6</v>
      </c>
      <c r="E374">
        <v>43.2</v>
      </c>
      <c r="H374">
        <v>2.2000000000000002</v>
      </c>
      <c r="I374">
        <v>1</v>
      </c>
      <c r="J374">
        <v>1.7</v>
      </c>
      <c r="K374">
        <v>1.4</v>
      </c>
      <c r="L374">
        <v>7.2</v>
      </c>
      <c r="M374">
        <v>6.6</v>
      </c>
      <c r="N374">
        <v>6.5</v>
      </c>
      <c r="O374">
        <v>6.4</v>
      </c>
    </row>
    <row r="375" spans="1:15" ht="15" hidden="1" x14ac:dyDescent="0.3">
      <c r="A375" s="61" t="s">
        <v>422</v>
      </c>
      <c r="B375">
        <v>43.8</v>
      </c>
      <c r="C375">
        <v>44.3</v>
      </c>
      <c r="D375">
        <v>45</v>
      </c>
      <c r="E375">
        <v>45.7</v>
      </c>
      <c r="H375">
        <v>1.4</v>
      </c>
      <c r="I375">
        <v>1.1000000000000001</v>
      </c>
      <c r="J375">
        <v>1.6</v>
      </c>
      <c r="K375">
        <v>1.6</v>
      </c>
      <c r="L375">
        <v>5.5</v>
      </c>
      <c r="M375">
        <v>5.7</v>
      </c>
      <c r="N375">
        <v>5.6</v>
      </c>
      <c r="O375">
        <v>5.8</v>
      </c>
    </row>
    <row r="376" spans="1:15" ht="15" hidden="1" x14ac:dyDescent="0.3">
      <c r="A376" s="61" t="s">
        <v>423</v>
      </c>
      <c r="B376">
        <v>46.3</v>
      </c>
      <c r="C376">
        <v>46.8</v>
      </c>
      <c r="D376">
        <v>47.2</v>
      </c>
      <c r="E376">
        <v>47.9</v>
      </c>
      <c r="H376">
        <v>1.3</v>
      </c>
      <c r="I376">
        <v>1.1000000000000001</v>
      </c>
      <c r="J376">
        <v>0.9</v>
      </c>
      <c r="K376">
        <v>1.5</v>
      </c>
      <c r="L376">
        <v>5.7</v>
      </c>
      <c r="M376">
        <v>5.6</v>
      </c>
      <c r="N376">
        <v>4.9000000000000004</v>
      </c>
      <c r="O376">
        <v>4.8</v>
      </c>
    </row>
    <row r="377" spans="1:15" ht="15" hidden="1" x14ac:dyDescent="0.3">
      <c r="A377" s="61" t="s">
        <v>424</v>
      </c>
      <c r="B377">
        <v>48.4</v>
      </c>
      <c r="C377">
        <v>49</v>
      </c>
      <c r="D377">
        <v>49.9</v>
      </c>
      <c r="E377">
        <v>50.3</v>
      </c>
      <c r="H377">
        <v>1</v>
      </c>
      <c r="I377">
        <v>1.2</v>
      </c>
      <c r="J377">
        <v>1.8</v>
      </c>
      <c r="K377">
        <v>0.8</v>
      </c>
      <c r="L377">
        <v>4.5</v>
      </c>
      <c r="M377">
        <v>4.7</v>
      </c>
      <c r="N377">
        <v>5.7</v>
      </c>
      <c r="O377">
        <v>5</v>
      </c>
    </row>
    <row r="378" spans="1:15" ht="15" hidden="1" x14ac:dyDescent="0.3">
      <c r="A378" s="61"/>
    </row>
    <row r="379" spans="1:15" ht="15" hidden="1" x14ac:dyDescent="0.3">
      <c r="A379" s="61" t="s">
        <v>425</v>
      </c>
      <c r="B379">
        <v>50.8</v>
      </c>
      <c r="C379">
        <v>51.1</v>
      </c>
      <c r="D379">
        <v>51.5</v>
      </c>
      <c r="E379">
        <v>51.9</v>
      </c>
      <c r="H379">
        <v>1</v>
      </c>
      <c r="I379">
        <v>0.6</v>
      </c>
      <c r="J379">
        <v>0.8</v>
      </c>
      <c r="K379">
        <v>0.8</v>
      </c>
      <c r="L379">
        <v>5</v>
      </c>
      <c r="M379">
        <v>4.3</v>
      </c>
      <c r="N379">
        <v>3.2</v>
      </c>
      <c r="O379">
        <v>3.2</v>
      </c>
    </row>
    <row r="380" spans="1:15" ht="15" hidden="1" x14ac:dyDescent="0.3">
      <c r="A380" s="61" t="s">
        <v>214</v>
      </c>
      <c r="B380">
        <v>52.6</v>
      </c>
      <c r="C380">
        <v>53</v>
      </c>
      <c r="D380">
        <v>53.6</v>
      </c>
      <c r="E380">
        <v>53.8</v>
      </c>
      <c r="H380">
        <v>1.3</v>
      </c>
      <c r="I380">
        <v>0.8</v>
      </c>
      <c r="J380">
        <v>1.1000000000000001</v>
      </c>
      <c r="K380">
        <v>0.4</v>
      </c>
      <c r="L380">
        <v>3.5</v>
      </c>
      <c r="M380">
        <v>3.7</v>
      </c>
      <c r="N380">
        <v>4.0999999999999996</v>
      </c>
      <c r="O380">
        <v>3.7</v>
      </c>
    </row>
    <row r="381" spans="1:15" ht="15" hidden="1" x14ac:dyDescent="0.3">
      <c r="A381" s="61" t="s">
        <v>216</v>
      </c>
      <c r="B381">
        <v>54.3</v>
      </c>
      <c r="C381">
        <v>55.1</v>
      </c>
      <c r="D381">
        <v>55.8</v>
      </c>
      <c r="E381">
        <v>56.5</v>
      </c>
      <c r="H381">
        <v>0.9</v>
      </c>
      <c r="I381">
        <v>1.5</v>
      </c>
      <c r="J381">
        <v>1.3</v>
      </c>
      <c r="K381">
        <v>1.3</v>
      </c>
      <c r="L381">
        <v>3.2</v>
      </c>
      <c r="M381">
        <v>4</v>
      </c>
      <c r="N381">
        <v>4.0999999999999996</v>
      </c>
      <c r="O381">
        <v>5</v>
      </c>
    </row>
    <row r="382" spans="1:15" ht="15" hidden="1" x14ac:dyDescent="0.3">
      <c r="A382" s="61" t="s">
        <v>217</v>
      </c>
      <c r="B382">
        <v>57.3</v>
      </c>
      <c r="C382">
        <v>57.9</v>
      </c>
      <c r="D382">
        <v>58.7</v>
      </c>
      <c r="E382">
        <v>59.2</v>
      </c>
      <c r="H382">
        <v>1.4</v>
      </c>
      <c r="I382">
        <v>1</v>
      </c>
      <c r="J382">
        <v>1.4</v>
      </c>
      <c r="K382">
        <v>0.9</v>
      </c>
      <c r="L382">
        <v>5.5</v>
      </c>
      <c r="M382">
        <v>5.0999999999999996</v>
      </c>
      <c r="N382">
        <v>5.2</v>
      </c>
      <c r="O382">
        <v>4.8</v>
      </c>
    </row>
    <row r="383" spans="1:15" ht="15" hidden="1" x14ac:dyDescent="0.3">
      <c r="A383" s="61" t="s">
        <v>218</v>
      </c>
      <c r="B383">
        <v>59.9</v>
      </c>
      <c r="C383">
        <v>60.8</v>
      </c>
      <c r="D383">
        <v>61.4</v>
      </c>
      <c r="E383">
        <v>61.7</v>
      </c>
      <c r="H383">
        <v>1.2</v>
      </c>
      <c r="I383">
        <v>1.5</v>
      </c>
      <c r="J383">
        <v>1</v>
      </c>
      <c r="K383">
        <v>0.5</v>
      </c>
      <c r="L383">
        <v>4.5</v>
      </c>
      <c r="M383">
        <v>5</v>
      </c>
      <c r="N383">
        <v>4.5999999999999996</v>
      </c>
      <c r="O383">
        <v>4.2</v>
      </c>
    </row>
    <row r="384" spans="1:15" ht="15" hidden="1" x14ac:dyDescent="0.3">
      <c r="A384" s="61"/>
    </row>
    <row r="385" spans="1:15" ht="15" hidden="1" x14ac:dyDescent="0.3">
      <c r="A385" s="61" t="s">
        <v>219</v>
      </c>
      <c r="B385">
        <v>62.5</v>
      </c>
      <c r="C385">
        <v>63.1</v>
      </c>
      <c r="D385">
        <v>63.7</v>
      </c>
      <c r="E385">
        <v>64</v>
      </c>
      <c r="H385">
        <v>1.3</v>
      </c>
      <c r="I385">
        <v>1</v>
      </c>
      <c r="J385">
        <v>1</v>
      </c>
      <c r="K385">
        <v>0.5</v>
      </c>
      <c r="L385">
        <v>4.3</v>
      </c>
      <c r="M385">
        <v>3.8</v>
      </c>
      <c r="N385">
        <v>3.7</v>
      </c>
      <c r="O385">
        <v>3.7</v>
      </c>
    </row>
    <row r="386" spans="1:15" ht="15" hidden="1" x14ac:dyDescent="0.3">
      <c r="A386" s="61" t="s">
        <v>220</v>
      </c>
      <c r="B386">
        <v>64.400000000000006</v>
      </c>
      <c r="C386">
        <v>64.7</v>
      </c>
      <c r="D386">
        <v>65.099999999999994</v>
      </c>
      <c r="E386">
        <v>65.5</v>
      </c>
      <c r="H386">
        <v>0.6</v>
      </c>
      <c r="I386">
        <v>0.5</v>
      </c>
      <c r="J386">
        <v>0.6</v>
      </c>
      <c r="K386">
        <v>0.6</v>
      </c>
      <c r="L386">
        <v>3</v>
      </c>
      <c r="M386">
        <v>2.5</v>
      </c>
      <c r="N386">
        <v>2.2000000000000002</v>
      </c>
      <c r="O386">
        <v>2.2999999999999998</v>
      </c>
    </row>
    <row r="387" spans="1:15" ht="15" hidden="1" x14ac:dyDescent="0.3">
      <c r="A387" s="61" t="s">
        <v>221</v>
      </c>
      <c r="B387">
        <v>65.900000000000006</v>
      </c>
      <c r="C387">
        <v>66.400000000000006</v>
      </c>
      <c r="D387">
        <v>67.099999999999994</v>
      </c>
      <c r="E387">
        <v>67.599999999999994</v>
      </c>
      <c r="H387">
        <v>0.6</v>
      </c>
      <c r="I387">
        <v>0.8</v>
      </c>
      <c r="J387">
        <v>1.1000000000000001</v>
      </c>
      <c r="K387">
        <v>0.7</v>
      </c>
      <c r="L387">
        <v>2.2999999999999998</v>
      </c>
      <c r="M387">
        <v>2.6</v>
      </c>
      <c r="N387">
        <v>3.1</v>
      </c>
      <c r="O387">
        <v>3.2</v>
      </c>
    </row>
    <row r="388" spans="1:15" ht="15" hidden="1" x14ac:dyDescent="0.3">
      <c r="A388" s="61" t="s">
        <v>222</v>
      </c>
      <c r="B388">
        <v>67.900000000000006</v>
      </c>
      <c r="C388">
        <v>68.400000000000006</v>
      </c>
      <c r="D388">
        <v>68.900000000000006</v>
      </c>
      <c r="E388">
        <v>69.2</v>
      </c>
      <c r="H388">
        <v>0.4</v>
      </c>
      <c r="I388">
        <v>0.7</v>
      </c>
      <c r="J388">
        <v>0.7</v>
      </c>
      <c r="K388">
        <v>0.4</v>
      </c>
      <c r="L388">
        <v>3</v>
      </c>
      <c r="M388">
        <v>3</v>
      </c>
      <c r="N388">
        <v>2.7</v>
      </c>
      <c r="O388">
        <v>2.4</v>
      </c>
    </row>
    <row r="389" spans="1:15" ht="15" hidden="1" x14ac:dyDescent="0.3">
      <c r="A389" s="61" t="s">
        <v>223</v>
      </c>
      <c r="B389">
        <v>69.8</v>
      </c>
      <c r="C389">
        <v>70.400000000000006</v>
      </c>
      <c r="D389">
        <v>70.900000000000006</v>
      </c>
      <c r="E389">
        <v>71.3</v>
      </c>
      <c r="H389">
        <v>0.9</v>
      </c>
      <c r="I389">
        <v>0.9</v>
      </c>
      <c r="J389">
        <v>0.7</v>
      </c>
      <c r="K389">
        <v>0.6</v>
      </c>
      <c r="L389">
        <v>2.8</v>
      </c>
      <c r="M389">
        <v>2.9</v>
      </c>
      <c r="N389">
        <v>2.9</v>
      </c>
      <c r="O389">
        <v>3</v>
      </c>
    </row>
    <row r="390" spans="1:15" ht="15" hidden="1" x14ac:dyDescent="0.3">
      <c r="A390" s="61"/>
    </row>
    <row r="391" spans="1:15" ht="15" hidden="1" x14ac:dyDescent="0.3">
      <c r="A391" s="61" t="s">
        <v>224</v>
      </c>
      <c r="B391">
        <v>72.2</v>
      </c>
      <c r="C391">
        <v>72.8</v>
      </c>
      <c r="D391">
        <v>73.3</v>
      </c>
      <c r="E391">
        <v>73.900000000000006</v>
      </c>
      <c r="H391">
        <v>1.3</v>
      </c>
      <c r="I391">
        <v>0.8</v>
      </c>
      <c r="J391">
        <v>0.7</v>
      </c>
      <c r="K391">
        <v>0.8</v>
      </c>
      <c r="L391">
        <v>3.4</v>
      </c>
      <c r="M391">
        <v>3.4</v>
      </c>
      <c r="N391">
        <v>3.4</v>
      </c>
      <c r="O391">
        <v>3.6</v>
      </c>
    </row>
    <row r="392" spans="1:15" ht="15" hidden="1" x14ac:dyDescent="0.3">
      <c r="A392" s="61" t="s">
        <v>225</v>
      </c>
      <c r="B392">
        <v>74.8</v>
      </c>
      <c r="C392">
        <v>75.400000000000006</v>
      </c>
      <c r="D392">
        <v>76.2</v>
      </c>
      <c r="E392">
        <v>77.2</v>
      </c>
      <c r="H392">
        <v>1.2</v>
      </c>
      <c r="I392">
        <v>0.8</v>
      </c>
      <c r="J392">
        <v>1.1000000000000001</v>
      </c>
      <c r="K392">
        <v>1.3</v>
      </c>
      <c r="L392">
        <v>3.6</v>
      </c>
      <c r="M392">
        <v>3.6</v>
      </c>
      <c r="N392">
        <v>4</v>
      </c>
      <c r="O392">
        <v>4.5</v>
      </c>
    </row>
    <row r="393" spans="1:15" ht="15" hidden="1" x14ac:dyDescent="0.3">
      <c r="A393" s="61" t="s">
        <v>226</v>
      </c>
      <c r="B393">
        <v>78</v>
      </c>
      <c r="C393">
        <v>78.7</v>
      </c>
      <c r="D393">
        <v>79.900000000000006</v>
      </c>
      <c r="E393">
        <v>80.400000000000006</v>
      </c>
      <c r="H393">
        <v>1</v>
      </c>
      <c r="I393">
        <v>0.9</v>
      </c>
      <c r="J393">
        <v>1.5</v>
      </c>
      <c r="K393">
        <v>0.6</v>
      </c>
      <c r="L393">
        <v>4.3</v>
      </c>
      <c r="M393">
        <v>4.4000000000000004</v>
      </c>
      <c r="N393">
        <v>4.9000000000000004</v>
      </c>
      <c r="O393">
        <v>4.0999999999999996</v>
      </c>
    </row>
    <row r="394" spans="1:15" ht="15" hidden="1" x14ac:dyDescent="0.3">
      <c r="A394" s="61" t="s">
        <v>227</v>
      </c>
      <c r="B394">
        <v>80.7</v>
      </c>
      <c r="C394">
        <v>81.900000000000006</v>
      </c>
      <c r="D394">
        <v>82.6</v>
      </c>
      <c r="E394">
        <v>83.4</v>
      </c>
      <c r="H394">
        <v>0.4</v>
      </c>
      <c r="I394">
        <v>1.5</v>
      </c>
      <c r="J394">
        <v>0.9</v>
      </c>
      <c r="K394">
        <v>1</v>
      </c>
      <c r="L394">
        <v>3.5</v>
      </c>
      <c r="M394">
        <v>4.0999999999999996</v>
      </c>
      <c r="N394">
        <v>3.4</v>
      </c>
      <c r="O394">
        <v>3.7</v>
      </c>
    </row>
    <row r="395" spans="1:15" ht="15" hidden="1" x14ac:dyDescent="0.3">
      <c r="A395" s="61" t="s">
        <v>228</v>
      </c>
      <c r="B395">
        <v>84.5</v>
      </c>
      <c r="C395">
        <v>85.3</v>
      </c>
      <c r="D395">
        <v>86.2</v>
      </c>
      <c r="E395">
        <v>86.7</v>
      </c>
      <c r="H395">
        <v>1.3</v>
      </c>
      <c r="I395">
        <v>0.9</v>
      </c>
      <c r="J395">
        <v>1.1000000000000001</v>
      </c>
      <c r="K395">
        <v>0.6</v>
      </c>
      <c r="L395">
        <v>4.7</v>
      </c>
      <c r="M395">
        <v>4.2</v>
      </c>
      <c r="N395">
        <v>4.4000000000000004</v>
      </c>
      <c r="O395">
        <v>4</v>
      </c>
    </row>
    <row r="396" spans="1:15" ht="15" hidden="1" x14ac:dyDescent="0.3">
      <c r="A396" s="61"/>
    </row>
    <row r="397" spans="1:15" ht="15" hidden="1" x14ac:dyDescent="0.3">
      <c r="A397" s="61" t="s">
        <v>229</v>
      </c>
      <c r="B397">
        <v>87.7</v>
      </c>
      <c r="C397">
        <v>88.5</v>
      </c>
      <c r="D397">
        <v>89.3</v>
      </c>
      <c r="E397">
        <v>89.9</v>
      </c>
      <c r="H397">
        <v>1.2</v>
      </c>
      <c r="I397">
        <v>0.9</v>
      </c>
      <c r="J397">
        <v>0.9</v>
      </c>
      <c r="K397">
        <v>0.7</v>
      </c>
      <c r="L397">
        <v>3.8</v>
      </c>
      <c r="M397">
        <v>3.8</v>
      </c>
      <c r="N397">
        <v>3.6</v>
      </c>
      <c r="O397">
        <v>3.7</v>
      </c>
    </row>
    <row r="398" spans="1:15" ht="15" hidden="1" x14ac:dyDescent="0.3">
      <c r="A398" s="61" t="s">
        <v>230</v>
      </c>
      <c r="B398">
        <v>90.8</v>
      </c>
      <c r="C398">
        <v>91.7</v>
      </c>
      <c r="D398">
        <v>92.1</v>
      </c>
      <c r="E398">
        <v>92.1</v>
      </c>
      <c r="H398">
        <v>1</v>
      </c>
      <c r="I398">
        <v>1</v>
      </c>
      <c r="J398">
        <v>0.4</v>
      </c>
      <c r="K398">
        <v>0</v>
      </c>
      <c r="L398">
        <v>3.5</v>
      </c>
      <c r="M398">
        <v>3.6</v>
      </c>
      <c r="N398">
        <v>3.1</v>
      </c>
      <c r="O398">
        <v>2.4</v>
      </c>
    </row>
    <row r="399" spans="1:15" ht="15" hidden="1" x14ac:dyDescent="0.3">
      <c r="A399" s="61" t="s">
        <v>231</v>
      </c>
      <c r="B399">
        <v>93.4</v>
      </c>
      <c r="C399">
        <v>94</v>
      </c>
      <c r="D399">
        <v>95</v>
      </c>
      <c r="E399">
        <v>95.3</v>
      </c>
      <c r="H399">
        <v>1.4</v>
      </c>
      <c r="I399">
        <v>0.6</v>
      </c>
      <c r="J399">
        <v>1.1000000000000001</v>
      </c>
      <c r="K399">
        <v>0.3</v>
      </c>
      <c r="L399">
        <v>2.9</v>
      </c>
      <c r="M399">
        <v>2.5</v>
      </c>
      <c r="N399">
        <v>3.1</v>
      </c>
      <c r="O399">
        <v>3.5</v>
      </c>
    </row>
    <row r="400" spans="1:15" ht="15" hidden="1" x14ac:dyDescent="0.3">
      <c r="A400" s="61" t="s">
        <v>232</v>
      </c>
      <c r="B400">
        <v>95.9</v>
      </c>
      <c r="C400">
        <v>96.5</v>
      </c>
      <c r="D400">
        <v>97.3</v>
      </c>
      <c r="E400">
        <v>97.6</v>
      </c>
      <c r="H400">
        <v>0.6</v>
      </c>
      <c r="I400">
        <v>0.6</v>
      </c>
      <c r="J400">
        <v>0.8</v>
      </c>
      <c r="K400">
        <v>0.3</v>
      </c>
      <c r="L400">
        <v>2.7</v>
      </c>
      <c r="M400">
        <v>2.7</v>
      </c>
      <c r="N400">
        <v>2.4</v>
      </c>
      <c r="O400">
        <v>2.4</v>
      </c>
    </row>
    <row r="401" spans="1:15" ht="15" hidden="1" x14ac:dyDescent="0.3">
      <c r="A401" s="61" t="s">
        <v>233</v>
      </c>
      <c r="B401">
        <v>98.3</v>
      </c>
      <c r="C401">
        <v>98.9</v>
      </c>
      <c r="D401">
        <v>99.5</v>
      </c>
      <c r="E401">
        <v>100</v>
      </c>
      <c r="H401">
        <v>0.7</v>
      </c>
      <c r="I401">
        <v>0.6</v>
      </c>
      <c r="J401">
        <v>0.6</v>
      </c>
      <c r="K401">
        <v>0.5</v>
      </c>
      <c r="L401">
        <v>2.5</v>
      </c>
      <c r="M401">
        <v>2.5</v>
      </c>
      <c r="N401">
        <v>2.2999999999999998</v>
      </c>
      <c r="O401">
        <v>2.5</v>
      </c>
    </row>
    <row r="402" spans="1:15" ht="15" hidden="1" x14ac:dyDescent="0.3">
      <c r="A402" s="61"/>
    </row>
    <row r="403" spans="1:15" ht="15" hidden="1" x14ac:dyDescent="0.3">
      <c r="A403" s="61" t="s">
        <v>439</v>
      </c>
    </row>
    <row r="404" spans="1:15" ht="15" hidden="1" x14ac:dyDescent="0.3">
      <c r="A404" s="61"/>
    </row>
    <row r="405" spans="1:15" ht="15" hidden="1" x14ac:dyDescent="0.3">
      <c r="A405" s="61" t="s">
        <v>415</v>
      </c>
      <c r="B405" t="s">
        <v>215</v>
      </c>
      <c r="C405" t="s">
        <v>215</v>
      </c>
      <c r="D405">
        <v>29.1</v>
      </c>
      <c r="E405">
        <v>29.5</v>
      </c>
      <c r="H405" t="s">
        <v>215</v>
      </c>
      <c r="I405" t="s">
        <v>215</v>
      </c>
      <c r="J405" t="s">
        <v>215</v>
      </c>
      <c r="K405">
        <v>1.4</v>
      </c>
      <c r="L405" t="s">
        <v>215</v>
      </c>
      <c r="M405" t="s">
        <v>215</v>
      </c>
      <c r="N405" t="s">
        <v>215</v>
      </c>
      <c r="O405" t="s">
        <v>215</v>
      </c>
    </row>
    <row r="406" spans="1:15" ht="15" hidden="1" x14ac:dyDescent="0.3">
      <c r="A406" s="61" t="s">
        <v>416</v>
      </c>
      <c r="B406">
        <v>30.1</v>
      </c>
      <c r="C406">
        <v>30.6</v>
      </c>
      <c r="D406">
        <v>31.2</v>
      </c>
      <c r="E406">
        <v>31.7</v>
      </c>
      <c r="H406">
        <v>2</v>
      </c>
      <c r="I406">
        <v>1.7</v>
      </c>
      <c r="J406">
        <v>2</v>
      </c>
      <c r="K406">
        <v>1.6</v>
      </c>
      <c r="L406" t="s">
        <v>215</v>
      </c>
      <c r="M406" t="s">
        <v>215</v>
      </c>
      <c r="N406">
        <v>7.2</v>
      </c>
      <c r="O406">
        <v>7.5</v>
      </c>
    </row>
    <row r="407" spans="1:15" ht="15" hidden="1" x14ac:dyDescent="0.3">
      <c r="A407" s="61" t="s">
        <v>417</v>
      </c>
      <c r="B407">
        <v>32.4</v>
      </c>
      <c r="C407">
        <v>32.9</v>
      </c>
      <c r="D407">
        <v>33.4</v>
      </c>
      <c r="E407">
        <v>34.200000000000003</v>
      </c>
      <c r="H407">
        <v>2.2000000000000002</v>
      </c>
      <c r="I407">
        <v>1.5</v>
      </c>
      <c r="J407">
        <v>1.5</v>
      </c>
      <c r="K407">
        <v>2.4</v>
      </c>
      <c r="L407">
        <v>7.6</v>
      </c>
      <c r="M407">
        <v>7.5</v>
      </c>
      <c r="N407">
        <v>7.1</v>
      </c>
      <c r="O407">
        <v>7.9</v>
      </c>
    </row>
    <row r="408" spans="1:15" ht="15" hidden="1" x14ac:dyDescent="0.3">
      <c r="A408" s="61" t="s">
        <v>418</v>
      </c>
      <c r="B408">
        <v>34.799999999999997</v>
      </c>
      <c r="C408">
        <v>35.4</v>
      </c>
      <c r="D408">
        <v>35.9</v>
      </c>
      <c r="E408">
        <v>36.9</v>
      </c>
      <c r="H408">
        <v>1.8</v>
      </c>
      <c r="I408">
        <v>1.7</v>
      </c>
      <c r="J408">
        <v>1.4</v>
      </c>
      <c r="K408">
        <v>2.8</v>
      </c>
      <c r="L408">
        <v>7.4</v>
      </c>
      <c r="M408">
        <v>7.6</v>
      </c>
      <c r="N408">
        <v>7.5</v>
      </c>
      <c r="O408">
        <v>7.9</v>
      </c>
    </row>
    <row r="409" spans="1:15" ht="15" hidden="1" x14ac:dyDescent="0.3">
      <c r="A409" s="61" t="s">
        <v>419</v>
      </c>
      <c r="B409">
        <v>38</v>
      </c>
      <c r="C409">
        <v>38.6</v>
      </c>
      <c r="D409">
        <v>39</v>
      </c>
      <c r="E409">
        <v>39.9</v>
      </c>
      <c r="H409">
        <v>3</v>
      </c>
      <c r="I409">
        <v>1.6</v>
      </c>
      <c r="J409">
        <v>1</v>
      </c>
      <c r="K409">
        <v>2.2999999999999998</v>
      </c>
      <c r="L409">
        <v>9.1999999999999993</v>
      </c>
      <c r="M409">
        <v>9</v>
      </c>
      <c r="N409">
        <v>8.6</v>
      </c>
      <c r="O409">
        <v>8.1</v>
      </c>
    </row>
    <row r="410" spans="1:15" ht="15" hidden="1" x14ac:dyDescent="0.3">
      <c r="A410" s="61"/>
    </row>
    <row r="411" spans="1:15" ht="15" hidden="1" x14ac:dyDescent="0.3">
      <c r="A411" s="61" t="s">
        <v>420</v>
      </c>
      <c r="B411">
        <v>40.9</v>
      </c>
      <c r="C411">
        <v>41.8</v>
      </c>
      <c r="D411">
        <v>42.5</v>
      </c>
      <c r="E411">
        <v>43.2</v>
      </c>
      <c r="H411">
        <v>2.5</v>
      </c>
      <c r="I411">
        <v>2.2000000000000002</v>
      </c>
      <c r="J411">
        <v>1.7</v>
      </c>
      <c r="K411">
        <v>1.6</v>
      </c>
      <c r="L411">
        <v>7.6</v>
      </c>
      <c r="M411">
        <v>8.3000000000000007</v>
      </c>
      <c r="N411">
        <v>9</v>
      </c>
      <c r="O411">
        <v>8.3000000000000007</v>
      </c>
    </row>
    <row r="412" spans="1:15" ht="15" hidden="1" x14ac:dyDescent="0.3">
      <c r="A412" s="61" t="s">
        <v>421</v>
      </c>
      <c r="B412">
        <v>44.2</v>
      </c>
      <c r="C412">
        <v>44.6</v>
      </c>
      <c r="D412">
        <v>45.2</v>
      </c>
      <c r="E412">
        <v>45.6</v>
      </c>
      <c r="H412">
        <v>2.2999999999999998</v>
      </c>
      <c r="I412">
        <v>0.9</v>
      </c>
      <c r="J412">
        <v>1.3</v>
      </c>
      <c r="K412">
        <v>0.9</v>
      </c>
      <c r="L412">
        <v>8.1</v>
      </c>
      <c r="M412">
        <v>6.7</v>
      </c>
      <c r="N412">
        <v>6.4</v>
      </c>
      <c r="O412">
        <v>5.6</v>
      </c>
    </row>
    <row r="413" spans="1:15" ht="15" hidden="1" x14ac:dyDescent="0.3">
      <c r="A413" s="61" t="s">
        <v>422</v>
      </c>
      <c r="B413">
        <v>46.2</v>
      </c>
      <c r="C413">
        <v>46.7</v>
      </c>
      <c r="D413">
        <v>47.2</v>
      </c>
      <c r="E413">
        <v>47.7</v>
      </c>
      <c r="H413">
        <v>1.3</v>
      </c>
      <c r="I413">
        <v>1.1000000000000001</v>
      </c>
      <c r="J413">
        <v>1.1000000000000001</v>
      </c>
      <c r="K413">
        <v>1.1000000000000001</v>
      </c>
      <c r="L413">
        <v>4.5</v>
      </c>
      <c r="M413">
        <v>4.7</v>
      </c>
      <c r="N413">
        <v>4.4000000000000004</v>
      </c>
      <c r="O413">
        <v>4.5999999999999996</v>
      </c>
    </row>
    <row r="414" spans="1:15" ht="15" hidden="1" x14ac:dyDescent="0.3">
      <c r="A414" s="61" t="s">
        <v>423</v>
      </c>
      <c r="B414">
        <v>48.2</v>
      </c>
      <c r="C414">
        <v>48.7</v>
      </c>
      <c r="D414">
        <v>49.3</v>
      </c>
      <c r="E414">
        <v>49.9</v>
      </c>
      <c r="H414">
        <v>1</v>
      </c>
      <c r="I414">
        <v>1</v>
      </c>
      <c r="J414">
        <v>1.2</v>
      </c>
      <c r="K414">
        <v>1.2</v>
      </c>
      <c r="L414">
        <v>4.3</v>
      </c>
      <c r="M414">
        <v>4.3</v>
      </c>
      <c r="N414">
        <v>4.4000000000000004</v>
      </c>
      <c r="O414">
        <v>4.5999999999999996</v>
      </c>
    </row>
    <row r="415" spans="1:15" ht="15" hidden="1" x14ac:dyDescent="0.3">
      <c r="A415" s="61" t="s">
        <v>424</v>
      </c>
      <c r="B415">
        <v>50.7</v>
      </c>
      <c r="C415">
        <v>51.3</v>
      </c>
      <c r="D415">
        <v>51.7</v>
      </c>
      <c r="E415">
        <v>52</v>
      </c>
      <c r="H415">
        <v>1.6</v>
      </c>
      <c r="I415">
        <v>1.2</v>
      </c>
      <c r="J415">
        <v>0.8</v>
      </c>
      <c r="K415">
        <v>0.6</v>
      </c>
      <c r="L415">
        <v>5.2</v>
      </c>
      <c r="M415">
        <v>5.3</v>
      </c>
      <c r="N415">
        <v>4.9000000000000004</v>
      </c>
      <c r="O415">
        <v>4.2</v>
      </c>
    </row>
    <row r="416" spans="1:15" ht="15" hidden="1" x14ac:dyDescent="0.3">
      <c r="A416" s="61"/>
    </row>
    <row r="417" spans="1:15" ht="15" hidden="1" x14ac:dyDescent="0.3">
      <c r="A417" s="61" t="s">
        <v>425</v>
      </c>
      <c r="B417">
        <v>52.7</v>
      </c>
      <c r="C417">
        <v>53.3</v>
      </c>
      <c r="D417">
        <v>53.7</v>
      </c>
      <c r="E417">
        <v>54.1</v>
      </c>
      <c r="H417">
        <v>1.3</v>
      </c>
      <c r="I417">
        <v>1.1000000000000001</v>
      </c>
      <c r="J417">
        <v>0.8</v>
      </c>
      <c r="K417">
        <v>0.7</v>
      </c>
      <c r="L417">
        <v>3.9</v>
      </c>
      <c r="M417">
        <v>3.9</v>
      </c>
      <c r="N417">
        <v>3.9</v>
      </c>
      <c r="O417">
        <v>4</v>
      </c>
    </row>
    <row r="418" spans="1:15" ht="15" hidden="1" x14ac:dyDescent="0.3">
      <c r="A418" s="61" t="s">
        <v>214</v>
      </c>
      <c r="B418">
        <v>54.6</v>
      </c>
      <c r="C418">
        <v>54.9</v>
      </c>
      <c r="D418">
        <v>55.6</v>
      </c>
      <c r="E418">
        <v>55.9</v>
      </c>
      <c r="H418">
        <v>0.9</v>
      </c>
      <c r="I418">
        <v>0.5</v>
      </c>
      <c r="J418">
        <v>1.3</v>
      </c>
      <c r="K418">
        <v>0.5</v>
      </c>
      <c r="L418">
        <v>3.6</v>
      </c>
      <c r="M418">
        <v>3</v>
      </c>
      <c r="N418">
        <v>3.5</v>
      </c>
      <c r="O418">
        <v>3.3</v>
      </c>
    </row>
    <row r="419" spans="1:15" ht="15" hidden="1" x14ac:dyDescent="0.3">
      <c r="A419" s="61" t="s">
        <v>216</v>
      </c>
      <c r="B419">
        <v>56.6</v>
      </c>
      <c r="C419">
        <v>57.1</v>
      </c>
      <c r="D419">
        <v>57.4</v>
      </c>
      <c r="E419">
        <v>57.9</v>
      </c>
      <c r="H419">
        <v>1.3</v>
      </c>
      <c r="I419">
        <v>0.9</v>
      </c>
      <c r="J419">
        <v>0.5</v>
      </c>
      <c r="K419">
        <v>0.9</v>
      </c>
      <c r="L419">
        <v>3.7</v>
      </c>
      <c r="M419">
        <v>4</v>
      </c>
      <c r="N419">
        <v>3.2</v>
      </c>
      <c r="O419">
        <v>3.6</v>
      </c>
    </row>
    <row r="420" spans="1:15" ht="15" hidden="1" x14ac:dyDescent="0.3">
      <c r="A420" s="61" t="s">
        <v>217</v>
      </c>
      <c r="B420">
        <v>58.4</v>
      </c>
      <c r="C420">
        <v>59.1</v>
      </c>
      <c r="D420">
        <v>59.7</v>
      </c>
      <c r="E420">
        <v>60.2</v>
      </c>
      <c r="H420">
        <v>0.9</v>
      </c>
      <c r="I420">
        <v>1.2</v>
      </c>
      <c r="J420">
        <v>1</v>
      </c>
      <c r="K420">
        <v>0.8</v>
      </c>
      <c r="L420">
        <v>3.2</v>
      </c>
      <c r="M420">
        <v>3.5</v>
      </c>
      <c r="N420">
        <v>4</v>
      </c>
      <c r="O420">
        <v>4</v>
      </c>
    </row>
    <row r="421" spans="1:15" ht="15" hidden="1" x14ac:dyDescent="0.3">
      <c r="A421" s="61" t="s">
        <v>218</v>
      </c>
      <c r="B421">
        <v>61.2</v>
      </c>
      <c r="C421">
        <v>61.9</v>
      </c>
      <c r="D421">
        <v>62.6</v>
      </c>
      <c r="E421">
        <v>62.9</v>
      </c>
      <c r="H421">
        <v>1.7</v>
      </c>
      <c r="I421">
        <v>1.1000000000000001</v>
      </c>
      <c r="J421">
        <v>1.1000000000000001</v>
      </c>
      <c r="K421">
        <v>0.5</v>
      </c>
      <c r="L421">
        <v>4.8</v>
      </c>
      <c r="M421">
        <v>4.7</v>
      </c>
      <c r="N421">
        <v>4.9000000000000004</v>
      </c>
      <c r="O421">
        <v>4.5</v>
      </c>
    </row>
    <row r="422" spans="1:15" ht="15" hidden="1" x14ac:dyDescent="0.3">
      <c r="A422" s="61"/>
    </row>
    <row r="423" spans="1:15" ht="15" hidden="1" x14ac:dyDescent="0.3">
      <c r="A423" s="61" t="s">
        <v>219</v>
      </c>
      <c r="B423">
        <v>63.6</v>
      </c>
      <c r="C423">
        <v>64.3</v>
      </c>
      <c r="D423">
        <v>64.8</v>
      </c>
      <c r="E423">
        <v>65.400000000000006</v>
      </c>
      <c r="H423">
        <v>1.1000000000000001</v>
      </c>
      <c r="I423">
        <v>1.1000000000000001</v>
      </c>
      <c r="J423">
        <v>0.8</v>
      </c>
      <c r="K423">
        <v>0.9</v>
      </c>
      <c r="L423">
        <v>3.9</v>
      </c>
      <c r="M423">
        <v>3.9</v>
      </c>
      <c r="N423">
        <v>3.5</v>
      </c>
      <c r="O423">
        <v>4</v>
      </c>
    </row>
    <row r="424" spans="1:15" ht="15" hidden="1" x14ac:dyDescent="0.3">
      <c r="A424" s="61" t="s">
        <v>220</v>
      </c>
      <c r="B424">
        <v>66.099999999999994</v>
      </c>
      <c r="C424">
        <v>66.599999999999994</v>
      </c>
      <c r="D424">
        <v>67</v>
      </c>
      <c r="E424">
        <v>67.5</v>
      </c>
      <c r="H424">
        <v>1.1000000000000001</v>
      </c>
      <c r="I424">
        <v>0.8</v>
      </c>
      <c r="J424">
        <v>0.6</v>
      </c>
      <c r="K424">
        <v>0.7</v>
      </c>
      <c r="L424">
        <v>3.9</v>
      </c>
      <c r="M424">
        <v>3.6</v>
      </c>
      <c r="N424">
        <v>3.4</v>
      </c>
      <c r="O424">
        <v>3.2</v>
      </c>
    </row>
    <row r="425" spans="1:15" ht="15" hidden="1" x14ac:dyDescent="0.3">
      <c r="A425" s="61" t="s">
        <v>221</v>
      </c>
      <c r="B425">
        <v>68.2</v>
      </c>
      <c r="C425">
        <v>68.599999999999994</v>
      </c>
      <c r="D425">
        <v>69.099999999999994</v>
      </c>
      <c r="E425">
        <v>69.599999999999994</v>
      </c>
      <c r="H425">
        <v>1</v>
      </c>
      <c r="I425">
        <v>0.6</v>
      </c>
      <c r="J425">
        <v>0.7</v>
      </c>
      <c r="K425">
        <v>0.7</v>
      </c>
      <c r="L425">
        <v>3.2</v>
      </c>
      <c r="M425">
        <v>3</v>
      </c>
      <c r="N425">
        <v>3.1</v>
      </c>
      <c r="O425">
        <v>3.1</v>
      </c>
    </row>
    <row r="426" spans="1:15" ht="15" hidden="1" x14ac:dyDescent="0.3">
      <c r="A426" s="61" t="s">
        <v>222</v>
      </c>
      <c r="B426">
        <v>70.099999999999994</v>
      </c>
      <c r="C426">
        <v>70.599999999999994</v>
      </c>
      <c r="D426">
        <v>71.2</v>
      </c>
      <c r="E426">
        <v>71.8</v>
      </c>
      <c r="H426">
        <v>0.7</v>
      </c>
      <c r="I426">
        <v>0.7</v>
      </c>
      <c r="J426">
        <v>0.8</v>
      </c>
      <c r="K426">
        <v>0.8</v>
      </c>
      <c r="L426">
        <v>2.8</v>
      </c>
      <c r="M426">
        <v>2.9</v>
      </c>
      <c r="N426">
        <v>3</v>
      </c>
      <c r="O426">
        <v>3.2</v>
      </c>
    </row>
    <row r="427" spans="1:15" ht="15" hidden="1" x14ac:dyDescent="0.3">
      <c r="A427" s="61" t="s">
        <v>223</v>
      </c>
      <c r="B427">
        <v>72.5</v>
      </c>
      <c r="C427">
        <v>73.099999999999994</v>
      </c>
      <c r="D427">
        <v>73.400000000000006</v>
      </c>
      <c r="E427">
        <v>74</v>
      </c>
      <c r="H427">
        <v>1</v>
      </c>
      <c r="I427">
        <v>0.8</v>
      </c>
      <c r="J427">
        <v>0.4</v>
      </c>
      <c r="K427">
        <v>0.8</v>
      </c>
      <c r="L427">
        <v>3.4</v>
      </c>
      <c r="M427">
        <v>3.5</v>
      </c>
      <c r="N427">
        <v>3.1</v>
      </c>
      <c r="O427">
        <v>3.1</v>
      </c>
    </row>
    <row r="428" spans="1:15" ht="15" hidden="1" x14ac:dyDescent="0.3">
      <c r="A428" s="61"/>
    </row>
    <row r="429" spans="1:15" ht="15" hidden="1" x14ac:dyDescent="0.3">
      <c r="A429" s="61" t="s">
        <v>224</v>
      </c>
      <c r="B429">
        <v>74.599999999999994</v>
      </c>
      <c r="C429">
        <v>75.3</v>
      </c>
      <c r="D429">
        <v>76.099999999999994</v>
      </c>
      <c r="E429">
        <v>76.599999999999994</v>
      </c>
      <c r="H429">
        <v>0.8</v>
      </c>
      <c r="I429">
        <v>0.9</v>
      </c>
      <c r="J429">
        <v>1.1000000000000001</v>
      </c>
      <c r="K429">
        <v>0.7</v>
      </c>
      <c r="L429">
        <v>2.9</v>
      </c>
      <c r="M429">
        <v>3</v>
      </c>
      <c r="N429">
        <v>3.7</v>
      </c>
      <c r="O429">
        <v>3.5</v>
      </c>
    </row>
    <row r="430" spans="1:15" ht="15" hidden="1" x14ac:dyDescent="0.3">
      <c r="A430" s="61" t="s">
        <v>225</v>
      </c>
      <c r="B430">
        <v>77</v>
      </c>
      <c r="C430">
        <v>77.8</v>
      </c>
      <c r="D430">
        <v>78.3</v>
      </c>
      <c r="E430">
        <v>78.900000000000006</v>
      </c>
      <c r="H430">
        <v>0.5</v>
      </c>
      <c r="I430">
        <v>1</v>
      </c>
      <c r="J430">
        <v>0.6</v>
      </c>
      <c r="K430">
        <v>0.8</v>
      </c>
      <c r="L430">
        <v>3.2</v>
      </c>
      <c r="M430">
        <v>3.3</v>
      </c>
      <c r="N430">
        <v>2.9</v>
      </c>
      <c r="O430">
        <v>3</v>
      </c>
    </row>
    <row r="431" spans="1:15" ht="15" hidden="1" x14ac:dyDescent="0.3">
      <c r="A431" s="61" t="s">
        <v>226</v>
      </c>
      <c r="B431">
        <v>79.8</v>
      </c>
      <c r="C431">
        <v>80.400000000000006</v>
      </c>
      <c r="D431">
        <v>81.099999999999994</v>
      </c>
      <c r="E431">
        <v>81.599999999999994</v>
      </c>
      <c r="H431">
        <v>1.1000000000000001</v>
      </c>
      <c r="I431">
        <v>0.8</v>
      </c>
      <c r="J431">
        <v>0.9</v>
      </c>
      <c r="K431">
        <v>0.6</v>
      </c>
      <c r="L431">
        <v>3.6</v>
      </c>
      <c r="M431">
        <v>3.3</v>
      </c>
      <c r="N431">
        <v>3.6</v>
      </c>
      <c r="O431">
        <v>3.4</v>
      </c>
    </row>
    <row r="432" spans="1:15" ht="15" hidden="1" x14ac:dyDescent="0.3">
      <c r="A432" s="61" t="s">
        <v>227</v>
      </c>
      <c r="B432">
        <v>82.3</v>
      </c>
      <c r="C432">
        <v>83</v>
      </c>
      <c r="D432">
        <v>83.7</v>
      </c>
      <c r="E432">
        <v>84.4</v>
      </c>
      <c r="H432">
        <v>0.9</v>
      </c>
      <c r="I432">
        <v>0.9</v>
      </c>
      <c r="J432">
        <v>0.8</v>
      </c>
      <c r="K432">
        <v>0.8</v>
      </c>
      <c r="L432">
        <v>3.1</v>
      </c>
      <c r="M432">
        <v>3.2</v>
      </c>
      <c r="N432">
        <v>3.2</v>
      </c>
      <c r="O432">
        <v>3.4</v>
      </c>
    </row>
    <row r="433" spans="1:15" ht="15" hidden="1" x14ac:dyDescent="0.3">
      <c r="A433" s="61" t="s">
        <v>228</v>
      </c>
      <c r="B433">
        <v>85.3</v>
      </c>
      <c r="C433">
        <v>86.3</v>
      </c>
      <c r="D433">
        <v>86.9</v>
      </c>
      <c r="E433">
        <v>87.4</v>
      </c>
      <c r="H433">
        <v>1.1000000000000001</v>
      </c>
      <c r="I433">
        <v>1.2</v>
      </c>
      <c r="J433">
        <v>0.7</v>
      </c>
      <c r="K433">
        <v>0.6</v>
      </c>
      <c r="L433">
        <v>3.6</v>
      </c>
      <c r="M433">
        <v>4</v>
      </c>
      <c r="N433">
        <v>3.8</v>
      </c>
      <c r="O433">
        <v>3.6</v>
      </c>
    </row>
    <row r="434" spans="1:15" ht="15" hidden="1" x14ac:dyDescent="0.3">
      <c r="A434" s="61"/>
    </row>
    <row r="435" spans="1:15" ht="15" hidden="1" x14ac:dyDescent="0.3">
      <c r="A435" s="61" t="s">
        <v>229</v>
      </c>
      <c r="B435">
        <v>88.7</v>
      </c>
      <c r="C435">
        <v>89.5</v>
      </c>
      <c r="D435">
        <v>89.9</v>
      </c>
      <c r="E435">
        <v>90.4</v>
      </c>
      <c r="H435">
        <v>1.5</v>
      </c>
      <c r="I435">
        <v>0.9</v>
      </c>
      <c r="J435">
        <v>0.4</v>
      </c>
      <c r="K435">
        <v>0.6</v>
      </c>
      <c r="L435">
        <v>4</v>
      </c>
      <c r="M435">
        <v>3.7</v>
      </c>
      <c r="N435">
        <v>3.5</v>
      </c>
      <c r="O435">
        <v>3.4</v>
      </c>
    </row>
    <row r="436" spans="1:15" ht="15" hidden="1" x14ac:dyDescent="0.3">
      <c r="A436" s="61" t="s">
        <v>230</v>
      </c>
      <c r="B436">
        <v>91.4</v>
      </c>
      <c r="C436">
        <v>92.2</v>
      </c>
      <c r="D436">
        <v>92.6</v>
      </c>
      <c r="E436">
        <v>93.2</v>
      </c>
      <c r="H436">
        <v>1.1000000000000001</v>
      </c>
      <c r="I436">
        <v>0.9</v>
      </c>
      <c r="J436">
        <v>0.4</v>
      </c>
      <c r="K436">
        <v>0.6</v>
      </c>
      <c r="L436">
        <v>3</v>
      </c>
      <c r="M436">
        <v>3</v>
      </c>
      <c r="N436">
        <v>3</v>
      </c>
      <c r="O436">
        <v>3.1</v>
      </c>
    </row>
    <row r="437" spans="1:15" ht="15" hidden="1" x14ac:dyDescent="0.3">
      <c r="A437" s="61" t="s">
        <v>231</v>
      </c>
      <c r="B437">
        <v>94.1</v>
      </c>
      <c r="C437">
        <v>94.6</v>
      </c>
      <c r="D437">
        <v>95</v>
      </c>
      <c r="E437">
        <v>95.3</v>
      </c>
      <c r="H437">
        <v>1</v>
      </c>
      <c r="I437">
        <v>0.5</v>
      </c>
      <c r="J437">
        <v>0.4</v>
      </c>
      <c r="K437">
        <v>0.3</v>
      </c>
      <c r="L437">
        <v>3</v>
      </c>
      <c r="M437">
        <v>2.6</v>
      </c>
      <c r="N437">
        <v>2.6</v>
      </c>
      <c r="O437">
        <v>2.2999999999999998</v>
      </c>
    </row>
    <row r="438" spans="1:15" ht="15" hidden="1" x14ac:dyDescent="0.3">
      <c r="A438" s="61" t="s">
        <v>232</v>
      </c>
      <c r="B438">
        <v>96</v>
      </c>
      <c r="C438">
        <v>96.7</v>
      </c>
      <c r="D438">
        <v>97.6</v>
      </c>
      <c r="E438">
        <v>97.6</v>
      </c>
      <c r="H438">
        <v>0.7</v>
      </c>
      <c r="I438">
        <v>0.7</v>
      </c>
      <c r="J438">
        <v>0.9</v>
      </c>
      <c r="K438">
        <v>0</v>
      </c>
      <c r="L438">
        <v>2</v>
      </c>
      <c r="M438">
        <v>2.2000000000000002</v>
      </c>
      <c r="N438">
        <v>2.7</v>
      </c>
      <c r="O438">
        <v>2.4</v>
      </c>
    </row>
    <row r="439" spans="1:15" ht="15" hidden="1" x14ac:dyDescent="0.3">
      <c r="A439" s="61" t="s">
        <v>233</v>
      </c>
      <c r="B439">
        <v>98.5</v>
      </c>
      <c r="C439">
        <v>99.1</v>
      </c>
      <c r="D439">
        <v>99.7</v>
      </c>
      <c r="E439">
        <v>100</v>
      </c>
      <c r="H439">
        <v>0.9</v>
      </c>
      <c r="I439">
        <v>0.6</v>
      </c>
      <c r="J439">
        <v>0.6</v>
      </c>
      <c r="K439">
        <v>0.3</v>
      </c>
      <c r="L439">
        <v>2.6</v>
      </c>
      <c r="M439">
        <v>2.5</v>
      </c>
      <c r="N439">
        <v>2.2000000000000002</v>
      </c>
      <c r="O439">
        <v>2.5</v>
      </c>
    </row>
    <row r="440" spans="1:15" ht="15" hidden="1" x14ac:dyDescent="0.3">
      <c r="A440" s="61"/>
    </row>
    <row r="441" spans="1:15" ht="15" hidden="1" x14ac:dyDescent="0.3">
      <c r="A441" s="61" t="s">
        <v>440</v>
      </c>
    </row>
    <row r="442" spans="1:15" ht="15" hidden="1" x14ac:dyDescent="0.3">
      <c r="A442" s="61" t="s">
        <v>433</v>
      </c>
    </row>
    <row r="443" spans="1:15" ht="15" hidden="1" x14ac:dyDescent="0.3">
      <c r="A443" s="61" t="s">
        <v>214</v>
      </c>
      <c r="B443" t="s">
        <v>215</v>
      </c>
      <c r="C443">
        <v>55.4</v>
      </c>
      <c r="D443">
        <v>56</v>
      </c>
      <c r="E443">
        <v>56.1</v>
      </c>
      <c r="H443" t="s">
        <v>215</v>
      </c>
      <c r="I443" t="s">
        <v>215</v>
      </c>
      <c r="J443">
        <v>1.1000000000000001</v>
      </c>
      <c r="K443">
        <v>0.2</v>
      </c>
      <c r="L443" t="s">
        <v>215</v>
      </c>
      <c r="M443" t="s">
        <v>215</v>
      </c>
      <c r="N443" t="s">
        <v>215</v>
      </c>
      <c r="O443" t="s">
        <v>215</v>
      </c>
    </row>
    <row r="444" spans="1:15" ht="15" hidden="1" x14ac:dyDescent="0.3">
      <c r="A444" s="61" t="s">
        <v>216</v>
      </c>
      <c r="B444">
        <v>56.7</v>
      </c>
      <c r="C444">
        <v>57.3</v>
      </c>
      <c r="D444">
        <v>57.6</v>
      </c>
      <c r="E444">
        <v>58.1</v>
      </c>
      <c r="H444">
        <v>1.1000000000000001</v>
      </c>
      <c r="I444">
        <v>1.1000000000000001</v>
      </c>
      <c r="J444">
        <v>0.5</v>
      </c>
      <c r="K444">
        <v>0.9</v>
      </c>
      <c r="L444" t="s">
        <v>215</v>
      </c>
      <c r="M444">
        <v>3.4</v>
      </c>
      <c r="N444">
        <v>2.9</v>
      </c>
      <c r="O444">
        <v>3.6</v>
      </c>
    </row>
    <row r="445" spans="1:15" ht="15" hidden="1" x14ac:dyDescent="0.3">
      <c r="A445" s="61" t="s">
        <v>217</v>
      </c>
      <c r="B445">
        <v>58.7</v>
      </c>
      <c r="C445">
        <v>59.5</v>
      </c>
      <c r="D445">
        <v>60.2</v>
      </c>
      <c r="E445">
        <v>60.8</v>
      </c>
      <c r="H445">
        <v>1</v>
      </c>
      <c r="I445">
        <v>1.4</v>
      </c>
      <c r="J445">
        <v>1.2</v>
      </c>
      <c r="K445">
        <v>1</v>
      </c>
      <c r="L445">
        <v>3.5</v>
      </c>
      <c r="M445">
        <v>3.8</v>
      </c>
      <c r="N445">
        <v>4.5</v>
      </c>
      <c r="O445">
        <v>4.5999999999999996</v>
      </c>
    </row>
    <row r="446" spans="1:15" ht="15" hidden="1" x14ac:dyDescent="0.3">
      <c r="A446" s="61" t="s">
        <v>218</v>
      </c>
      <c r="B446">
        <v>61.6</v>
      </c>
      <c r="C446">
        <v>62.4</v>
      </c>
      <c r="D446">
        <v>63</v>
      </c>
      <c r="E446">
        <v>63.4</v>
      </c>
      <c r="H446">
        <v>1.3</v>
      </c>
      <c r="I446">
        <v>1.3</v>
      </c>
      <c r="J446">
        <v>1</v>
      </c>
      <c r="K446">
        <v>0.6</v>
      </c>
      <c r="L446">
        <v>4.9000000000000004</v>
      </c>
      <c r="M446">
        <v>4.9000000000000004</v>
      </c>
      <c r="N446">
        <v>4.7</v>
      </c>
      <c r="O446">
        <v>4.3</v>
      </c>
    </row>
    <row r="447" spans="1:15" ht="15" hidden="1" x14ac:dyDescent="0.3">
      <c r="A447" s="61"/>
    </row>
    <row r="448" spans="1:15" ht="15" hidden="1" x14ac:dyDescent="0.3">
      <c r="A448" s="61" t="s">
        <v>219</v>
      </c>
      <c r="B448">
        <v>64.099999999999994</v>
      </c>
      <c r="C448">
        <v>64.7</v>
      </c>
      <c r="D448">
        <v>65.2</v>
      </c>
      <c r="E448">
        <v>65.8</v>
      </c>
      <c r="H448">
        <v>1.1000000000000001</v>
      </c>
      <c r="I448">
        <v>0.9</v>
      </c>
      <c r="J448">
        <v>0.8</v>
      </c>
      <c r="K448">
        <v>0.9</v>
      </c>
      <c r="L448">
        <v>4.0999999999999996</v>
      </c>
      <c r="M448">
        <v>3.7</v>
      </c>
      <c r="N448">
        <v>3.5</v>
      </c>
      <c r="O448">
        <v>3.8</v>
      </c>
    </row>
    <row r="449" spans="1:15" ht="15" hidden="1" x14ac:dyDescent="0.3">
      <c r="A449" s="61" t="s">
        <v>220</v>
      </c>
      <c r="B449">
        <v>66.5</v>
      </c>
      <c r="C449">
        <v>66.900000000000006</v>
      </c>
      <c r="D449">
        <v>67.2</v>
      </c>
      <c r="E449">
        <v>67.599999999999994</v>
      </c>
      <c r="H449">
        <v>1.1000000000000001</v>
      </c>
      <c r="I449">
        <v>0.6</v>
      </c>
      <c r="J449">
        <v>0.4</v>
      </c>
      <c r="K449">
        <v>0.6</v>
      </c>
      <c r="L449">
        <v>3.7</v>
      </c>
      <c r="M449">
        <v>3.4</v>
      </c>
      <c r="N449">
        <v>3.1</v>
      </c>
      <c r="O449">
        <v>2.7</v>
      </c>
    </row>
    <row r="450" spans="1:15" ht="15" hidden="1" x14ac:dyDescent="0.3">
      <c r="A450" s="61" t="s">
        <v>221</v>
      </c>
      <c r="B450">
        <v>68.099999999999994</v>
      </c>
      <c r="C450">
        <v>68.5</v>
      </c>
      <c r="D450">
        <v>69</v>
      </c>
      <c r="E450">
        <v>69.400000000000006</v>
      </c>
      <c r="H450">
        <v>0.7</v>
      </c>
      <c r="I450">
        <v>0.6</v>
      </c>
      <c r="J450">
        <v>0.7</v>
      </c>
      <c r="K450">
        <v>0.6</v>
      </c>
      <c r="L450">
        <v>2.4</v>
      </c>
      <c r="M450">
        <v>2.4</v>
      </c>
      <c r="N450">
        <v>2.7</v>
      </c>
      <c r="O450">
        <v>2.7</v>
      </c>
    </row>
    <row r="451" spans="1:15" ht="15" hidden="1" x14ac:dyDescent="0.3">
      <c r="A451" s="61" t="s">
        <v>222</v>
      </c>
      <c r="B451">
        <v>69.900000000000006</v>
      </c>
      <c r="C451">
        <v>70.2</v>
      </c>
      <c r="D451">
        <v>70.8</v>
      </c>
      <c r="E451">
        <v>71.3</v>
      </c>
      <c r="H451">
        <v>0.7</v>
      </c>
      <c r="I451">
        <v>0.4</v>
      </c>
      <c r="J451">
        <v>0.9</v>
      </c>
      <c r="K451">
        <v>0.7</v>
      </c>
      <c r="L451">
        <v>2.6</v>
      </c>
      <c r="M451">
        <v>2.5</v>
      </c>
      <c r="N451">
        <v>2.6</v>
      </c>
      <c r="O451">
        <v>2.7</v>
      </c>
    </row>
    <row r="452" spans="1:15" ht="15" hidden="1" x14ac:dyDescent="0.3">
      <c r="A452" s="61" t="s">
        <v>223</v>
      </c>
      <c r="B452">
        <v>72.099999999999994</v>
      </c>
      <c r="C452">
        <v>72.900000000000006</v>
      </c>
      <c r="D452">
        <v>73.2</v>
      </c>
      <c r="E452">
        <v>73.8</v>
      </c>
      <c r="H452">
        <v>1.1000000000000001</v>
      </c>
      <c r="I452">
        <v>1.1000000000000001</v>
      </c>
      <c r="J452">
        <v>0.4</v>
      </c>
      <c r="K452">
        <v>0.8</v>
      </c>
      <c r="L452">
        <v>3.1</v>
      </c>
      <c r="M452">
        <v>3.8</v>
      </c>
      <c r="N452">
        <v>3.4</v>
      </c>
      <c r="O452">
        <v>3.5</v>
      </c>
    </row>
    <row r="453" spans="1:15" ht="15" hidden="1" x14ac:dyDescent="0.3">
      <c r="A453" s="61"/>
    </row>
    <row r="454" spans="1:15" ht="15" hidden="1" x14ac:dyDescent="0.3">
      <c r="A454" s="61" t="s">
        <v>224</v>
      </c>
      <c r="B454">
        <v>74.599999999999994</v>
      </c>
      <c r="C454">
        <v>75.3</v>
      </c>
      <c r="D454">
        <v>76</v>
      </c>
      <c r="E454">
        <v>76.599999999999994</v>
      </c>
      <c r="H454">
        <v>1.1000000000000001</v>
      </c>
      <c r="I454">
        <v>0.9</v>
      </c>
      <c r="J454">
        <v>0.9</v>
      </c>
      <c r="K454">
        <v>0.8</v>
      </c>
      <c r="L454">
        <v>3.5</v>
      </c>
      <c r="M454">
        <v>3.3</v>
      </c>
      <c r="N454">
        <v>3.8</v>
      </c>
      <c r="O454">
        <v>3.8</v>
      </c>
    </row>
    <row r="455" spans="1:15" ht="15" hidden="1" x14ac:dyDescent="0.3">
      <c r="A455" s="61" t="s">
        <v>225</v>
      </c>
      <c r="B455">
        <v>77.2</v>
      </c>
      <c r="C455">
        <v>78</v>
      </c>
      <c r="D455">
        <v>78.5</v>
      </c>
      <c r="E455">
        <v>79.099999999999994</v>
      </c>
      <c r="H455">
        <v>0.8</v>
      </c>
      <c r="I455">
        <v>1</v>
      </c>
      <c r="J455">
        <v>0.6</v>
      </c>
      <c r="K455">
        <v>0.8</v>
      </c>
      <c r="L455">
        <v>3.5</v>
      </c>
      <c r="M455">
        <v>3.6</v>
      </c>
      <c r="N455">
        <v>3.3</v>
      </c>
      <c r="O455">
        <v>3.3</v>
      </c>
    </row>
    <row r="456" spans="1:15" ht="15" hidden="1" x14ac:dyDescent="0.3">
      <c r="A456" s="61" t="s">
        <v>226</v>
      </c>
      <c r="B456">
        <v>79.900000000000006</v>
      </c>
      <c r="C456">
        <v>80.3</v>
      </c>
      <c r="D456">
        <v>81</v>
      </c>
      <c r="E456">
        <v>81.599999999999994</v>
      </c>
      <c r="H456">
        <v>1</v>
      </c>
      <c r="I456">
        <v>0.5</v>
      </c>
      <c r="J456">
        <v>0.9</v>
      </c>
      <c r="K456">
        <v>0.7</v>
      </c>
      <c r="L456">
        <v>3.5</v>
      </c>
      <c r="M456">
        <v>2.9</v>
      </c>
      <c r="N456">
        <v>3.2</v>
      </c>
      <c r="O456">
        <v>3.2</v>
      </c>
    </row>
    <row r="457" spans="1:15" ht="15" hidden="1" x14ac:dyDescent="0.3">
      <c r="A457" s="61" t="s">
        <v>227</v>
      </c>
      <c r="B457">
        <v>82.3</v>
      </c>
      <c r="C457">
        <v>82.8</v>
      </c>
      <c r="D457">
        <v>83.5</v>
      </c>
      <c r="E457">
        <v>84.2</v>
      </c>
      <c r="H457">
        <v>0.9</v>
      </c>
      <c r="I457">
        <v>0.6</v>
      </c>
      <c r="J457">
        <v>0.8</v>
      </c>
      <c r="K457">
        <v>0.8</v>
      </c>
      <c r="L457">
        <v>3</v>
      </c>
      <c r="M457">
        <v>3.1</v>
      </c>
      <c r="N457">
        <v>3.1</v>
      </c>
      <c r="O457">
        <v>3.2</v>
      </c>
    </row>
    <row r="458" spans="1:15" ht="15" hidden="1" x14ac:dyDescent="0.3">
      <c r="A458" s="61" t="s">
        <v>228</v>
      </c>
      <c r="B458">
        <v>84.9</v>
      </c>
      <c r="C458">
        <v>85.7</v>
      </c>
      <c r="D458">
        <v>86.4</v>
      </c>
      <c r="E458">
        <v>87.2</v>
      </c>
      <c r="H458">
        <v>0.8</v>
      </c>
      <c r="I458">
        <v>0.9</v>
      </c>
      <c r="J458">
        <v>0.8</v>
      </c>
      <c r="K458">
        <v>0.9</v>
      </c>
      <c r="L458">
        <v>3.2</v>
      </c>
      <c r="M458">
        <v>3.5</v>
      </c>
      <c r="N458">
        <v>3.5</v>
      </c>
      <c r="O458">
        <v>3.6</v>
      </c>
    </row>
    <row r="459" spans="1:15" ht="15" hidden="1" x14ac:dyDescent="0.3">
      <c r="A459" s="61"/>
    </row>
    <row r="460" spans="1:15" ht="15" hidden="1" x14ac:dyDescent="0.3">
      <c r="A460" s="61" t="s">
        <v>229</v>
      </c>
      <c r="B460">
        <v>88.4</v>
      </c>
      <c r="C460">
        <v>89.2</v>
      </c>
      <c r="D460">
        <v>90</v>
      </c>
      <c r="E460">
        <v>90.7</v>
      </c>
      <c r="H460">
        <v>1.4</v>
      </c>
      <c r="I460">
        <v>0.9</v>
      </c>
      <c r="J460">
        <v>0.9</v>
      </c>
      <c r="K460">
        <v>0.8</v>
      </c>
      <c r="L460">
        <v>4.0999999999999996</v>
      </c>
      <c r="M460">
        <v>4.0999999999999996</v>
      </c>
      <c r="N460">
        <v>4.2</v>
      </c>
      <c r="O460">
        <v>4</v>
      </c>
    </row>
    <row r="461" spans="1:15" ht="15" hidden="1" x14ac:dyDescent="0.3">
      <c r="A461" s="61" t="s">
        <v>230</v>
      </c>
      <c r="B461">
        <v>91.7</v>
      </c>
      <c r="C461">
        <v>92.3</v>
      </c>
      <c r="D461">
        <v>92.6</v>
      </c>
      <c r="E461">
        <v>93.2</v>
      </c>
      <c r="H461">
        <v>1.1000000000000001</v>
      </c>
      <c r="I461">
        <v>0.7</v>
      </c>
      <c r="J461">
        <v>0.3</v>
      </c>
      <c r="K461">
        <v>0.6</v>
      </c>
      <c r="L461">
        <v>3.7</v>
      </c>
      <c r="M461">
        <v>3.5</v>
      </c>
      <c r="N461">
        <v>2.9</v>
      </c>
      <c r="O461">
        <v>2.8</v>
      </c>
    </row>
    <row r="462" spans="1:15" ht="15" hidden="1" x14ac:dyDescent="0.3">
      <c r="A462" s="61" t="s">
        <v>231</v>
      </c>
      <c r="B462">
        <v>94.1</v>
      </c>
      <c r="C462">
        <v>94.4</v>
      </c>
      <c r="D462">
        <v>95</v>
      </c>
      <c r="E462">
        <v>95.4</v>
      </c>
      <c r="H462">
        <v>1</v>
      </c>
      <c r="I462">
        <v>0.3</v>
      </c>
      <c r="J462">
        <v>0.6</v>
      </c>
      <c r="K462">
        <v>0.4</v>
      </c>
      <c r="L462">
        <v>2.6</v>
      </c>
      <c r="M462">
        <v>2.2999999999999998</v>
      </c>
      <c r="N462">
        <v>2.6</v>
      </c>
      <c r="O462">
        <v>2.4</v>
      </c>
    </row>
    <row r="463" spans="1:15" ht="15" hidden="1" x14ac:dyDescent="0.3">
      <c r="A463" s="61" t="s">
        <v>232</v>
      </c>
      <c r="B463">
        <v>96.3</v>
      </c>
      <c r="C463">
        <v>96.7</v>
      </c>
      <c r="D463">
        <v>97.6</v>
      </c>
      <c r="E463">
        <v>97.8</v>
      </c>
      <c r="H463">
        <v>0.9</v>
      </c>
      <c r="I463">
        <v>0.4</v>
      </c>
      <c r="J463">
        <v>0.9</v>
      </c>
      <c r="K463">
        <v>0.2</v>
      </c>
      <c r="L463">
        <v>2.2999999999999998</v>
      </c>
      <c r="M463">
        <v>2.4</v>
      </c>
      <c r="N463">
        <v>2.7</v>
      </c>
      <c r="O463">
        <v>2.5</v>
      </c>
    </row>
    <row r="464" spans="1:15" ht="15" hidden="1" x14ac:dyDescent="0.3">
      <c r="A464" s="61" t="s">
        <v>233</v>
      </c>
      <c r="B464">
        <v>98.7</v>
      </c>
      <c r="C464">
        <v>99.2</v>
      </c>
      <c r="D464">
        <v>99.6</v>
      </c>
      <c r="E464">
        <v>100</v>
      </c>
      <c r="H464">
        <v>0.9</v>
      </c>
      <c r="I464">
        <v>0.5</v>
      </c>
      <c r="J464">
        <v>0.4</v>
      </c>
      <c r="K464">
        <v>0.4</v>
      </c>
      <c r="L464">
        <v>2.5</v>
      </c>
      <c r="M464">
        <v>2.6</v>
      </c>
      <c r="N464">
        <v>2</v>
      </c>
      <c r="O464">
        <v>2.2000000000000002</v>
      </c>
    </row>
    <row r="465" spans="1:15" ht="15" hidden="1" x14ac:dyDescent="0.3">
      <c r="A465" s="61"/>
    </row>
    <row r="466" spans="1:15" ht="15" hidden="1" x14ac:dyDescent="0.3">
      <c r="A466" s="61" t="s">
        <v>441</v>
      </c>
    </row>
    <row r="467" spans="1:15" ht="15" hidden="1" x14ac:dyDescent="0.3">
      <c r="A467" s="61"/>
    </row>
    <row r="468" spans="1:15" ht="15" hidden="1" x14ac:dyDescent="0.3">
      <c r="A468" s="61" t="s">
        <v>415</v>
      </c>
      <c r="B468" t="s">
        <v>215</v>
      </c>
      <c r="C468" t="s">
        <v>215</v>
      </c>
      <c r="D468">
        <v>27.8</v>
      </c>
      <c r="E468">
        <v>28.3</v>
      </c>
      <c r="H468" t="s">
        <v>215</v>
      </c>
      <c r="I468" t="s">
        <v>215</v>
      </c>
      <c r="J468" t="s">
        <v>215</v>
      </c>
      <c r="K468">
        <v>1.8</v>
      </c>
      <c r="L468" t="s">
        <v>215</v>
      </c>
      <c r="M468" t="s">
        <v>215</v>
      </c>
      <c r="N468" t="s">
        <v>215</v>
      </c>
      <c r="O468" t="s">
        <v>215</v>
      </c>
    </row>
    <row r="469" spans="1:15" ht="15" hidden="1" x14ac:dyDescent="0.3">
      <c r="A469" s="61" t="s">
        <v>416</v>
      </c>
      <c r="B469">
        <v>28.7</v>
      </c>
      <c r="C469">
        <v>29.2</v>
      </c>
      <c r="D469">
        <v>29.6</v>
      </c>
      <c r="E469">
        <v>30.1</v>
      </c>
      <c r="H469">
        <v>1.4</v>
      </c>
      <c r="I469">
        <v>1.7</v>
      </c>
      <c r="J469">
        <v>1.4</v>
      </c>
      <c r="K469">
        <v>1.7</v>
      </c>
      <c r="L469" t="s">
        <v>215</v>
      </c>
      <c r="M469" t="s">
        <v>215</v>
      </c>
      <c r="N469">
        <v>6.5</v>
      </c>
      <c r="O469">
        <v>6.4</v>
      </c>
    </row>
    <row r="470" spans="1:15" ht="15" hidden="1" x14ac:dyDescent="0.3">
      <c r="A470" s="61" t="s">
        <v>417</v>
      </c>
      <c r="B470">
        <v>30.7</v>
      </c>
      <c r="C470">
        <v>31.5</v>
      </c>
      <c r="D470">
        <v>32.1</v>
      </c>
      <c r="E470">
        <v>32.299999999999997</v>
      </c>
      <c r="H470">
        <v>2</v>
      </c>
      <c r="I470">
        <v>2.6</v>
      </c>
      <c r="J470">
        <v>1.9</v>
      </c>
      <c r="K470">
        <v>0.6</v>
      </c>
      <c r="L470">
        <v>7</v>
      </c>
      <c r="M470">
        <v>7.9</v>
      </c>
      <c r="N470">
        <v>8.4</v>
      </c>
      <c r="O470">
        <v>7.3</v>
      </c>
    </row>
    <row r="471" spans="1:15" ht="15" hidden="1" x14ac:dyDescent="0.3">
      <c r="A471" s="61" t="s">
        <v>418</v>
      </c>
      <c r="B471">
        <v>33</v>
      </c>
      <c r="C471">
        <v>33.700000000000003</v>
      </c>
      <c r="D471">
        <v>34.4</v>
      </c>
      <c r="E471">
        <v>35.200000000000003</v>
      </c>
      <c r="H471">
        <v>2.2000000000000002</v>
      </c>
      <c r="I471">
        <v>2.1</v>
      </c>
      <c r="J471">
        <v>2.1</v>
      </c>
      <c r="K471">
        <v>2.2999999999999998</v>
      </c>
      <c r="L471">
        <v>7.5</v>
      </c>
      <c r="M471">
        <v>7</v>
      </c>
      <c r="N471">
        <v>7.2</v>
      </c>
      <c r="O471">
        <v>9</v>
      </c>
    </row>
    <row r="472" spans="1:15" ht="15" hidden="1" x14ac:dyDescent="0.3">
      <c r="A472" s="61" t="s">
        <v>419</v>
      </c>
      <c r="B472">
        <v>35.9</v>
      </c>
      <c r="C472">
        <v>36.6</v>
      </c>
      <c r="D472">
        <v>37.299999999999997</v>
      </c>
      <c r="E472">
        <v>38</v>
      </c>
      <c r="H472">
        <v>2</v>
      </c>
      <c r="I472">
        <v>1.9</v>
      </c>
      <c r="J472">
        <v>1.9</v>
      </c>
      <c r="K472">
        <v>1.9</v>
      </c>
      <c r="L472">
        <v>8.8000000000000007</v>
      </c>
      <c r="M472">
        <v>8.6</v>
      </c>
      <c r="N472">
        <v>8.4</v>
      </c>
      <c r="O472">
        <v>8</v>
      </c>
    </row>
    <row r="473" spans="1:15" ht="15" hidden="1" x14ac:dyDescent="0.3">
      <c r="A473" s="61"/>
    </row>
    <row r="474" spans="1:15" ht="15" hidden="1" x14ac:dyDescent="0.3">
      <c r="A474" s="61" t="s">
        <v>420</v>
      </c>
      <c r="B474">
        <v>39.299999999999997</v>
      </c>
      <c r="C474">
        <v>40</v>
      </c>
      <c r="D474">
        <v>40.700000000000003</v>
      </c>
      <c r="E474">
        <v>41.3</v>
      </c>
      <c r="H474">
        <v>3.4</v>
      </c>
      <c r="I474">
        <v>1.8</v>
      </c>
      <c r="J474">
        <v>1.8</v>
      </c>
      <c r="K474">
        <v>1.5</v>
      </c>
      <c r="L474">
        <v>9.5</v>
      </c>
      <c r="M474">
        <v>9.3000000000000007</v>
      </c>
      <c r="N474">
        <v>9.1</v>
      </c>
      <c r="O474">
        <v>8.6999999999999993</v>
      </c>
    </row>
    <row r="475" spans="1:15" ht="15" hidden="1" x14ac:dyDescent="0.3">
      <c r="A475" s="61" t="s">
        <v>421</v>
      </c>
      <c r="B475">
        <v>42.2</v>
      </c>
      <c r="C475">
        <v>42.6</v>
      </c>
      <c r="D475">
        <v>43.3</v>
      </c>
      <c r="E475">
        <v>43.9</v>
      </c>
      <c r="H475">
        <v>2.2000000000000002</v>
      </c>
      <c r="I475">
        <v>0.9</v>
      </c>
      <c r="J475">
        <v>1.6</v>
      </c>
      <c r="K475">
        <v>1.4</v>
      </c>
      <c r="L475">
        <v>7.4</v>
      </c>
      <c r="M475">
        <v>6.5</v>
      </c>
      <c r="N475">
        <v>6.4</v>
      </c>
      <c r="O475">
        <v>6.3</v>
      </c>
    </row>
    <row r="476" spans="1:15" ht="15" hidden="1" x14ac:dyDescent="0.3">
      <c r="A476" s="61" t="s">
        <v>422</v>
      </c>
      <c r="B476">
        <v>44.4</v>
      </c>
      <c r="C476">
        <v>45</v>
      </c>
      <c r="D476">
        <v>45.6</v>
      </c>
      <c r="E476">
        <v>46.2</v>
      </c>
      <c r="H476">
        <v>1.1000000000000001</v>
      </c>
      <c r="I476">
        <v>1.4</v>
      </c>
      <c r="J476">
        <v>1.3</v>
      </c>
      <c r="K476">
        <v>1.3</v>
      </c>
      <c r="L476">
        <v>5.2</v>
      </c>
      <c r="M476">
        <v>5.6</v>
      </c>
      <c r="N476">
        <v>5.3</v>
      </c>
      <c r="O476">
        <v>5.2</v>
      </c>
    </row>
    <row r="477" spans="1:15" ht="15" hidden="1" x14ac:dyDescent="0.3">
      <c r="A477" s="61" t="s">
        <v>423</v>
      </c>
      <c r="B477">
        <v>46.9</v>
      </c>
      <c r="C477">
        <v>47.3</v>
      </c>
      <c r="D477">
        <v>47.7</v>
      </c>
      <c r="E477">
        <v>48.3</v>
      </c>
      <c r="H477">
        <v>1.5</v>
      </c>
      <c r="I477">
        <v>0.9</v>
      </c>
      <c r="J477">
        <v>0.8</v>
      </c>
      <c r="K477">
        <v>1.3</v>
      </c>
      <c r="L477">
        <v>5.6</v>
      </c>
      <c r="M477">
        <v>5.0999999999999996</v>
      </c>
      <c r="N477">
        <v>4.5999999999999996</v>
      </c>
      <c r="O477">
        <v>4.5</v>
      </c>
    </row>
    <row r="478" spans="1:15" ht="15" hidden="1" x14ac:dyDescent="0.3">
      <c r="A478" s="61" t="s">
        <v>424</v>
      </c>
      <c r="B478">
        <v>48.9</v>
      </c>
      <c r="C478">
        <v>49.4</v>
      </c>
      <c r="D478">
        <v>50.4</v>
      </c>
      <c r="E478">
        <v>50.7</v>
      </c>
      <c r="H478">
        <v>1.2</v>
      </c>
      <c r="I478">
        <v>1</v>
      </c>
      <c r="J478">
        <v>2</v>
      </c>
      <c r="K478">
        <v>0.6</v>
      </c>
      <c r="L478">
        <v>4.3</v>
      </c>
      <c r="M478">
        <v>4.4000000000000004</v>
      </c>
      <c r="N478">
        <v>5.7</v>
      </c>
      <c r="O478">
        <v>5</v>
      </c>
    </row>
    <row r="479" spans="1:15" ht="15" hidden="1" x14ac:dyDescent="0.3">
      <c r="A479" s="61"/>
    </row>
    <row r="480" spans="1:15" ht="15" hidden="1" x14ac:dyDescent="0.3">
      <c r="A480" s="61" t="s">
        <v>425</v>
      </c>
      <c r="B480">
        <v>51.1</v>
      </c>
      <c r="C480">
        <v>51.5</v>
      </c>
      <c r="D480">
        <v>51.9</v>
      </c>
      <c r="E480">
        <v>52.2</v>
      </c>
      <c r="H480">
        <v>0.8</v>
      </c>
      <c r="I480">
        <v>0.8</v>
      </c>
      <c r="J480">
        <v>0.8</v>
      </c>
      <c r="K480">
        <v>0.6</v>
      </c>
      <c r="L480">
        <v>4.5</v>
      </c>
      <c r="M480">
        <v>4.3</v>
      </c>
      <c r="N480">
        <v>3</v>
      </c>
      <c r="O480">
        <v>3</v>
      </c>
    </row>
    <row r="481" spans="1:15" ht="15" hidden="1" x14ac:dyDescent="0.3">
      <c r="A481" s="61" t="s">
        <v>214</v>
      </c>
      <c r="B481">
        <v>52.9</v>
      </c>
      <c r="C481">
        <v>53.3</v>
      </c>
      <c r="D481">
        <v>54</v>
      </c>
      <c r="E481">
        <v>54.2</v>
      </c>
      <c r="H481">
        <v>1.3</v>
      </c>
      <c r="I481">
        <v>0.8</v>
      </c>
      <c r="J481">
        <v>1.3</v>
      </c>
      <c r="K481">
        <v>0.4</v>
      </c>
      <c r="L481">
        <v>3.5</v>
      </c>
      <c r="M481">
        <v>3.5</v>
      </c>
      <c r="N481">
        <v>4</v>
      </c>
      <c r="O481">
        <v>3.8</v>
      </c>
    </row>
    <row r="482" spans="1:15" ht="15" hidden="1" x14ac:dyDescent="0.3">
      <c r="A482" s="61" t="s">
        <v>216</v>
      </c>
      <c r="B482">
        <v>54.7</v>
      </c>
      <c r="C482">
        <v>55.5</v>
      </c>
      <c r="D482">
        <v>56.1</v>
      </c>
      <c r="E482">
        <v>56.9</v>
      </c>
      <c r="H482">
        <v>0.9</v>
      </c>
      <c r="I482">
        <v>1.5</v>
      </c>
      <c r="J482">
        <v>1.1000000000000001</v>
      </c>
      <c r="K482">
        <v>1.4</v>
      </c>
      <c r="L482">
        <v>3.4</v>
      </c>
      <c r="M482">
        <v>4.0999999999999996</v>
      </c>
      <c r="N482">
        <v>3.9</v>
      </c>
      <c r="O482">
        <v>5</v>
      </c>
    </row>
    <row r="483" spans="1:15" ht="15" hidden="1" x14ac:dyDescent="0.3">
      <c r="A483" s="61" t="s">
        <v>217</v>
      </c>
      <c r="B483">
        <v>57.7</v>
      </c>
      <c r="C483">
        <v>58.2</v>
      </c>
      <c r="D483">
        <v>59.1</v>
      </c>
      <c r="E483">
        <v>59.6</v>
      </c>
      <c r="H483">
        <v>1.4</v>
      </c>
      <c r="I483">
        <v>0.9</v>
      </c>
      <c r="J483">
        <v>1.5</v>
      </c>
      <c r="K483">
        <v>0.8</v>
      </c>
      <c r="L483">
        <v>5.5</v>
      </c>
      <c r="M483">
        <v>4.9000000000000004</v>
      </c>
      <c r="N483">
        <v>5.3</v>
      </c>
      <c r="O483">
        <v>4.7</v>
      </c>
    </row>
    <row r="484" spans="1:15" ht="15" hidden="1" x14ac:dyDescent="0.3">
      <c r="A484" s="61" t="s">
        <v>218</v>
      </c>
      <c r="B484">
        <v>60.2</v>
      </c>
      <c r="C484">
        <v>61</v>
      </c>
      <c r="D484">
        <v>61.6</v>
      </c>
      <c r="E484">
        <v>61.9</v>
      </c>
      <c r="H484">
        <v>1</v>
      </c>
      <c r="I484">
        <v>1.3</v>
      </c>
      <c r="J484">
        <v>1</v>
      </c>
      <c r="K484">
        <v>0.5</v>
      </c>
      <c r="L484">
        <v>4.3</v>
      </c>
      <c r="M484">
        <v>4.8</v>
      </c>
      <c r="N484">
        <v>4.2</v>
      </c>
      <c r="O484">
        <v>3.9</v>
      </c>
    </row>
    <row r="485" spans="1:15" ht="15" hidden="1" x14ac:dyDescent="0.3">
      <c r="A485" s="61"/>
    </row>
    <row r="486" spans="1:15" ht="15" hidden="1" x14ac:dyDescent="0.3">
      <c r="A486" s="61" t="s">
        <v>219</v>
      </c>
      <c r="B486">
        <v>62.7</v>
      </c>
      <c r="C486">
        <v>63.3</v>
      </c>
      <c r="D486">
        <v>63.8</v>
      </c>
      <c r="E486">
        <v>64.099999999999994</v>
      </c>
      <c r="H486">
        <v>1.3</v>
      </c>
      <c r="I486">
        <v>1</v>
      </c>
      <c r="J486">
        <v>0.8</v>
      </c>
      <c r="K486">
        <v>0.5</v>
      </c>
      <c r="L486">
        <v>4.2</v>
      </c>
      <c r="M486">
        <v>3.8</v>
      </c>
      <c r="N486">
        <v>3.6</v>
      </c>
      <c r="O486">
        <v>3.6</v>
      </c>
    </row>
    <row r="487" spans="1:15" ht="15" hidden="1" x14ac:dyDescent="0.3">
      <c r="A487" s="61" t="s">
        <v>220</v>
      </c>
      <c r="B487">
        <v>64.599999999999994</v>
      </c>
      <c r="C487">
        <v>64.900000000000006</v>
      </c>
      <c r="D487">
        <v>65.2</v>
      </c>
      <c r="E487">
        <v>65.599999999999994</v>
      </c>
      <c r="H487">
        <v>0.8</v>
      </c>
      <c r="I487">
        <v>0.5</v>
      </c>
      <c r="J487">
        <v>0.5</v>
      </c>
      <c r="K487">
        <v>0.6</v>
      </c>
      <c r="L487">
        <v>3</v>
      </c>
      <c r="M487">
        <v>2.5</v>
      </c>
      <c r="N487">
        <v>2.2000000000000002</v>
      </c>
      <c r="O487">
        <v>2.2999999999999998</v>
      </c>
    </row>
    <row r="488" spans="1:15" ht="15" hidden="1" x14ac:dyDescent="0.3">
      <c r="A488" s="61" t="s">
        <v>221</v>
      </c>
      <c r="B488">
        <v>66.099999999999994</v>
      </c>
      <c r="C488">
        <v>66.599999999999994</v>
      </c>
      <c r="D488">
        <v>67.3</v>
      </c>
      <c r="E488">
        <v>67.599999999999994</v>
      </c>
      <c r="H488">
        <v>0.8</v>
      </c>
      <c r="I488">
        <v>0.8</v>
      </c>
      <c r="J488">
        <v>1.1000000000000001</v>
      </c>
      <c r="K488">
        <v>0.4</v>
      </c>
      <c r="L488">
        <v>2.2999999999999998</v>
      </c>
      <c r="M488">
        <v>2.6</v>
      </c>
      <c r="N488">
        <v>3.2</v>
      </c>
      <c r="O488">
        <v>3</v>
      </c>
    </row>
    <row r="489" spans="1:15" ht="15" hidden="1" x14ac:dyDescent="0.3">
      <c r="A489" s="61" t="s">
        <v>222</v>
      </c>
      <c r="B489">
        <v>68.099999999999994</v>
      </c>
      <c r="C489">
        <v>68.599999999999994</v>
      </c>
      <c r="D489">
        <v>69.099999999999994</v>
      </c>
      <c r="E489">
        <v>69.400000000000006</v>
      </c>
      <c r="H489">
        <v>0.7</v>
      </c>
      <c r="I489">
        <v>0.7</v>
      </c>
      <c r="J489">
        <v>0.7</v>
      </c>
      <c r="K489">
        <v>0.4</v>
      </c>
      <c r="L489">
        <v>3</v>
      </c>
      <c r="M489">
        <v>3</v>
      </c>
      <c r="N489">
        <v>2.7</v>
      </c>
      <c r="O489">
        <v>2.7</v>
      </c>
    </row>
    <row r="490" spans="1:15" ht="15" hidden="1" x14ac:dyDescent="0.3">
      <c r="A490" s="61" t="s">
        <v>223</v>
      </c>
      <c r="B490">
        <v>69.900000000000006</v>
      </c>
      <c r="C490">
        <v>70.5</v>
      </c>
      <c r="D490">
        <v>71</v>
      </c>
      <c r="E490">
        <v>71.400000000000006</v>
      </c>
      <c r="H490">
        <v>0.7</v>
      </c>
      <c r="I490">
        <v>0.9</v>
      </c>
      <c r="J490">
        <v>0.7</v>
      </c>
      <c r="K490">
        <v>0.6</v>
      </c>
      <c r="L490">
        <v>2.6</v>
      </c>
      <c r="M490">
        <v>2.8</v>
      </c>
      <c r="N490">
        <v>2.7</v>
      </c>
      <c r="O490">
        <v>2.9</v>
      </c>
    </row>
    <row r="491" spans="1:15" ht="15" hidden="1" x14ac:dyDescent="0.3">
      <c r="A491" s="61"/>
    </row>
    <row r="492" spans="1:15" ht="15" hidden="1" x14ac:dyDescent="0.3">
      <c r="A492" s="61" t="s">
        <v>224</v>
      </c>
      <c r="B492">
        <v>72.3</v>
      </c>
      <c r="C492">
        <v>72.900000000000006</v>
      </c>
      <c r="D492">
        <v>73.400000000000006</v>
      </c>
      <c r="E492">
        <v>74</v>
      </c>
      <c r="H492">
        <v>1.3</v>
      </c>
      <c r="I492">
        <v>0.8</v>
      </c>
      <c r="J492">
        <v>0.7</v>
      </c>
      <c r="K492">
        <v>0.8</v>
      </c>
      <c r="L492">
        <v>3.4</v>
      </c>
      <c r="M492">
        <v>3.4</v>
      </c>
      <c r="N492">
        <v>3.4</v>
      </c>
      <c r="O492">
        <v>3.6</v>
      </c>
    </row>
    <row r="493" spans="1:15" ht="15" hidden="1" x14ac:dyDescent="0.3">
      <c r="A493" s="61" t="s">
        <v>225</v>
      </c>
      <c r="B493">
        <v>74.8</v>
      </c>
      <c r="C493">
        <v>75.5</v>
      </c>
      <c r="D493">
        <v>76.400000000000006</v>
      </c>
      <c r="E493">
        <v>77.2</v>
      </c>
      <c r="H493">
        <v>1.1000000000000001</v>
      </c>
      <c r="I493">
        <v>0.9</v>
      </c>
      <c r="J493">
        <v>1.2</v>
      </c>
      <c r="K493">
        <v>1</v>
      </c>
      <c r="L493">
        <v>3.5</v>
      </c>
      <c r="M493">
        <v>3.6</v>
      </c>
      <c r="N493">
        <v>4.0999999999999996</v>
      </c>
      <c r="O493">
        <v>4.3</v>
      </c>
    </row>
    <row r="494" spans="1:15" ht="15" hidden="1" x14ac:dyDescent="0.3">
      <c r="A494" s="61" t="s">
        <v>226</v>
      </c>
      <c r="B494">
        <v>78</v>
      </c>
      <c r="C494">
        <v>78.8</v>
      </c>
      <c r="D494">
        <v>79.8</v>
      </c>
      <c r="E494">
        <v>80.400000000000006</v>
      </c>
      <c r="H494">
        <v>1</v>
      </c>
      <c r="I494">
        <v>1</v>
      </c>
      <c r="J494">
        <v>1.3</v>
      </c>
      <c r="K494">
        <v>0.8</v>
      </c>
      <c r="L494">
        <v>4.3</v>
      </c>
      <c r="M494">
        <v>4.4000000000000004</v>
      </c>
      <c r="N494">
        <v>4.5</v>
      </c>
      <c r="O494">
        <v>4.0999999999999996</v>
      </c>
    </row>
    <row r="495" spans="1:15" ht="15" hidden="1" x14ac:dyDescent="0.3">
      <c r="A495" s="61" t="s">
        <v>227</v>
      </c>
      <c r="B495">
        <v>80.7</v>
      </c>
      <c r="C495">
        <v>81.8</v>
      </c>
      <c r="D495">
        <v>82.6</v>
      </c>
      <c r="E495">
        <v>83.3</v>
      </c>
      <c r="H495">
        <v>0.4</v>
      </c>
      <c r="I495">
        <v>1.4</v>
      </c>
      <c r="J495">
        <v>1</v>
      </c>
      <c r="K495">
        <v>0.8</v>
      </c>
      <c r="L495">
        <v>3.5</v>
      </c>
      <c r="M495">
        <v>3.8</v>
      </c>
      <c r="N495">
        <v>3.5</v>
      </c>
      <c r="O495">
        <v>3.6</v>
      </c>
    </row>
    <row r="496" spans="1:15" ht="15" hidden="1" x14ac:dyDescent="0.3">
      <c r="A496" s="61" t="s">
        <v>228</v>
      </c>
      <c r="B496">
        <v>84.4</v>
      </c>
      <c r="C496">
        <v>85.4</v>
      </c>
      <c r="D496">
        <v>86.2</v>
      </c>
      <c r="E496">
        <v>86.7</v>
      </c>
      <c r="H496">
        <v>1.3</v>
      </c>
      <c r="I496">
        <v>1.2</v>
      </c>
      <c r="J496">
        <v>0.9</v>
      </c>
      <c r="K496">
        <v>0.6</v>
      </c>
      <c r="L496">
        <v>4.5999999999999996</v>
      </c>
      <c r="M496">
        <v>4.4000000000000004</v>
      </c>
      <c r="N496">
        <v>4.4000000000000004</v>
      </c>
      <c r="O496">
        <v>4.0999999999999996</v>
      </c>
    </row>
    <row r="497" spans="1:15" ht="15" hidden="1" x14ac:dyDescent="0.3">
      <c r="A497" s="61"/>
    </row>
    <row r="498" spans="1:15" ht="15" hidden="1" x14ac:dyDescent="0.3">
      <c r="A498" s="61" t="s">
        <v>229</v>
      </c>
      <c r="B498">
        <v>87.8</v>
      </c>
      <c r="C498">
        <v>88.5</v>
      </c>
      <c r="D498">
        <v>89.3</v>
      </c>
      <c r="E498">
        <v>89.9</v>
      </c>
      <c r="H498">
        <v>1.3</v>
      </c>
      <c r="I498">
        <v>0.8</v>
      </c>
      <c r="J498">
        <v>0.9</v>
      </c>
      <c r="K498">
        <v>0.7</v>
      </c>
      <c r="L498">
        <v>4</v>
      </c>
      <c r="M498">
        <v>3.6</v>
      </c>
      <c r="N498">
        <v>3.6</v>
      </c>
      <c r="O498">
        <v>3.7</v>
      </c>
    </row>
    <row r="499" spans="1:15" ht="15" hidden="1" x14ac:dyDescent="0.3">
      <c r="A499" s="61" t="s">
        <v>230</v>
      </c>
      <c r="B499">
        <v>90.8</v>
      </c>
      <c r="C499">
        <v>91.7</v>
      </c>
      <c r="D499">
        <v>92.1</v>
      </c>
      <c r="E499">
        <v>92.2</v>
      </c>
      <c r="H499">
        <v>1</v>
      </c>
      <c r="I499">
        <v>1</v>
      </c>
      <c r="J499">
        <v>0.4</v>
      </c>
      <c r="K499">
        <v>0.1</v>
      </c>
      <c r="L499">
        <v>3.4</v>
      </c>
      <c r="M499">
        <v>3.6</v>
      </c>
      <c r="N499">
        <v>3.1</v>
      </c>
      <c r="O499">
        <v>2.6</v>
      </c>
    </row>
    <row r="500" spans="1:15" ht="15" hidden="1" x14ac:dyDescent="0.3">
      <c r="A500" s="61" t="s">
        <v>231</v>
      </c>
      <c r="B500">
        <v>93.4</v>
      </c>
      <c r="C500">
        <v>94.1</v>
      </c>
      <c r="D500">
        <v>95</v>
      </c>
      <c r="E500">
        <v>95.3</v>
      </c>
      <c r="H500">
        <v>1.3</v>
      </c>
      <c r="I500">
        <v>0.7</v>
      </c>
      <c r="J500">
        <v>1</v>
      </c>
      <c r="K500">
        <v>0.3</v>
      </c>
      <c r="L500">
        <v>2.9</v>
      </c>
      <c r="M500">
        <v>2.6</v>
      </c>
      <c r="N500">
        <v>3.1</v>
      </c>
      <c r="O500">
        <v>3.4</v>
      </c>
    </row>
    <row r="501" spans="1:15" ht="15" hidden="1" x14ac:dyDescent="0.3">
      <c r="A501" s="61" t="s">
        <v>232</v>
      </c>
      <c r="B501">
        <v>95.9</v>
      </c>
      <c r="C501">
        <v>96.5</v>
      </c>
      <c r="D501">
        <v>97.3</v>
      </c>
      <c r="E501">
        <v>97.6</v>
      </c>
      <c r="H501">
        <v>0.6</v>
      </c>
      <c r="I501">
        <v>0.6</v>
      </c>
      <c r="J501">
        <v>0.8</v>
      </c>
      <c r="K501">
        <v>0.3</v>
      </c>
      <c r="L501">
        <v>2.7</v>
      </c>
      <c r="M501">
        <v>2.6</v>
      </c>
      <c r="N501">
        <v>2.4</v>
      </c>
      <c r="O501">
        <v>2.4</v>
      </c>
    </row>
    <row r="502" spans="1:15" ht="15" hidden="1" x14ac:dyDescent="0.3">
      <c r="A502" s="61" t="s">
        <v>233</v>
      </c>
      <c r="B502">
        <v>98.3</v>
      </c>
      <c r="C502">
        <v>98.8</v>
      </c>
      <c r="D502">
        <v>99.5</v>
      </c>
      <c r="E502">
        <v>100</v>
      </c>
      <c r="H502">
        <v>0.7</v>
      </c>
      <c r="I502">
        <v>0.5</v>
      </c>
      <c r="J502">
        <v>0.7</v>
      </c>
      <c r="K502">
        <v>0.5</v>
      </c>
      <c r="L502">
        <v>2.5</v>
      </c>
      <c r="M502">
        <v>2.4</v>
      </c>
      <c r="N502">
        <v>2.2999999999999998</v>
      </c>
      <c r="O502">
        <v>2.5</v>
      </c>
    </row>
    <row r="503" spans="1:15" ht="15" x14ac:dyDescent="0.3">
      <c r="A503" s="61"/>
    </row>
    <row r="504" spans="1:15" ht="15" x14ac:dyDescent="0.3">
      <c r="A504" s="61" t="s">
        <v>442</v>
      </c>
    </row>
    <row r="505" spans="1:15" ht="15" x14ac:dyDescent="0.3">
      <c r="A505" s="61" t="s">
        <v>414</v>
      </c>
      <c r="B505" t="s">
        <v>215</v>
      </c>
      <c r="C505" t="s">
        <v>215</v>
      </c>
      <c r="D505">
        <v>25.9</v>
      </c>
      <c r="E505">
        <v>26.3</v>
      </c>
      <c r="H505" t="s">
        <v>215</v>
      </c>
      <c r="I505" t="s">
        <v>215</v>
      </c>
      <c r="J505" t="s">
        <v>215</v>
      </c>
      <c r="K505">
        <v>1.5</v>
      </c>
      <c r="L505" t="s">
        <v>215</v>
      </c>
      <c r="M505" t="s">
        <v>215</v>
      </c>
      <c r="N505" t="s">
        <v>215</v>
      </c>
      <c r="O505" t="s">
        <v>215</v>
      </c>
    </row>
    <row r="506" spans="1:15" ht="15" x14ac:dyDescent="0.3">
      <c r="A506" s="61" t="s">
        <v>415</v>
      </c>
      <c r="B506">
        <v>26.5</v>
      </c>
      <c r="C506">
        <v>26.9</v>
      </c>
      <c r="D506">
        <v>27.6</v>
      </c>
      <c r="E506">
        <v>28</v>
      </c>
      <c r="F506">
        <f>AVERAGE(B506:E506)</f>
        <v>27.25</v>
      </c>
      <c r="H506">
        <v>0.8</v>
      </c>
      <c r="I506">
        <v>1.5</v>
      </c>
      <c r="J506">
        <v>2.6</v>
      </c>
      <c r="K506">
        <v>1.4</v>
      </c>
      <c r="L506" t="s">
        <v>215</v>
      </c>
      <c r="M506" t="s">
        <v>215</v>
      </c>
      <c r="N506">
        <v>6.6</v>
      </c>
      <c r="O506">
        <v>6.5</v>
      </c>
    </row>
    <row r="507" spans="1:15" ht="15" x14ac:dyDescent="0.3">
      <c r="A507" s="61" t="s">
        <v>416</v>
      </c>
      <c r="B507">
        <v>28.3</v>
      </c>
      <c r="C507">
        <v>28.9</v>
      </c>
      <c r="D507">
        <v>29.4</v>
      </c>
      <c r="E507">
        <v>29.9</v>
      </c>
      <c r="F507">
        <f t="shared" ref="F507:F535" si="0">AVERAGE(B507:E507)</f>
        <v>29.125</v>
      </c>
      <c r="H507">
        <v>1.1000000000000001</v>
      </c>
      <c r="I507">
        <v>2.1</v>
      </c>
      <c r="J507">
        <v>1.7</v>
      </c>
      <c r="K507">
        <v>1.7</v>
      </c>
      <c r="L507">
        <v>6.8</v>
      </c>
      <c r="M507">
        <v>7.4</v>
      </c>
      <c r="N507">
        <v>6.5</v>
      </c>
      <c r="O507">
        <v>6.8</v>
      </c>
    </row>
    <row r="508" spans="1:15" ht="15" x14ac:dyDescent="0.3">
      <c r="A508" s="61" t="s">
        <v>417</v>
      </c>
      <c r="B508">
        <v>30.3</v>
      </c>
      <c r="C508">
        <v>30.9</v>
      </c>
      <c r="D508">
        <v>31.4</v>
      </c>
      <c r="E508">
        <v>31.9</v>
      </c>
      <c r="F508">
        <f t="shared" si="0"/>
        <v>31.125</v>
      </c>
      <c r="H508">
        <v>1.3</v>
      </c>
      <c r="I508">
        <v>2</v>
      </c>
      <c r="J508">
        <v>1.6</v>
      </c>
      <c r="K508">
        <v>1.6</v>
      </c>
      <c r="L508">
        <v>7.1</v>
      </c>
      <c r="M508">
        <v>6.9</v>
      </c>
      <c r="N508">
        <v>6.8</v>
      </c>
      <c r="O508">
        <v>6.7</v>
      </c>
    </row>
    <row r="509" spans="1:15" ht="15" x14ac:dyDescent="0.3">
      <c r="A509" s="61" t="s">
        <v>418</v>
      </c>
      <c r="B509">
        <v>32.4</v>
      </c>
      <c r="C509">
        <v>33</v>
      </c>
      <c r="D509">
        <v>33.5</v>
      </c>
      <c r="E509">
        <v>34.299999999999997</v>
      </c>
      <c r="F509">
        <f t="shared" si="0"/>
        <v>33.299999999999997</v>
      </c>
      <c r="H509">
        <v>1.6</v>
      </c>
      <c r="I509">
        <v>1.9</v>
      </c>
      <c r="J509">
        <v>1.5</v>
      </c>
      <c r="K509">
        <v>2.4</v>
      </c>
      <c r="L509">
        <v>6.9</v>
      </c>
      <c r="M509">
        <v>6.8</v>
      </c>
      <c r="N509">
        <v>6.7</v>
      </c>
      <c r="O509">
        <v>7.5</v>
      </c>
    </row>
    <row r="510" spans="1:15" ht="15" x14ac:dyDescent="0.3">
      <c r="A510" s="61" t="s">
        <v>419</v>
      </c>
      <c r="B510">
        <v>35.1</v>
      </c>
      <c r="C510">
        <v>35.9</v>
      </c>
      <c r="D510">
        <v>36.5</v>
      </c>
      <c r="E510">
        <v>37.200000000000003</v>
      </c>
      <c r="F510">
        <f t="shared" si="0"/>
        <v>36.174999999999997</v>
      </c>
      <c r="H510">
        <v>2.2999999999999998</v>
      </c>
      <c r="I510">
        <v>2.2999999999999998</v>
      </c>
      <c r="J510">
        <v>1.7</v>
      </c>
      <c r="K510">
        <v>1.9</v>
      </c>
      <c r="L510">
        <v>8.3000000000000007</v>
      </c>
      <c r="M510">
        <v>8.8000000000000007</v>
      </c>
      <c r="N510">
        <v>9</v>
      </c>
      <c r="O510">
        <v>8.5</v>
      </c>
    </row>
    <row r="511" spans="1:15" ht="15" x14ac:dyDescent="0.3">
      <c r="A511" s="61" t="s">
        <v>420</v>
      </c>
      <c r="B511">
        <v>38.1</v>
      </c>
      <c r="C511">
        <v>38.799999999999997</v>
      </c>
      <c r="D511">
        <v>39.4</v>
      </c>
      <c r="E511">
        <v>40.5</v>
      </c>
      <c r="F511">
        <f t="shared" si="0"/>
        <v>39.200000000000003</v>
      </c>
      <c r="H511">
        <v>2.4</v>
      </c>
      <c r="I511">
        <v>1.8</v>
      </c>
      <c r="J511">
        <v>1.5</v>
      </c>
      <c r="K511">
        <v>2.8</v>
      </c>
      <c r="L511">
        <v>8.5</v>
      </c>
      <c r="M511">
        <v>8.1</v>
      </c>
      <c r="N511">
        <v>7.9</v>
      </c>
      <c r="O511">
        <v>8.9</v>
      </c>
    </row>
    <row r="512" spans="1:15" ht="15" x14ac:dyDescent="0.3">
      <c r="A512" s="61" t="s">
        <v>421</v>
      </c>
      <c r="B512">
        <v>41.1</v>
      </c>
      <c r="C512">
        <v>41.4</v>
      </c>
      <c r="D512">
        <v>42.5</v>
      </c>
      <c r="E512">
        <v>43.3</v>
      </c>
      <c r="F512">
        <f t="shared" si="0"/>
        <v>42.075000000000003</v>
      </c>
      <c r="H512">
        <v>1.5</v>
      </c>
      <c r="I512">
        <v>0.7</v>
      </c>
      <c r="J512">
        <v>2.7</v>
      </c>
      <c r="K512">
        <v>1.9</v>
      </c>
      <c r="L512">
        <v>7.9</v>
      </c>
      <c r="M512">
        <v>6.7</v>
      </c>
      <c r="N512">
        <v>7.9</v>
      </c>
      <c r="O512">
        <v>6.9</v>
      </c>
    </row>
    <row r="513" spans="1:15" ht="15" x14ac:dyDescent="0.3">
      <c r="A513" s="61" t="s">
        <v>422</v>
      </c>
      <c r="B513">
        <v>43.4</v>
      </c>
      <c r="C513">
        <v>44</v>
      </c>
      <c r="D513">
        <v>44.7</v>
      </c>
      <c r="E513">
        <v>45.2</v>
      </c>
      <c r="F513">
        <f t="shared" si="0"/>
        <v>44.325000000000003</v>
      </c>
      <c r="H513">
        <v>0.2</v>
      </c>
      <c r="I513">
        <v>1.4</v>
      </c>
      <c r="J513">
        <v>1.6</v>
      </c>
      <c r="K513">
        <v>1.1000000000000001</v>
      </c>
      <c r="L513">
        <v>5.6</v>
      </c>
      <c r="M513">
        <v>6.3</v>
      </c>
      <c r="N513">
        <v>5.2</v>
      </c>
      <c r="O513">
        <v>4.4000000000000004</v>
      </c>
    </row>
    <row r="514" spans="1:15" ht="15" x14ac:dyDescent="0.3">
      <c r="A514" s="61" t="s">
        <v>423</v>
      </c>
      <c r="B514">
        <v>45.5</v>
      </c>
      <c r="C514">
        <v>46.1</v>
      </c>
      <c r="D514">
        <v>46.7</v>
      </c>
      <c r="E514">
        <v>47.3</v>
      </c>
      <c r="F514">
        <f t="shared" si="0"/>
        <v>46.400000000000006</v>
      </c>
      <c r="H514">
        <v>0.7</v>
      </c>
      <c r="I514">
        <v>1.3</v>
      </c>
      <c r="J514">
        <v>1.3</v>
      </c>
      <c r="K514">
        <v>1.3</v>
      </c>
      <c r="L514">
        <v>4.8</v>
      </c>
      <c r="M514">
        <v>4.8</v>
      </c>
      <c r="N514">
        <v>4.5</v>
      </c>
      <c r="O514">
        <v>4.5999999999999996</v>
      </c>
    </row>
    <row r="515" spans="1:15" ht="15" x14ac:dyDescent="0.3">
      <c r="A515" s="61" t="s">
        <v>424</v>
      </c>
      <c r="B515">
        <v>47.7</v>
      </c>
      <c r="C515">
        <v>48.3</v>
      </c>
      <c r="D515">
        <v>49.1</v>
      </c>
      <c r="E515">
        <v>49.7</v>
      </c>
      <c r="F515">
        <f t="shared" si="0"/>
        <v>48.7</v>
      </c>
      <c r="H515">
        <v>0.8</v>
      </c>
      <c r="I515">
        <v>1.3</v>
      </c>
      <c r="J515">
        <v>1.7</v>
      </c>
      <c r="K515">
        <v>1.2</v>
      </c>
      <c r="L515">
        <v>4.8</v>
      </c>
      <c r="M515">
        <v>4.8</v>
      </c>
      <c r="N515">
        <v>5.0999999999999996</v>
      </c>
      <c r="O515">
        <v>5.0999999999999996</v>
      </c>
    </row>
    <row r="516" spans="1:15" ht="15" x14ac:dyDescent="0.3">
      <c r="A516" s="61" t="s">
        <v>425</v>
      </c>
      <c r="B516">
        <v>50.1</v>
      </c>
      <c r="C516">
        <v>50.9</v>
      </c>
      <c r="D516">
        <v>51.3</v>
      </c>
      <c r="E516">
        <v>51.6</v>
      </c>
      <c r="F516">
        <f t="shared" si="0"/>
        <v>50.975000000000001</v>
      </c>
      <c r="H516">
        <v>0.8</v>
      </c>
      <c r="I516">
        <v>1.6</v>
      </c>
      <c r="J516">
        <v>0.8</v>
      </c>
      <c r="K516">
        <v>0.6</v>
      </c>
      <c r="L516">
        <v>5</v>
      </c>
      <c r="M516">
        <v>5.4</v>
      </c>
      <c r="N516">
        <v>4.5</v>
      </c>
      <c r="O516">
        <v>3.8</v>
      </c>
    </row>
    <row r="517" spans="1:15" ht="15" x14ac:dyDescent="0.3">
      <c r="A517" s="61" t="s">
        <v>214</v>
      </c>
      <c r="B517">
        <v>52.5</v>
      </c>
      <c r="C517">
        <v>53</v>
      </c>
      <c r="D517">
        <v>53.6</v>
      </c>
      <c r="E517">
        <v>54.2</v>
      </c>
      <c r="F517">
        <f t="shared" si="0"/>
        <v>53.325000000000003</v>
      </c>
      <c r="H517">
        <v>1.7</v>
      </c>
      <c r="I517">
        <v>1</v>
      </c>
      <c r="J517">
        <v>1.1000000000000001</v>
      </c>
      <c r="K517">
        <v>1.1000000000000001</v>
      </c>
      <c r="L517">
        <v>4.8</v>
      </c>
      <c r="M517">
        <v>4.0999999999999996</v>
      </c>
      <c r="N517">
        <v>4.5</v>
      </c>
      <c r="O517">
        <v>5</v>
      </c>
    </row>
    <row r="518" spans="1:15" ht="15" x14ac:dyDescent="0.3">
      <c r="A518" s="61" t="s">
        <v>216</v>
      </c>
      <c r="B518">
        <v>54.6</v>
      </c>
      <c r="C518">
        <v>55.4</v>
      </c>
      <c r="D518">
        <v>56</v>
      </c>
      <c r="E518">
        <v>57.1</v>
      </c>
      <c r="F518">
        <f t="shared" si="0"/>
        <v>55.774999999999999</v>
      </c>
      <c r="H518">
        <v>0.7</v>
      </c>
      <c r="I518">
        <v>1.5</v>
      </c>
      <c r="J518">
        <v>1.1000000000000001</v>
      </c>
      <c r="K518">
        <v>2</v>
      </c>
      <c r="L518">
        <v>4</v>
      </c>
      <c r="M518">
        <v>4.5</v>
      </c>
      <c r="N518">
        <v>4.5</v>
      </c>
      <c r="O518">
        <v>5.4</v>
      </c>
    </row>
    <row r="519" spans="1:15" ht="15" x14ac:dyDescent="0.3">
      <c r="A519" s="61" t="s">
        <v>217</v>
      </c>
      <c r="B519">
        <v>58.2</v>
      </c>
      <c r="C519">
        <v>58.9</v>
      </c>
      <c r="D519">
        <v>60</v>
      </c>
      <c r="E519">
        <v>60.6</v>
      </c>
      <c r="F519">
        <f t="shared" si="0"/>
        <v>59.424999999999997</v>
      </c>
      <c r="H519">
        <v>1.9</v>
      </c>
      <c r="I519">
        <v>1.2</v>
      </c>
      <c r="J519">
        <v>1.9</v>
      </c>
      <c r="K519">
        <v>1</v>
      </c>
      <c r="L519">
        <v>6.6</v>
      </c>
      <c r="M519">
        <v>6.3</v>
      </c>
      <c r="N519">
        <v>7.1</v>
      </c>
      <c r="O519">
        <v>6.1</v>
      </c>
    </row>
    <row r="520" spans="1:15" ht="15" x14ac:dyDescent="0.3">
      <c r="A520" s="61" t="s">
        <v>218</v>
      </c>
      <c r="B520">
        <v>61.3</v>
      </c>
      <c r="C520">
        <v>61.8</v>
      </c>
      <c r="D520">
        <v>62.4</v>
      </c>
      <c r="E520">
        <v>63</v>
      </c>
      <c r="F520">
        <f t="shared" si="0"/>
        <v>62.125</v>
      </c>
      <c r="H520">
        <v>1.2</v>
      </c>
      <c r="I520">
        <v>0.8</v>
      </c>
      <c r="J520">
        <v>1</v>
      </c>
      <c r="K520">
        <v>1</v>
      </c>
      <c r="L520">
        <v>5.3</v>
      </c>
      <c r="M520">
        <v>4.9000000000000004</v>
      </c>
      <c r="N520">
        <v>4</v>
      </c>
      <c r="O520">
        <v>4</v>
      </c>
    </row>
    <row r="521" spans="1:15" ht="15" x14ac:dyDescent="0.3">
      <c r="A521" s="61" t="s">
        <v>219</v>
      </c>
      <c r="B521">
        <v>63.8</v>
      </c>
      <c r="C521">
        <v>64.5</v>
      </c>
      <c r="D521">
        <v>65</v>
      </c>
      <c r="E521">
        <v>65.400000000000006</v>
      </c>
      <c r="F521">
        <f t="shared" si="0"/>
        <v>64.675000000000011</v>
      </c>
      <c r="H521">
        <v>1.3</v>
      </c>
      <c r="I521">
        <v>1.1000000000000001</v>
      </c>
      <c r="J521">
        <v>0.8</v>
      </c>
      <c r="K521">
        <v>0.6</v>
      </c>
      <c r="L521">
        <v>4.0999999999999996</v>
      </c>
      <c r="M521">
        <v>4.4000000000000004</v>
      </c>
      <c r="N521">
        <v>4.2</v>
      </c>
      <c r="O521">
        <v>3.8</v>
      </c>
    </row>
    <row r="522" spans="1:15" ht="15" x14ac:dyDescent="0.3">
      <c r="A522" s="61" t="s">
        <v>220</v>
      </c>
      <c r="B522">
        <v>65.8</v>
      </c>
      <c r="C522">
        <v>66.099999999999994</v>
      </c>
      <c r="D522">
        <v>66.599999999999994</v>
      </c>
      <c r="E522">
        <v>67</v>
      </c>
      <c r="F522">
        <f t="shared" si="0"/>
        <v>66.375</v>
      </c>
      <c r="H522">
        <v>0.6</v>
      </c>
      <c r="I522">
        <v>0.5</v>
      </c>
      <c r="J522">
        <v>0.8</v>
      </c>
      <c r="K522">
        <v>0.6</v>
      </c>
      <c r="L522">
        <v>3.1</v>
      </c>
      <c r="M522">
        <v>2.5</v>
      </c>
      <c r="N522">
        <v>2.5</v>
      </c>
      <c r="O522">
        <v>2.4</v>
      </c>
    </row>
    <row r="523" spans="1:15" ht="15" x14ac:dyDescent="0.3">
      <c r="A523" s="61" t="s">
        <v>221</v>
      </c>
      <c r="B523">
        <v>67.5</v>
      </c>
      <c r="C523">
        <v>68.2</v>
      </c>
      <c r="D523">
        <v>68.8</v>
      </c>
      <c r="E523">
        <v>69.099999999999994</v>
      </c>
      <c r="F523">
        <f t="shared" si="0"/>
        <v>68.400000000000006</v>
      </c>
      <c r="H523">
        <v>0.7</v>
      </c>
      <c r="I523">
        <v>1</v>
      </c>
      <c r="J523">
        <v>0.9</v>
      </c>
      <c r="K523">
        <v>0.4</v>
      </c>
      <c r="L523">
        <v>2.6</v>
      </c>
      <c r="M523">
        <v>3.2</v>
      </c>
      <c r="N523">
        <v>3.3</v>
      </c>
      <c r="O523">
        <v>3.1</v>
      </c>
    </row>
    <row r="524" spans="1:15" ht="15" x14ac:dyDescent="0.3">
      <c r="A524" s="61" t="s">
        <v>222</v>
      </c>
      <c r="B524">
        <v>69.400000000000006</v>
      </c>
      <c r="C524">
        <v>70</v>
      </c>
      <c r="D524">
        <v>70.7</v>
      </c>
      <c r="E524">
        <v>70.8</v>
      </c>
      <c r="F524">
        <f t="shared" si="0"/>
        <v>70.225000000000009</v>
      </c>
      <c r="H524">
        <v>0.4</v>
      </c>
      <c r="I524">
        <v>0.9</v>
      </c>
      <c r="J524">
        <v>1</v>
      </c>
      <c r="K524">
        <v>0.1</v>
      </c>
      <c r="L524">
        <v>2.8</v>
      </c>
      <c r="M524">
        <v>2.6</v>
      </c>
      <c r="N524">
        <v>2.8</v>
      </c>
      <c r="O524">
        <v>2.5</v>
      </c>
    </row>
    <row r="525" spans="1:15" ht="15" x14ac:dyDescent="0.3">
      <c r="A525" s="61" t="s">
        <v>223</v>
      </c>
      <c r="B525">
        <v>71.5</v>
      </c>
      <c r="C525">
        <v>72</v>
      </c>
      <c r="D525">
        <v>72.5</v>
      </c>
      <c r="E525">
        <v>72.8</v>
      </c>
      <c r="F525">
        <f t="shared" si="0"/>
        <v>72.2</v>
      </c>
      <c r="H525">
        <v>1</v>
      </c>
      <c r="I525">
        <v>0.7</v>
      </c>
      <c r="J525">
        <v>0.7</v>
      </c>
      <c r="K525">
        <v>0.4</v>
      </c>
      <c r="L525">
        <v>3</v>
      </c>
      <c r="M525">
        <v>2.9</v>
      </c>
      <c r="N525">
        <v>2.5</v>
      </c>
      <c r="O525">
        <v>2.8</v>
      </c>
    </row>
    <row r="526" spans="1:15" ht="15" x14ac:dyDescent="0.3">
      <c r="A526" s="61" t="s">
        <v>224</v>
      </c>
      <c r="B526">
        <v>73.599999999999994</v>
      </c>
      <c r="C526">
        <v>74.2</v>
      </c>
      <c r="D526">
        <v>74.8</v>
      </c>
      <c r="E526">
        <v>75.3</v>
      </c>
      <c r="F526">
        <f t="shared" si="0"/>
        <v>74.475000000000009</v>
      </c>
      <c r="H526">
        <v>1.1000000000000001</v>
      </c>
      <c r="I526">
        <v>0.8</v>
      </c>
      <c r="J526">
        <v>0.8</v>
      </c>
      <c r="K526">
        <v>0.7</v>
      </c>
      <c r="L526">
        <v>2.9</v>
      </c>
      <c r="M526">
        <v>3.1</v>
      </c>
      <c r="N526">
        <v>3.2</v>
      </c>
      <c r="O526">
        <v>3.4</v>
      </c>
    </row>
    <row r="527" spans="1:15" ht="15" x14ac:dyDescent="0.3">
      <c r="A527" s="61" t="s">
        <v>225</v>
      </c>
      <c r="B527">
        <v>75.900000000000006</v>
      </c>
      <c r="C527">
        <v>76.5</v>
      </c>
      <c r="D527">
        <v>77</v>
      </c>
      <c r="E527">
        <v>77.5</v>
      </c>
      <c r="F527">
        <f t="shared" si="0"/>
        <v>76.724999999999994</v>
      </c>
      <c r="H527">
        <v>0.8</v>
      </c>
      <c r="I527">
        <v>0.8</v>
      </c>
      <c r="J527">
        <v>0.7</v>
      </c>
      <c r="K527">
        <v>0.6</v>
      </c>
      <c r="L527">
        <v>3.1</v>
      </c>
      <c r="M527">
        <v>3.1</v>
      </c>
      <c r="N527">
        <v>2.9</v>
      </c>
      <c r="O527">
        <v>2.9</v>
      </c>
    </row>
    <row r="528" spans="1:15" ht="15" x14ac:dyDescent="0.3">
      <c r="A528" s="61" t="s">
        <v>226</v>
      </c>
      <c r="B528">
        <v>78.099999999999994</v>
      </c>
      <c r="C528">
        <v>78.8</v>
      </c>
      <c r="D528">
        <v>79.8</v>
      </c>
      <c r="E528">
        <v>80.400000000000006</v>
      </c>
      <c r="F528">
        <f t="shared" si="0"/>
        <v>79.275000000000006</v>
      </c>
      <c r="H528">
        <v>0.8</v>
      </c>
      <c r="I528">
        <v>0.9</v>
      </c>
      <c r="J528">
        <v>1.3</v>
      </c>
      <c r="K528">
        <v>0.8</v>
      </c>
      <c r="L528">
        <v>2.9</v>
      </c>
      <c r="M528">
        <v>3</v>
      </c>
      <c r="N528">
        <v>3.6</v>
      </c>
      <c r="O528">
        <v>3.7</v>
      </c>
    </row>
    <row r="529" spans="1:15" ht="15" x14ac:dyDescent="0.3">
      <c r="A529" s="61" t="s">
        <v>227</v>
      </c>
      <c r="B529">
        <v>80.8</v>
      </c>
      <c r="C529">
        <v>81.400000000000006</v>
      </c>
      <c r="D529">
        <v>82.4</v>
      </c>
      <c r="E529">
        <v>83</v>
      </c>
      <c r="F529">
        <f t="shared" si="0"/>
        <v>81.900000000000006</v>
      </c>
      <c r="H529">
        <v>0.5</v>
      </c>
      <c r="I529">
        <v>0.7</v>
      </c>
      <c r="J529">
        <v>1.2</v>
      </c>
      <c r="K529">
        <v>0.7</v>
      </c>
      <c r="L529">
        <v>3.5</v>
      </c>
      <c r="M529">
        <v>3.3</v>
      </c>
      <c r="N529">
        <v>3.3</v>
      </c>
      <c r="O529">
        <v>3.2</v>
      </c>
    </row>
    <row r="530" spans="1:15" ht="15" x14ac:dyDescent="0.3">
      <c r="A530" s="61" t="s">
        <v>228</v>
      </c>
      <c r="B530">
        <v>83.9</v>
      </c>
      <c r="C530">
        <v>84.7</v>
      </c>
      <c r="D530">
        <v>85.6</v>
      </c>
      <c r="E530">
        <v>86</v>
      </c>
      <c r="F530">
        <f t="shared" si="0"/>
        <v>85.050000000000011</v>
      </c>
      <c r="H530">
        <v>1.1000000000000001</v>
      </c>
      <c r="I530">
        <v>1</v>
      </c>
      <c r="J530">
        <v>1.1000000000000001</v>
      </c>
      <c r="K530">
        <v>0.5</v>
      </c>
      <c r="L530">
        <v>3.8</v>
      </c>
      <c r="M530">
        <v>4.0999999999999996</v>
      </c>
      <c r="N530">
        <v>3.9</v>
      </c>
      <c r="O530">
        <v>3.6</v>
      </c>
    </row>
    <row r="531" spans="1:15" ht="15" x14ac:dyDescent="0.3">
      <c r="A531" s="61" t="s">
        <v>229</v>
      </c>
      <c r="B531">
        <v>86.8</v>
      </c>
      <c r="C531">
        <v>87.9</v>
      </c>
      <c r="D531">
        <v>88.7</v>
      </c>
      <c r="E531">
        <v>89.4</v>
      </c>
      <c r="F531">
        <f t="shared" si="0"/>
        <v>88.199999999999989</v>
      </c>
      <c r="H531">
        <v>0.9</v>
      </c>
      <c r="I531">
        <v>1.3</v>
      </c>
      <c r="J531">
        <v>0.9</v>
      </c>
      <c r="K531">
        <v>0.8</v>
      </c>
      <c r="L531">
        <v>3.5</v>
      </c>
      <c r="M531">
        <v>3.8</v>
      </c>
      <c r="N531">
        <v>3.6</v>
      </c>
      <c r="O531">
        <v>4</v>
      </c>
    </row>
    <row r="532" spans="1:15" ht="15" x14ac:dyDescent="0.3">
      <c r="A532" s="61" t="s">
        <v>230</v>
      </c>
      <c r="B532">
        <v>90.5</v>
      </c>
      <c r="C532">
        <v>91.3</v>
      </c>
      <c r="D532">
        <v>91.4</v>
      </c>
      <c r="E532">
        <v>91.8</v>
      </c>
      <c r="F532">
        <f t="shared" si="0"/>
        <v>91.250000000000014</v>
      </c>
      <c r="H532">
        <v>1.2</v>
      </c>
      <c r="I532">
        <v>0.9</v>
      </c>
      <c r="J532">
        <v>0.1</v>
      </c>
      <c r="K532">
        <v>0.4</v>
      </c>
      <c r="L532">
        <v>4.3</v>
      </c>
      <c r="M532">
        <v>3.9</v>
      </c>
      <c r="N532">
        <v>3</v>
      </c>
      <c r="O532">
        <v>2.7</v>
      </c>
    </row>
    <row r="533" spans="1:15" ht="15" x14ac:dyDescent="0.3">
      <c r="A533" s="61" t="s">
        <v>231</v>
      </c>
      <c r="B533">
        <v>92.7</v>
      </c>
      <c r="C533">
        <v>93.3</v>
      </c>
      <c r="D533">
        <v>94.3</v>
      </c>
      <c r="E533">
        <v>94.8</v>
      </c>
      <c r="F533">
        <f t="shared" si="0"/>
        <v>93.775000000000006</v>
      </c>
      <c r="H533">
        <v>1</v>
      </c>
      <c r="I533">
        <v>0.6</v>
      </c>
      <c r="J533">
        <v>1.1000000000000001</v>
      </c>
      <c r="K533">
        <v>0.5</v>
      </c>
      <c r="L533">
        <v>2.4</v>
      </c>
      <c r="M533">
        <v>2.2000000000000002</v>
      </c>
      <c r="N533">
        <v>3.2</v>
      </c>
      <c r="O533">
        <v>3.3</v>
      </c>
    </row>
    <row r="534" spans="1:15" ht="15" x14ac:dyDescent="0.3">
      <c r="A534" s="61" t="s">
        <v>232</v>
      </c>
      <c r="B534">
        <v>95.5</v>
      </c>
      <c r="C534">
        <v>96.4</v>
      </c>
      <c r="D534">
        <v>97.2</v>
      </c>
      <c r="E534">
        <v>97.2</v>
      </c>
      <c r="F534">
        <f t="shared" si="0"/>
        <v>96.575000000000003</v>
      </c>
      <c r="H534">
        <v>0.7</v>
      </c>
      <c r="I534">
        <v>0.9</v>
      </c>
      <c r="J534">
        <v>0.8</v>
      </c>
      <c r="K534">
        <v>0</v>
      </c>
      <c r="L534">
        <v>3</v>
      </c>
      <c r="M534">
        <v>3.3</v>
      </c>
      <c r="N534">
        <v>3.1</v>
      </c>
      <c r="O534">
        <v>2.5</v>
      </c>
    </row>
    <row r="535" spans="1:15" ht="15" x14ac:dyDescent="0.3">
      <c r="A535" s="61" t="s">
        <v>233</v>
      </c>
      <c r="B535">
        <v>97.8</v>
      </c>
      <c r="C535">
        <v>98.6</v>
      </c>
      <c r="D535">
        <v>99.3</v>
      </c>
      <c r="E535">
        <v>100</v>
      </c>
      <c r="F535">
        <f t="shared" si="0"/>
        <v>98.924999999999997</v>
      </c>
      <c r="H535">
        <v>0.6</v>
      </c>
      <c r="I535">
        <v>0.8</v>
      </c>
      <c r="J535">
        <v>0.7</v>
      </c>
      <c r="K535">
        <v>0.7</v>
      </c>
      <c r="L535">
        <v>2.4</v>
      </c>
      <c r="M535">
        <v>2.2999999999999998</v>
      </c>
      <c r="N535">
        <v>2.2000000000000002</v>
      </c>
      <c r="O535">
        <v>2.9</v>
      </c>
    </row>
    <row r="536" spans="1:15" ht="15" x14ac:dyDescent="0.3">
      <c r="A536" s="61"/>
    </row>
    <row r="537" spans="1:15" ht="15" x14ac:dyDescent="0.3">
      <c r="A537" s="61" t="s">
        <v>443</v>
      </c>
    </row>
    <row r="538" spans="1:15" ht="15" x14ac:dyDescent="0.3">
      <c r="A538" s="61" t="s">
        <v>414</v>
      </c>
      <c r="B538" t="s">
        <v>215</v>
      </c>
      <c r="C538" t="s">
        <v>215</v>
      </c>
      <c r="D538">
        <v>27.4</v>
      </c>
      <c r="E538">
        <v>27.9</v>
      </c>
      <c r="H538" t="s">
        <v>215</v>
      </c>
      <c r="I538" t="s">
        <v>215</v>
      </c>
      <c r="J538" t="s">
        <v>215</v>
      </c>
      <c r="K538">
        <v>1.8</v>
      </c>
      <c r="L538" t="s">
        <v>215</v>
      </c>
      <c r="M538" t="s">
        <v>215</v>
      </c>
      <c r="N538" t="s">
        <v>215</v>
      </c>
      <c r="O538" t="s">
        <v>215</v>
      </c>
    </row>
    <row r="539" spans="1:15" ht="15" x14ac:dyDescent="0.3">
      <c r="A539" s="61" t="s">
        <v>415</v>
      </c>
      <c r="B539">
        <v>28.5</v>
      </c>
      <c r="C539">
        <v>28.9</v>
      </c>
      <c r="D539">
        <v>29.4</v>
      </c>
      <c r="E539">
        <v>29.7</v>
      </c>
      <c r="F539">
        <f>AVERAGE(B539:E539)</f>
        <v>29.125</v>
      </c>
      <c r="H539">
        <v>2.2000000000000002</v>
      </c>
      <c r="I539">
        <v>1.4</v>
      </c>
      <c r="J539">
        <v>1.7</v>
      </c>
      <c r="K539">
        <v>1</v>
      </c>
      <c r="L539" t="s">
        <v>215</v>
      </c>
      <c r="M539" t="s">
        <v>215</v>
      </c>
      <c r="N539">
        <v>7.3</v>
      </c>
      <c r="O539">
        <v>6.5</v>
      </c>
    </row>
    <row r="540" spans="1:15" ht="15" x14ac:dyDescent="0.3">
      <c r="A540" s="61" t="s">
        <v>416</v>
      </c>
      <c r="B540">
        <v>30.2</v>
      </c>
      <c r="C540">
        <v>30.8</v>
      </c>
      <c r="D540">
        <v>31.4</v>
      </c>
      <c r="E540">
        <v>31.8</v>
      </c>
      <c r="F540">
        <f t="shared" ref="F540:F568" si="1">AVERAGE(B540:E540)</f>
        <v>31.05</v>
      </c>
      <c r="H540">
        <v>1.7</v>
      </c>
      <c r="I540">
        <v>2</v>
      </c>
      <c r="J540">
        <v>1.9</v>
      </c>
      <c r="K540">
        <v>1.3</v>
      </c>
      <c r="L540">
        <v>6</v>
      </c>
      <c r="M540">
        <v>6.6</v>
      </c>
      <c r="N540">
        <v>6.8</v>
      </c>
      <c r="O540">
        <v>7.1</v>
      </c>
    </row>
    <row r="541" spans="1:15" ht="15" x14ac:dyDescent="0.3">
      <c r="A541" s="61" t="s">
        <v>417</v>
      </c>
      <c r="B541">
        <v>32.700000000000003</v>
      </c>
      <c r="C541">
        <v>33.4</v>
      </c>
      <c r="D541">
        <v>34.200000000000003</v>
      </c>
      <c r="E541">
        <v>34.700000000000003</v>
      </c>
      <c r="F541">
        <f t="shared" si="1"/>
        <v>33.75</v>
      </c>
      <c r="H541">
        <v>2.8</v>
      </c>
      <c r="I541">
        <v>2.1</v>
      </c>
      <c r="J541">
        <v>2.4</v>
      </c>
      <c r="K541">
        <v>1.5</v>
      </c>
      <c r="L541">
        <v>8.3000000000000007</v>
      </c>
      <c r="M541">
        <v>8.4</v>
      </c>
      <c r="N541">
        <v>8.9</v>
      </c>
      <c r="O541">
        <v>9.1</v>
      </c>
    </row>
    <row r="542" spans="1:15" ht="15" x14ac:dyDescent="0.3">
      <c r="A542" s="61" t="s">
        <v>418</v>
      </c>
      <c r="B542">
        <v>35.6</v>
      </c>
      <c r="C542">
        <v>36.200000000000003</v>
      </c>
      <c r="D542">
        <v>36.799999999999997</v>
      </c>
      <c r="E542">
        <v>37.700000000000003</v>
      </c>
      <c r="F542">
        <f t="shared" si="1"/>
        <v>36.575000000000003</v>
      </c>
      <c r="H542">
        <v>2.6</v>
      </c>
      <c r="I542">
        <v>1.7</v>
      </c>
      <c r="J542">
        <v>1.7</v>
      </c>
      <c r="K542">
        <v>2.4</v>
      </c>
      <c r="L542">
        <v>8.9</v>
      </c>
      <c r="M542">
        <v>8.4</v>
      </c>
      <c r="N542">
        <v>7.6</v>
      </c>
      <c r="O542">
        <v>8.6</v>
      </c>
    </row>
    <row r="543" spans="1:15" ht="15" x14ac:dyDescent="0.3">
      <c r="A543" s="61" t="s">
        <v>419</v>
      </c>
      <c r="B543">
        <v>38.700000000000003</v>
      </c>
      <c r="C543">
        <v>39.5</v>
      </c>
      <c r="D543">
        <v>40.200000000000003</v>
      </c>
      <c r="E543">
        <v>41</v>
      </c>
      <c r="F543">
        <f t="shared" si="1"/>
        <v>39.85</v>
      </c>
      <c r="H543">
        <v>2.7</v>
      </c>
      <c r="I543">
        <v>2.1</v>
      </c>
      <c r="J543">
        <v>1.8</v>
      </c>
      <c r="K543">
        <v>2</v>
      </c>
      <c r="L543">
        <v>8.6999999999999993</v>
      </c>
      <c r="M543">
        <v>9.1</v>
      </c>
      <c r="N543">
        <v>9.1999999999999993</v>
      </c>
      <c r="O543">
        <v>8.8000000000000007</v>
      </c>
    </row>
    <row r="544" spans="1:15" ht="15" x14ac:dyDescent="0.3">
      <c r="A544" s="61" t="s">
        <v>420</v>
      </c>
      <c r="B544">
        <v>42.3</v>
      </c>
      <c r="C544">
        <v>43.1</v>
      </c>
      <c r="D544">
        <v>44</v>
      </c>
      <c r="E544">
        <v>44.4</v>
      </c>
      <c r="F544">
        <f t="shared" si="1"/>
        <v>43.45</v>
      </c>
      <c r="H544">
        <v>3.2</v>
      </c>
      <c r="I544">
        <v>1.9</v>
      </c>
      <c r="J544">
        <v>2.1</v>
      </c>
      <c r="K544">
        <v>0.9</v>
      </c>
      <c r="L544">
        <v>9.3000000000000007</v>
      </c>
      <c r="M544">
        <v>9.1</v>
      </c>
      <c r="N544">
        <v>9.5</v>
      </c>
      <c r="O544">
        <v>8.3000000000000007</v>
      </c>
    </row>
    <row r="545" spans="1:15" ht="15" x14ac:dyDescent="0.3">
      <c r="A545" s="61" t="s">
        <v>421</v>
      </c>
      <c r="B545">
        <v>45.6</v>
      </c>
      <c r="C545">
        <v>46.3</v>
      </c>
      <c r="D545">
        <v>46.9</v>
      </c>
      <c r="E545">
        <v>47.4</v>
      </c>
      <c r="F545">
        <f t="shared" si="1"/>
        <v>46.550000000000004</v>
      </c>
      <c r="H545">
        <v>2.7</v>
      </c>
      <c r="I545">
        <v>1.5</v>
      </c>
      <c r="J545">
        <v>1.3</v>
      </c>
      <c r="K545">
        <v>1.1000000000000001</v>
      </c>
      <c r="L545">
        <v>7.8</v>
      </c>
      <c r="M545">
        <v>7.4</v>
      </c>
      <c r="N545">
        <v>6.6</v>
      </c>
      <c r="O545">
        <v>6.8</v>
      </c>
    </row>
    <row r="546" spans="1:15" ht="15" x14ac:dyDescent="0.3">
      <c r="A546" s="61" t="s">
        <v>422</v>
      </c>
      <c r="B546">
        <v>48.1</v>
      </c>
      <c r="C546">
        <v>48.6</v>
      </c>
      <c r="D546">
        <v>49.3</v>
      </c>
      <c r="E546">
        <v>49.9</v>
      </c>
      <c r="F546">
        <f t="shared" si="1"/>
        <v>48.975000000000001</v>
      </c>
      <c r="H546">
        <v>1.5</v>
      </c>
      <c r="I546">
        <v>1</v>
      </c>
      <c r="J546">
        <v>1.4</v>
      </c>
      <c r="K546">
        <v>1.2</v>
      </c>
      <c r="L546">
        <v>5.5</v>
      </c>
      <c r="M546">
        <v>5</v>
      </c>
      <c r="N546">
        <v>5.0999999999999996</v>
      </c>
      <c r="O546">
        <v>5.3</v>
      </c>
    </row>
    <row r="547" spans="1:15" ht="15" x14ac:dyDescent="0.3">
      <c r="A547" s="61" t="s">
        <v>423</v>
      </c>
      <c r="B547">
        <v>50.9</v>
      </c>
      <c r="C547">
        <v>51.4</v>
      </c>
      <c r="D547">
        <v>51.4</v>
      </c>
      <c r="E547">
        <v>51.9</v>
      </c>
      <c r="F547">
        <f t="shared" si="1"/>
        <v>51.4</v>
      </c>
      <c r="H547">
        <v>2</v>
      </c>
      <c r="I547">
        <v>1</v>
      </c>
      <c r="J547">
        <v>0</v>
      </c>
      <c r="K547">
        <v>1</v>
      </c>
      <c r="L547">
        <v>5.8</v>
      </c>
      <c r="M547">
        <v>5.8</v>
      </c>
      <c r="N547">
        <v>4.3</v>
      </c>
      <c r="O547">
        <v>4</v>
      </c>
    </row>
    <row r="548" spans="1:15" ht="15" x14ac:dyDescent="0.3">
      <c r="A548" s="61" t="s">
        <v>424</v>
      </c>
      <c r="B548">
        <v>52.8</v>
      </c>
      <c r="C548">
        <v>53.2</v>
      </c>
      <c r="D548">
        <v>53.8</v>
      </c>
      <c r="E548">
        <v>54.1</v>
      </c>
      <c r="F548">
        <f t="shared" si="1"/>
        <v>53.475000000000001</v>
      </c>
      <c r="H548">
        <v>1.7</v>
      </c>
      <c r="I548">
        <v>0.8</v>
      </c>
      <c r="J548">
        <v>1.1000000000000001</v>
      </c>
      <c r="K548">
        <v>0.6</v>
      </c>
      <c r="L548">
        <v>3.7</v>
      </c>
      <c r="M548">
        <v>3.5</v>
      </c>
      <c r="N548">
        <v>4.7</v>
      </c>
      <c r="O548">
        <v>4.2</v>
      </c>
    </row>
    <row r="549" spans="1:15" ht="15" x14ac:dyDescent="0.3">
      <c r="A549" s="61" t="s">
        <v>425</v>
      </c>
      <c r="B549">
        <v>54.7</v>
      </c>
      <c r="C549">
        <v>55.2</v>
      </c>
      <c r="D549">
        <v>55.6</v>
      </c>
      <c r="E549">
        <v>55.8</v>
      </c>
      <c r="F549">
        <f t="shared" si="1"/>
        <v>55.325000000000003</v>
      </c>
      <c r="H549">
        <v>1.1000000000000001</v>
      </c>
      <c r="I549">
        <v>0.9</v>
      </c>
      <c r="J549">
        <v>0.7</v>
      </c>
      <c r="K549">
        <v>0.4</v>
      </c>
      <c r="L549">
        <v>3.6</v>
      </c>
      <c r="M549">
        <v>3.8</v>
      </c>
      <c r="N549">
        <v>3.3</v>
      </c>
      <c r="O549">
        <v>3.1</v>
      </c>
    </row>
    <row r="550" spans="1:15" ht="15" x14ac:dyDescent="0.3">
      <c r="A550" s="61" t="s">
        <v>214</v>
      </c>
      <c r="B550">
        <v>56.1</v>
      </c>
      <c r="C550">
        <v>56.6</v>
      </c>
      <c r="D550">
        <v>57</v>
      </c>
      <c r="E550">
        <v>57.4</v>
      </c>
      <c r="F550">
        <f t="shared" si="1"/>
        <v>56.774999999999999</v>
      </c>
      <c r="H550">
        <v>0.5</v>
      </c>
      <c r="I550">
        <v>0.9</v>
      </c>
      <c r="J550">
        <v>0.7</v>
      </c>
      <c r="K550">
        <v>0.7</v>
      </c>
      <c r="L550">
        <v>2.6</v>
      </c>
      <c r="M550">
        <v>2.5</v>
      </c>
      <c r="N550">
        <v>2.5</v>
      </c>
      <c r="O550">
        <v>2.9</v>
      </c>
    </row>
    <row r="551" spans="1:15" ht="15" x14ac:dyDescent="0.3">
      <c r="A551" s="61" t="s">
        <v>216</v>
      </c>
      <c r="B551">
        <v>57.8</v>
      </c>
      <c r="C551">
        <v>58.7</v>
      </c>
      <c r="D551">
        <v>59.2</v>
      </c>
      <c r="E551">
        <v>59.5</v>
      </c>
      <c r="F551">
        <f t="shared" si="1"/>
        <v>58.8</v>
      </c>
      <c r="H551">
        <v>0.7</v>
      </c>
      <c r="I551">
        <v>1.6</v>
      </c>
      <c r="J551">
        <v>0.9</v>
      </c>
      <c r="K551">
        <v>0.5</v>
      </c>
      <c r="L551">
        <v>3</v>
      </c>
      <c r="M551">
        <v>3.7</v>
      </c>
      <c r="N551">
        <v>3.9</v>
      </c>
      <c r="O551">
        <v>3.7</v>
      </c>
    </row>
    <row r="552" spans="1:15" ht="15" x14ac:dyDescent="0.3">
      <c r="A552" s="61" t="s">
        <v>217</v>
      </c>
      <c r="B552">
        <v>59.9</v>
      </c>
      <c r="C552">
        <v>60.4</v>
      </c>
      <c r="D552">
        <v>61.1</v>
      </c>
      <c r="E552">
        <v>61.7</v>
      </c>
      <c r="F552">
        <f t="shared" si="1"/>
        <v>60.775000000000006</v>
      </c>
      <c r="H552">
        <v>0.7</v>
      </c>
      <c r="I552">
        <v>0.8</v>
      </c>
      <c r="J552">
        <v>1.2</v>
      </c>
      <c r="K552">
        <v>1</v>
      </c>
      <c r="L552">
        <v>3.6</v>
      </c>
      <c r="M552">
        <v>2.9</v>
      </c>
      <c r="N552">
        <v>3.2</v>
      </c>
      <c r="O552">
        <v>3.7</v>
      </c>
    </row>
    <row r="553" spans="1:15" ht="15" x14ac:dyDescent="0.3">
      <c r="A553" s="61" t="s">
        <v>218</v>
      </c>
      <c r="B553">
        <v>62.5</v>
      </c>
      <c r="C553">
        <v>63.6</v>
      </c>
      <c r="D553">
        <v>63.9</v>
      </c>
      <c r="E553">
        <v>64.099999999999994</v>
      </c>
      <c r="F553">
        <f t="shared" si="1"/>
        <v>63.524999999999999</v>
      </c>
      <c r="H553">
        <v>1.3</v>
      </c>
      <c r="I553">
        <v>1.8</v>
      </c>
      <c r="J553">
        <v>0.5</v>
      </c>
      <c r="K553">
        <v>0.3</v>
      </c>
      <c r="L553">
        <v>4.3</v>
      </c>
      <c r="M553">
        <v>5.3</v>
      </c>
      <c r="N553">
        <v>4.5999999999999996</v>
      </c>
      <c r="O553">
        <v>3.9</v>
      </c>
    </row>
    <row r="554" spans="1:15" ht="15" x14ac:dyDescent="0.3">
      <c r="A554" s="61" t="s">
        <v>219</v>
      </c>
      <c r="B554">
        <v>64.900000000000006</v>
      </c>
      <c r="C554">
        <v>65.599999999999994</v>
      </c>
      <c r="D554">
        <v>66</v>
      </c>
      <c r="E554">
        <v>66.2</v>
      </c>
      <c r="F554">
        <f t="shared" si="1"/>
        <v>65.674999999999997</v>
      </c>
      <c r="H554">
        <v>1.2</v>
      </c>
      <c r="I554">
        <v>1.1000000000000001</v>
      </c>
      <c r="J554">
        <v>0.6</v>
      </c>
      <c r="K554">
        <v>0.3</v>
      </c>
      <c r="L554">
        <v>3.8</v>
      </c>
      <c r="M554">
        <v>3.1</v>
      </c>
      <c r="N554">
        <v>3.3</v>
      </c>
      <c r="O554">
        <v>3.3</v>
      </c>
    </row>
    <row r="555" spans="1:15" ht="15" x14ac:dyDescent="0.3">
      <c r="A555" s="61" t="s">
        <v>220</v>
      </c>
      <c r="B555">
        <v>66.900000000000006</v>
      </c>
      <c r="C555">
        <v>67.400000000000006</v>
      </c>
      <c r="D555">
        <v>67.7</v>
      </c>
      <c r="E555">
        <v>68.099999999999994</v>
      </c>
      <c r="F555">
        <f t="shared" si="1"/>
        <v>67.525000000000006</v>
      </c>
      <c r="H555">
        <v>1.1000000000000001</v>
      </c>
      <c r="I555">
        <v>0.7</v>
      </c>
      <c r="J555">
        <v>0.4</v>
      </c>
      <c r="K555">
        <v>0.6</v>
      </c>
      <c r="L555">
        <v>3.1</v>
      </c>
      <c r="M555">
        <v>2.7</v>
      </c>
      <c r="N555">
        <v>2.6</v>
      </c>
      <c r="O555">
        <v>2.9</v>
      </c>
    </row>
    <row r="556" spans="1:15" ht="15" x14ac:dyDescent="0.3">
      <c r="A556" s="61" t="s">
        <v>221</v>
      </c>
      <c r="B556">
        <v>68.599999999999994</v>
      </c>
      <c r="C556">
        <v>69.099999999999994</v>
      </c>
      <c r="D556">
        <v>69.7</v>
      </c>
      <c r="E556">
        <v>70.099999999999994</v>
      </c>
      <c r="F556">
        <f t="shared" si="1"/>
        <v>69.375</v>
      </c>
      <c r="H556">
        <v>0.7</v>
      </c>
      <c r="I556">
        <v>0.7</v>
      </c>
      <c r="J556">
        <v>0.9</v>
      </c>
      <c r="K556">
        <v>0.6</v>
      </c>
      <c r="L556">
        <v>2.5</v>
      </c>
      <c r="M556">
        <v>2.5</v>
      </c>
      <c r="N556">
        <v>3</v>
      </c>
      <c r="O556">
        <v>2.9</v>
      </c>
    </row>
    <row r="557" spans="1:15" ht="15" x14ac:dyDescent="0.3">
      <c r="A557" s="61" t="s">
        <v>222</v>
      </c>
      <c r="B557">
        <v>70.5</v>
      </c>
      <c r="C557">
        <v>70.900000000000006</v>
      </c>
      <c r="D557">
        <v>71.599999999999994</v>
      </c>
      <c r="E557">
        <v>72</v>
      </c>
      <c r="F557">
        <f t="shared" si="1"/>
        <v>71.25</v>
      </c>
      <c r="H557">
        <v>0.6</v>
      </c>
      <c r="I557">
        <v>0.6</v>
      </c>
      <c r="J557">
        <v>1</v>
      </c>
      <c r="K557">
        <v>0.6</v>
      </c>
      <c r="L557">
        <v>2.8</v>
      </c>
      <c r="M557">
        <v>2.6</v>
      </c>
      <c r="N557">
        <v>2.7</v>
      </c>
      <c r="O557">
        <v>2.7</v>
      </c>
    </row>
    <row r="558" spans="1:15" ht="15" x14ac:dyDescent="0.3">
      <c r="A558" s="61" t="s">
        <v>223</v>
      </c>
      <c r="B558">
        <v>72.5</v>
      </c>
      <c r="C558">
        <v>73</v>
      </c>
      <c r="D558">
        <v>73.599999999999994</v>
      </c>
      <c r="E558">
        <v>74</v>
      </c>
      <c r="F558">
        <f t="shared" si="1"/>
        <v>73.275000000000006</v>
      </c>
      <c r="H558">
        <v>0.7</v>
      </c>
      <c r="I558">
        <v>0.7</v>
      </c>
      <c r="J558">
        <v>0.8</v>
      </c>
      <c r="K558">
        <v>0.5</v>
      </c>
      <c r="L558">
        <v>2.8</v>
      </c>
      <c r="M558">
        <v>3</v>
      </c>
      <c r="N558">
        <v>2.8</v>
      </c>
      <c r="O558">
        <v>2.8</v>
      </c>
    </row>
    <row r="559" spans="1:15" ht="15" x14ac:dyDescent="0.3">
      <c r="A559" s="61" t="s">
        <v>224</v>
      </c>
      <c r="B559">
        <v>75</v>
      </c>
      <c r="C559">
        <v>75.599999999999994</v>
      </c>
      <c r="D559">
        <v>76.099999999999994</v>
      </c>
      <c r="E559">
        <v>76.7</v>
      </c>
      <c r="F559">
        <f t="shared" si="1"/>
        <v>75.849999999999994</v>
      </c>
      <c r="H559">
        <v>1.4</v>
      </c>
      <c r="I559">
        <v>0.8</v>
      </c>
      <c r="J559">
        <v>0.7</v>
      </c>
      <c r="K559">
        <v>0.8</v>
      </c>
      <c r="L559">
        <v>3.4</v>
      </c>
      <c r="M559">
        <v>3.6</v>
      </c>
      <c r="N559">
        <v>3.4</v>
      </c>
      <c r="O559">
        <v>3.6</v>
      </c>
    </row>
    <row r="560" spans="1:15" ht="15" x14ac:dyDescent="0.3">
      <c r="A560" s="61" t="s">
        <v>225</v>
      </c>
      <c r="B560">
        <v>77.599999999999994</v>
      </c>
      <c r="C560">
        <v>78.2</v>
      </c>
      <c r="D560">
        <v>78.900000000000006</v>
      </c>
      <c r="E560">
        <v>80.400000000000006</v>
      </c>
      <c r="F560">
        <f t="shared" si="1"/>
        <v>78.775000000000006</v>
      </c>
      <c r="H560">
        <v>1.2</v>
      </c>
      <c r="I560">
        <v>0.8</v>
      </c>
      <c r="J560">
        <v>0.9</v>
      </c>
      <c r="K560">
        <v>1.9</v>
      </c>
      <c r="L560">
        <v>3.5</v>
      </c>
      <c r="M560">
        <v>3.4</v>
      </c>
      <c r="N560">
        <v>3.7</v>
      </c>
      <c r="O560">
        <v>4.8</v>
      </c>
    </row>
    <row r="561" spans="1:15" ht="15" x14ac:dyDescent="0.3">
      <c r="A561" s="61" t="s">
        <v>226</v>
      </c>
      <c r="B561">
        <v>81</v>
      </c>
      <c r="C561">
        <v>81.5</v>
      </c>
      <c r="D561">
        <v>82.5</v>
      </c>
      <c r="E561">
        <v>82.6</v>
      </c>
      <c r="F561">
        <f t="shared" si="1"/>
        <v>81.900000000000006</v>
      </c>
      <c r="H561">
        <v>0.7</v>
      </c>
      <c r="I561">
        <v>0.6</v>
      </c>
      <c r="J561">
        <v>1.2</v>
      </c>
      <c r="K561">
        <v>0.1</v>
      </c>
      <c r="L561">
        <v>4.4000000000000004</v>
      </c>
      <c r="M561">
        <v>4.2</v>
      </c>
      <c r="N561">
        <v>4.5999999999999996</v>
      </c>
      <c r="O561">
        <v>2.7</v>
      </c>
    </row>
    <row r="562" spans="1:15" ht="15" x14ac:dyDescent="0.3">
      <c r="A562" s="61" t="s">
        <v>227</v>
      </c>
      <c r="B562">
        <v>83.3</v>
      </c>
      <c r="C562">
        <v>84.2</v>
      </c>
      <c r="D562">
        <v>84.7</v>
      </c>
      <c r="E562">
        <v>85.5</v>
      </c>
      <c r="F562">
        <f t="shared" si="1"/>
        <v>84.424999999999997</v>
      </c>
      <c r="H562">
        <v>0.8</v>
      </c>
      <c r="I562">
        <v>1.1000000000000001</v>
      </c>
      <c r="J562">
        <v>0.6</v>
      </c>
      <c r="K562">
        <v>0.9</v>
      </c>
      <c r="L562">
        <v>2.8</v>
      </c>
      <c r="M562">
        <v>3.3</v>
      </c>
      <c r="N562">
        <v>2.7</v>
      </c>
      <c r="O562">
        <v>3.5</v>
      </c>
    </row>
    <row r="563" spans="1:15" ht="15" x14ac:dyDescent="0.3">
      <c r="A563" s="61" t="s">
        <v>228</v>
      </c>
      <c r="B563">
        <v>86.4</v>
      </c>
      <c r="C563">
        <v>87.4</v>
      </c>
      <c r="D563">
        <v>87.8</v>
      </c>
      <c r="E563">
        <v>88.4</v>
      </c>
      <c r="F563">
        <f t="shared" si="1"/>
        <v>87.5</v>
      </c>
      <c r="H563">
        <v>1.1000000000000001</v>
      </c>
      <c r="I563">
        <v>1.2</v>
      </c>
      <c r="J563">
        <v>0.5</v>
      </c>
      <c r="K563">
        <v>0.7</v>
      </c>
      <c r="L563">
        <v>3.7</v>
      </c>
      <c r="M563">
        <v>3.8</v>
      </c>
      <c r="N563">
        <v>3.7</v>
      </c>
      <c r="O563">
        <v>3.4</v>
      </c>
    </row>
    <row r="564" spans="1:15" ht="15" x14ac:dyDescent="0.3">
      <c r="A564" s="61" t="s">
        <v>229</v>
      </c>
      <c r="B564">
        <v>89.6</v>
      </c>
      <c r="C564">
        <v>90.2</v>
      </c>
      <c r="D564">
        <v>90.8</v>
      </c>
      <c r="E564">
        <v>91.4</v>
      </c>
      <c r="F564">
        <f t="shared" si="1"/>
        <v>90.5</v>
      </c>
      <c r="H564">
        <v>1.4</v>
      </c>
      <c r="I564">
        <v>0.7</v>
      </c>
      <c r="J564">
        <v>0.7</v>
      </c>
      <c r="K564">
        <v>0.7</v>
      </c>
      <c r="L564">
        <v>3.7</v>
      </c>
      <c r="M564">
        <v>3.2</v>
      </c>
      <c r="N564">
        <v>3.4</v>
      </c>
      <c r="O564">
        <v>3.4</v>
      </c>
    </row>
    <row r="565" spans="1:15" ht="15" x14ac:dyDescent="0.3">
      <c r="A565" s="61" t="s">
        <v>230</v>
      </c>
      <c r="B565">
        <v>92.1</v>
      </c>
      <c r="C565">
        <v>92.8</v>
      </c>
      <c r="D565">
        <v>93.5</v>
      </c>
      <c r="E565">
        <v>93.4</v>
      </c>
      <c r="F565">
        <f t="shared" si="1"/>
        <v>92.949999999999989</v>
      </c>
      <c r="H565">
        <v>0.8</v>
      </c>
      <c r="I565">
        <v>0.8</v>
      </c>
      <c r="J565">
        <v>-0.8</v>
      </c>
      <c r="K565">
        <v>0.1</v>
      </c>
      <c r="L565">
        <v>2.8</v>
      </c>
      <c r="M565">
        <v>2.9</v>
      </c>
      <c r="N565">
        <v>3</v>
      </c>
      <c r="O565">
        <v>2.2000000000000002</v>
      </c>
    </row>
    <row r="566" spans="1:15" ht="15" x14ac:dyDescent="0.3">
      <c r="A566" s="61" t="s">
        <v>231</v>
      </c>
      <c r="B566">
        <v>93.8</v>
      </c>
      <c r="C566">
        <v>94.3</v>
      </c>
      <c r="D566">
        <v>95.1</v>
      </c>
      <c r="E566">
        <v>95.4</v>
      </c>
      <c r="F566">
        <f t="shared" si="1"/>
        <v>94.65</v>
      </c>
      <c r="H566">
        <v>0.4</v>
      </c>
      <c r="I566">
        <v>0.5</v>
      </c>
      <c r="J566">
        <v>0.8</v>
      </c>
      <c r="K566">
        <v>0.3</v>
      </c>
      <c r="L566">
        <v>1.8</v>
      </c>
      <c r="M566">
        <v>1.6</v>
      </c>
      <c r="N566">
        <v>1.7</v>
      </c>
      <c r="O566">
        <v>2.1</v>
      </c>
    </row>
    <row r="567" spans="1:15" ht="15" x14ac:dyDescent="0.3">
      <c r="A567" s="61" t="s">
        <v>232</v>
      </c>
      <c r="B567">
        <v>96.1</v>
      </c>
      <c r="C567">
        <v>96.7</v>
      </c>
      <c r="D567">
        <v>97.6</v>
      </c>
      <c r="E567">
        <v>98.1</v>
      </c>
      <c r="F567">
        <f t="shared" si="1"/>
        <v>97.125</v>
      </c>
      <c r="H567">
        <v>0.7</v>
      </c>
      <c r="I567">
        <v>0.6</v>
      </c>
      <c r="J567">
        <v>0.9</v>
      </c>
      <c r="K567">
        <v>0.5</v>
      </c>
      <c r="L567">
        <v>2.5</v>
      </c>
      <c r="M567">
        <v>2.5</v>
      </c>
      <c r="N567">
        <v>2.6</v>
      </c>
      <c r="O567">
        <v>2.8</v>
      </c>
    </row>
    <row r="568" spans="1:15" ht="15" x14ac:dyDescent="0.3">
      <c r="A568" s="61" t="s">
        <v>233</v>
      </c>
      <c r="B568">
        <v>98.9</v>
      </c>
      <c r="C568">
        <v>99.3</v>
      </c>
      <c r="D568">
        <v>99.7</v>
      </c>
      <c r="E568">
        <v>100</v>
      </c>
      <c r="F568">
        <f t="shared" si="1"/>
        <v>99.474999999999994</v>
      </c>
      <c r="H568">
        <v>0.8</v>
      </c>
      <c r="I568">
        <v>0.4</v>
      </c>
      <c r="J568">
        <v>0.4</v>
      </c>
      <c r="K568">
        <v>0.3</v>
      </c>
      <c r="L568">
        <v>2.9</v>
      </c>
      <c r="M568">
        <v>2.7</v>
      </c>
      <c r="N568">
        <v>2.2000000000000002</v>
      </c>
      <c r="O568">
        <v>1.9</v>
      </c>
    </row>
    <row r="569" spans="1:15" ht="15" x14ac:dyDescent="0.3">
      <c r="A569" s="61"/>
    </row>
    <row r="570" spans="1:15" ht="15" x14ac:dyDescent="0.3">
      <c r="A570" s="61" t="s">
        <v>444</v>
      </c>
    </row>
    <row r="571" spans="1:15" ht="15" x14ac:dyDescent="0.3">
      <c r="A571" s="61" t="s">
        <v>414</v>
      </c>
      <c r="B571" t="s">
        <v>215</v>
      </c>
      <c r="C571" t="s">
        <v>215</v>
      </c>
      <c r="D571">
        <v>26.7</v>
      </c>
      <c r="E571">
        <v>27.3</v>
      </c>
      <c r="H571" t="s">
        <v>215</v>
      </c>
      <c r="I571" t="s">
        <v>215</v>
      </c>
      <c r="J571" t="s">
        <v>215</v>
      </c>
      <c r="K571">
        <v>2.2000000000000002</v>
      </c>
      <c r="L571" t="s">
        <v>215</v>
      </c>
      <c r="M571" t="s">
        <v>215</v>
      </c>
      <c r="N571" t="s">
        <v>215</v>
      </c>
      <c r="O571" t="s">
        <v>215</v>
      </c>
    </row>
    <row r="572" spans="1:15" ht="15" x14ac:dyDescent="0.3">
      <c r="A572" s="61" t="s">
        <v>415</v>
      </c>
      <c r="B572">
        <v>27.7</v>
      </c>
      <c r="C572">
        <v>28.1</v>
      </c>
      <c r="D572">
        <v>28.6</v>
      </c>
      <c r="E572">
        <v>29.3</v>
      </c>
      <c r="F572">
        <f>AVERAGE(B572:E572)</f>
        <v>28.425000000000001</v>
      </c>
      <c r="H572">
        <v>1.5</v>
      </c>
      <c r="I572">
        <v>1.4</v>
      </c>
      <c r="J572">
        <v>1.8</v>
      </c>
      <c r="K572">
        <v>2.4</v>
      </c>
      <c r="L572" t="s">
        <v>215</v>
      </c>
      <c r="M572" t="s">
        <v>215</v>
      </c>
      <c r="N572">
        <v>7.1</v>
      </c>
      <c r="O572">
        <v>7.3</v>
      </c>
    </row>
    <row r="573" spans="1:15" ht="15" x14ac:dyDescent="0.3">
      <c r="A573" s="61" t="s">
        <v>416</v>
      </c>
      <c r="B573">
        <v>29.5</v>
      </c>
      <c r="C573">
        <v>30</v>
      </c>
      <c r="D573">
        <v>30.6</v>
      </c>
      <c r="E573">
        <v>31.3</v>
      </c>
      <c r="F573">
        <f t="shared" ref="F573:F601" si="2">AVERAGE(B573:E573)</f>
        <v>30.349999999999998</v>
      </c>
      <c r="H573">
        <v>0.7</v>
      </c>
      <c r="I573">
        <v>1.7</v>
      </c>
      <c r="J573">
        <v>2</v>
      </c>
      <c r="K573">
        <v>2.2999999999999998</v>
      </c>
      <c r="L573">
        <v>6.5</v>
      </c>
      <c r="M573">
        <v>6.8</v>
      </c>
      <c r="N573">
        <v>7</v>
      </c>
      <c r="O573">
        <v>6.8</v>
      </c>
    </row>
    <row r="574" spans="1:15" ht="15" x14ac:dyDescent="0.3">
      <c r="A574" s="61" t="s">
        <v>417</v>
      </c>
      <c r="B574">
        <v>31.7</v>
      </c>
      <c r="C574">
        <v>32.5</v>
      </c>
      <c r="D574">
        <v>33</v>
      </c>
      <c r="E574">
        <v>33.5</v>
      </c>
      <c r="F574">
        <f t="shared" si="2"/>
        <v>32.674999999999997</v>
      </c>
      <c r="H574">
        <v>1.3</v>
      </c>
      <c r="I574">
        <v>2.5</v>
      </c>
      <c r="J574">
        <v>1.5</v>
      </c>
      <c r="K574">
        <v>1.5</v>
      </c>
      <c r="L574">
        <v>7.5</v>
      </c>
      <c r="M574">
        <v>8.3000000000000007</v>
      </c>
      <c r="N574">
        <v>7.8</v>
      </c>
      <c r="O574">
        <v>7</v>
      </c>
    </row>
    <row r="575" spans="1:15" ht="15" x14ac:dyDescent="0.3">
      <c r="A575" s="61" t="s">
        <v>418</v>
      </c>
      <c r="B575">
        <v>34.200000000000003</v>
      </c>
      <c r="C575">
        <v>35</v>
      </c>
      <c r="D575">
        <v>35.700000000000003</v>
      </c>
      <c r="E575">
        <v>36.6</v>
      </c>
      <c r="F575">
        <f t="shared" si="2"/>
        <v>35.375</v>
      </c>
      <c r="H575">
        <v>2.1</v>
      </c>
      <c r="I575">
        <v>2.2999999999999998</v>
      </c>
      <c r="J575">
        <v>2</v>
      </c>
      <c r="K575">
        <v>2.5</v>
      </c>
      <c r="L575">
        <v>7.9</v>
      </c>
      <c r="M575">
        <v>7.7</v>
      </c>
      <c r="N575">
        <v>8.1999999999999993</v>
      </c>
      <c r="O575">
        <v>9.3000000000000007</v>
      </c>
    </row>
    <row r="576" spans="1:15" ht="15" x14ac:dyDescent="0.3">
      <c r="A576" s="61" t="s">
        <v>419</v>
      </c>
      <c r="B576">
        <v>37.5</v>
      </c>
      <c r="C576">
        <v>38.299999999999997</v>
      </c>
      <c r="D576">
        <v>39</v>
      </c>
      <c r="E576">
        <v>39.799999999999997</v>
      </c>
      <c r="F576">
        <f t="shared" si="2"/>
        <v>38.65</v>
      </c>
      <c r="H576">
        <v>2.5</v>
      </c>
      <c r="I576">
        <v>2.1</v>
      </c>
      <c r="J576">
        <v>1.8</v>
      </c>
      <c r="K576">
        <v>2.1</v>
      </c>
      <c r="L576">
        <v>9.6</v>
      </c>
      <c r="M576">
        <v>9.4</v>
      </c>
      <c r="N576">
        <v>9.1999999999999993</v>
      </c>
      <c r="O576">
        <v>8.6999999999999993</v>
      </c>
    </row>
    <row r="577" spans="1:15" ht="15" x14ac:dyDescent="0.3">
      <c r="A577" s="61" t="s">
        <v>420</v>
      </c>
      <c r="B577">
        <v>41</v>
      </c>
      <c r="C577">
        <v>41.8</v>
      </c>
      <c r="D577">
        <v>42.4</v>
      </c>
      <c r="E577">
        <v>43.2</v>
      </c>
      <c r="F577">
        <f t="shared" si="2"/>
        <v>42.099999999999994</v>
      </c>
      <c r="H577">
        <v>3</v>
      </c>
      <c r="I577">
        <v>2</v>
      </c>
      <c r="J577">
        <v>1.4</v>
      </c>
      <c r="K577">
        <v>1.9</v>
      </c>
      <c r="L577">
        <v>9.3000000000000007</v>
      </c>
      <c r="M577">
        <v>9.1</v>
      </c>
      <c r="N577">
        <v>8.6999999999999993</v>
      </c>
      <c r="O577">
        <v>8.5</v>
      </c>
    </row>
    <row r="578" spans="1:15" ht="15" x14ac:dyDescent="0.3">
      <c r="A578" s="61" t="s">
        <v>421</v>
      </c>
      <c r="B578">
        <v>43.8</v>
      </c>
      <c r="C578">
        <v>44.3</v>
      </c>
      <c r="D578">
        <v>45</v>
      </c>
      <c r="E578">
        <v>45.4</v>
      </c>
      <c r="F578">
        <f t="shared" si="2"/>
        <v>44.625</v>
      </c>
      <c r="H578">
        <v>1.4</v>
      </c>
      <c r="I578">
        <v>1.1000000000000001</v>
      </c>
      <c r="J578">
        <v>1.6</v>
      </c>
      <c r="K578">
        <v>0.9</v>
      </c>
      <c r="L578">
        <v>6.8</v>
      </c>
      <c r="M578">
        <v>6</v>
      </c>
      <c r="N578">
        <v>6.1</v>
      </c>
      <c r="O578">
        <v>5.0999999999999996</v>
      </c>
    </row>
    <row r="579" spans="1:15" ht="15" x14ac:dyDescent="0.3">
      <c r="A579" s="61" t="s">
        <v>422</v>
      </c>
      <c r="B579">
        <v>46</v>
      </c>
      <c r="C579">
        <v>46.6</v>
      </c>
      <c r="D579">
        <v>47.1</v>
      </c>
      <c r="E579">
        <v>47.5</v>
      </c>
      <c r="F579">
        <f t="shared" si="2"/>
        <v>46.8</v>
      </c>
      <c r="H579">
        <v>1.3</v>
      </c>
      <c r="I579">
        <v>1.3</v>
      </c>
      <c r="J579">
        <v>1.1000000000000001</v>
      </c>
      <c r="K579">
        <v>0.8</v>
      </c>
      <c r="L579">
        <v>5</v>
      </c>
      <c r="M579">
        <v>5.2</v>
      </c>
      <c r="N579">
        <v>4.7</v>
      </c>
      <c r="O579">
        <v>4.5999999999999996</v>
      </c>
    </row>
    <row r="580" spans="1:15" ht="15" x14ac:dyDescent="0.3">
      <c r="A580" s="61" t="s">
        <v>423</v>
      </c>
      <c r="B580">
        <v>48.3</v>
      </c>
      <c r="C580">
        <v>48.5</v>
      </c>
      <c r="D580">
        <v>49.2</v>
      </c>
      <c r="E580">
        <v>49.6</v>
      </c>
      <c r="F580">
        <f t="shared" si="2"/>
        <v>48.9</v>
      </c>
      <c r="H580">
        <v>1.7</v>
      </c>
      <c r="I580">
        <v>0.4</v>
      </c>
      <c r="J580">
        <v>1.4</v>
      </c>
      <c r="K580">
        <v>0.8</v>
      </c>
      <c r="L580">
        <v>5</v>
      </c>
      <c r="M580">
        <v>4.0999999999999996</v>
      </c>
      <c r="N580">
        <v>4.5</v>
      </c>
      <c r="O580">
        <v>4.4000000000000004</v>
      </c>
    </row>
    <row r="581" spans="1:15" ht="15" x14ac:dyDescent="0.3">
      <c r="A581" s="61" t="s">
        <v>424</v>
      </c>
      <c r="B581">
        <v>50</v>
      </c>
      <c r="C581">
        <v>50.6</v>
      </c>
      <c r="D581">
        <v>51.2</v>
      </c>
      <c r="E581">
        <v>51.4</v>
      </c>
      <c r="F581">
        <f t="shared" si="2"/>
        <v>50.800000000000004</v>
      </c>
      <c r="H581">
        <v>0.8</v>
      </c>
      <c r="I581">
        <v>1.2</v>
      </c>
      <c r="J581">
        <v>1.2</v>
      </c>
      <c r="K581">
        <v>0.4</v>
      </c>
      <c r="L581">
        <v>3.5</v>
      </c>
      <c r="M581">
        <v>4.3</v>
      </c>
      <c r="N581">
        <v>4.0999999999999996</v>
      </c>
      <c r="O581">
        <v>3.6</v>
      </c>
    </row>
    <row r="582" spans="1:15" ht="15" x14ac:dyDescent="0.3">
      <c r="A582" s="61" t="s">
        <v>425</v>
      </c>
      <c r="B582">
        <v>51.9</v>
      </c>
      <c r="C582">
        <v>52</v>
      </c>
      <c r="D582">
        <v>52.3</v>
      </c>
      <c r="E582">
        <v>52.7</v>
      </c>
      <c r="F582">
        <f t="shared" si="2"/>
        <v>52.224999999999994</v>
      </c>
      <c r="H582">
        <v>1</v>
      </c>
      <c r="I582">
        <v>0.2</v>
      </c>
      <c r="J582">
        <v>0.6</v>
      </c>
      <c r="K582">
        <v>0.8</v>
      </c>
      <c r="L582">
        <v>3.8</v>
      </c>
      <c r="M582">
        <v>2.8</v>
      </c>
      <c r="N582">
        <v>2.1</v>
      </c>
      <c r="O582">
        <v>2.5</v>
      </c>
    </row>
    <row r="583" spans="1:15" ht="15" x14ac:dyDescent="0.3">
      <c r="A583" s="61" t="s">
        <v>214</v>
      </c>
      <c r="B583">
        <v>53.3</v>
      </c>
      <c r="C583">
        <v>53.7</v>
      </c>
      <c r="D583">
        <v>54.2</v>
      </c>
      <c r="E583">
        <v>54.3</v>
      </c>
      <c r="F583">
        <f t="shared" si="2"/>
        <v>53.875</v>
      </c>
      <c r="H583">
        <v>1.1000000000000001</v>
      </c>
      <c r="I583">
        <v>0.8</v>
      </c>
      <c r="J583">
        <v>0.9</v>
      </c>
      <c r="K583">
        <v>0.2</v>
      </c>
      <c r="L583">
        <v>2.7</v>
      </c>
      <c r="M583">
        <v>3.3</v>
      </c>
      <c r="N583">
        <v>3.6</v>
      </c>
      <c r="O583">
        <v>3</v>
      </c>
    </row>
    <row r="584" spans="1:15" ht="15" x14ac:dyDescent="0.3">
      <c r="A584" s="61" t="s">
        <v>216</v>
      </c>
      <c r="B584">
        <v>54.9</v>
      </c>
      <c r="C584">
        <v>55.2</v>
      </c>
      <c r="D584">
        <v>55.7</v>
      </c>
      <c r="E584">
        <v>56.2</v>
      </c>
      <c r="F584">
        <f t="shared" si="2"/>
        <v>55.5</v>
      </c>
      <c r="H584">
        <v>1.1000000000000001</v>
      </c>
      <c r="I584">
        <v>0.5</v>
      </c>
      <c r="J584">
        <v>0.9</v>
      </c>
      <c r="K584">
        <v>0.9</v>
      </c>
      <c r="L584">
        <v>3</v>
      </c>
      <c r="M584">
        <v>2.8</v>
      </c>
      <c r="N584">
        <v>2.8</v>
      </c>
      <c r="O584">
        <v>3.5</v>
      </c>
    </row>
    <row r="585" spans="1:15" ht="15" x14ac:dyDescent="0.3">
      <c r="A585" s="61" t="s">
        <v>217</v>
      </c>
      <c r="B585">
        <v>56.7</v>
      </c>
      <c r="C585">
        <v>57.2</v>
      </c>
      <c r="D585">
        <v>57.7</v>
      </c>
      <c r="E585">
        <v>58.1</v>
      </c>
      <c r="F585">
        <f t="shared" si="2"/>
        <v>57.425000000000004</v>
      </c>
      <c r="H585">
        <v>0.9</v>
      </c>
      <c r="I585">
        <v>0.9</v>
      </c>
      <c r="J585">
        <v>0.9</v>
      </c>
      <c r="K585">
        <v>0.7</v>
      </c>
      <c r="L585">
        <v>3.3</v>
      </c>
      <c r="M585">
        <v>3.6</v>
      </c>
      <c r="N585">
        <v>3.6</v>
      </c>
      <c r="O585">
        <v>3.4</v>
      </c>
    </row>
    <row r="586" spans="1:15" ht="15" x14ac:dyDescent="0.3">
      <c r="A586" s="61" t="s">
        <v>218</v>
      </c>
      <c r="B586">
        <v>58.7</v>
      </c>
      <c r="C586">
        <v>59.3</v>
      </c>
      <c r="D586">
        <v>60.1</v>
      </c>
      <c r="E586">
        <v>60.5</v>
      </c>
      <c r="F586">
        <f t="shared" si="2"/>
        <v>59.65</v>
      </c>
      <c r="H586">
        <v>1</v>
      </c>
      <c r="I586">
        <v>1</v>
      </c>
      <c r="J586">
        <v>1.3</v>
      </c>
      <c r="K586">
        <v>0.7</v>
      </c>
      <c r="L586">
        <v>3.5</v>
      </c>
      <c r="M586">
        <v>3.7</v>
      </c>
      <c r="N586">
        <v>4.2</v>
      </c>
      <c r="O586">
        <v>4.0999999999999996</v>
      </c>
    </row>
    <row r="587" spans="1:15" ht="15" x14ac:dyDescent="0.3">
      <c r="A587" s="61" t="s">
        <v>219</v>
      </c>
      <c r="B587">
        <v>61.2</v>
      </c>
      <c r="C587">
        <v>61.6</v>
      </c>
      <c r="D587">
        <v>62.3</v>
      </c>
      <c r="E587">
        <v>62.9</v>
      </c>
      <c r="F587">
        <f t="shared" si="2"/>
        <v>62.000000000000007</v>
      </c>
      <c r="H587">
        <v>1.2</v>
      </c>
      <c r="I587">
        <v>0.7</v>
      </c>
      <c r="J587">
        <v>1.1000000000000001</v>
      </c>
      <c r="K587">
        <v>1</v>
      </c>
      <c r="L587">
        <v>4.3</v>
      </c>
      <c r="M587">
        <v>3.9</v>
      </c>
      <c r="N587">
        <v>3.7</v>
      </c>
      <c r="O587">
        <v>4</v>
      </c>
    </row>
    <row r="588" spans="1:15" ht="15" x14ac:dyDescent="0.3">
      <c r="A588" s="61" t="s">
        <v>220</v>
      </c>
      <c r="B588">
        <v>63.3</v>
      </c>
      <c r="C588">
        <v>63.7</v>
      </c>
      <c r="D588">
        <v>64</v>
      </c>
      <c r="E588">
        <v>64.400000000000006</v>
      </c>
      <c r="F588">
        <f t="shared" si="2"/>
        <v>63.85</v>
      </c>
      <c r="H588">
        <v>0.6</v>
      </c>
      <c r="I588">
        <v>0.6</v>
      </c>
      <c r="J588">
        <v>0.5</v>
      </c>
      <c r="K588">
        <v>0.6</v>
      </c>
      <c r="L588">
        <v>3.4</v>
      </c>
      <c r="M588">
        <v>3.4</v>
      </c>
      <c r="N588">
        <v>2.7</v>
      </c>
      <c r="O588">
        <v>2.4</v>
      </c>
    </row>
    <row r="589" spans="1:15" ht="15" x14ac:dyDescent="0.3">
      <c r="A589" s="61" t="s">
        <v>221</v>
      </c>
      <c r="B589">
        <v>64.900000000000006</v>
      </c>
      <c r="C589">
        <v>65.599999999999994</v>
      </c>
      <c r="D589">
        <v>65.900000000000006</v>
      </c>
      <c r="E589">
        <v>66.599999999999994</v>
      </c>
      <c r="F589">
        <f t="shared" si="2"/>
        <v>65.75</v>
      </c>
      <c r="H589">
        <v>0.8</v>
      </c>
      <c r="I589">
        <v>1.1000000000000001</v>
      </c>
      <c r="J589">
        <v>0.5</v>
      </c>
      <c r="K589">
        <v>1.1000000000000001</v>
      </c>
      <c r="L589">
        <v>2.5</v>
      </c>
      <c r="M589">
        <v>3</v>
      </c>
      <c r="N589">
        <v>3</v>
      </c>
      <c r="O589">
        <v>3.4</v>
      </c>
    </row>
    <row r="590" spans="1:15" ht="15" x14ac:dyDescent="0.3">
      <c r="A590" s="61" t="s">
        <v>222</v>
      </c>
      <c r="B590">
        <v>67.2</v>
      </c>
      <c r="C590">
        <v>67.7</v>
      </c>
      <c r="D590">
        <v>68.400000000000006</v>
      </c>
      <c r="E590">
        <v>68.7</v>
      </c>
      <c r="F590">
        <f t="shared" si="2"/>
        <v>68</v>
      </c>
      <c r="H590">
        <v>0.9</v>
      </c>
      <c r="I590">
        <v>0.7</v>
      </c>
      <c r="J590">
        <v>1</v>
      </c>
      <c r="K590">
        <v>0.4</v>
      </c>
      <c r="L590">
        <v>3.5</v>
      </c>
      <c r="M590">
        <v>3.2</v>
      </c>
      <c r="N590">
        <v>3.8</v>
      </c>
      <c r="O590">
        <v>3.2</v>
      </c>
    </row>
    <row r="591" spans="1:15" ht="15" x14ac:dyDescent="0.3">
      <c r="A591" s="61" t="s">
        <v>223</v>
      </c>
      <c r="B591">
        <v>69.2</v>
      </c>
      <c r="C591">
        <v>69.900000000000006</v>
      </c>
      <c r="D591">
        <v>70.400000000000006</v>
      </c>
      <c r="E591">
        <v>70.7</v>
      </c>
      <c r="F591">
        <f t="shared" si="2"/>
        <v>70.050000000000011</v>
      </c>
      <c r="H591">
        <v>0.7</v>
      </c>
      <c r="I591">
        <v>1</v>
      </c>
      <c r="J591">
        <v>0.7</v>
      </c>
      <c r="K591">
        <v>0.4</v>
      </c>
      <c r="L591">
        <v>3</v>
      </c>
      <c r="M591">
        <v>3.2</v>
      </c>
      <c r="N591">
        <v>2.9</v>
      </c>
      <c r="O591">
        <v>2.9</v>
      </c>
    </row>
    <row r="592" spans="1:15" ht="15" x14ac:dyDescent="0.3">
      <c r="A592" s="61" t="s">
        <v>224</v>
      </c>
      <c r="B592">
        <v>71.599999999999994</v>
      </c>
      <c r="C592">
        <v>72.2</v>
      </c>
      <c r="D592">
        <v>72.599999999999994</v>
      </c>
      <c r="E592">
        <v>73.099999999999994</v>
      </c>
      <c r="F592">
        <f t="shared" si="2"/>
        <v>72.375</v>
      </c>
      <c r="H592">
        <v>1.3</v>
      </c>
      <c r="I592">
        <v>0.8</v>
      </c>
      <c r="J592">
        <v>0.6</v>
      </c>
      <c r="K592">
        <v>0.7</v>
      </c>
      <c r="L592">
        <v>3.5</v>
      </c>
      <c r="M592">
        <v>3.3</v>
      </c>
      <c r="N592">
        <v>3.1</v>
      </c>
      <c r="O592">
        <v>3.4</v>
      </c>
    </row>
    <row r="593" spans="1:15" ht="15" x14ac:dyDescent="0.3">
      <c r="A593" s="61" t="s">
        <v>225</v>
      </c>
      <c r="B593">
        <v>73.8</v>
      </c>
      <c r="C593">
        <v>74.599999999999994</v>
      </c>
      <c r="D593">
        <v>75.599999999999994</v>
      </c>
      <c r="E593">
        <v>76.099999999999994</v>
      </c>
      <c r="F593">
        <f t="shared" si="2"/>
        <v>75.024999999999991</v>
      </c>
      <c r="H593">
        <v>1</v>
      </c>
      <c r="I593">
        <v>1.1000000000000001</v>
      </c>
      <c r="J593">
        <v>1.3</v>
      </c>
      <c r="K593">
        <v>0.7</v>
      </c>
      <c r="L593">
        <v>3.1</v>
      </c>
      <c r="M593">
        <v>3.3</v>
      </c>
      <c r="N593">
        <v>4.0999999999999996</v>
      </c>
      <c r="O593">
        <v>4.0999999999999996</v>
      </c>
    </row>
    <row r="594" spans="1:15" ht="15" x14ac:dyDescent="0.3">
      <c r="A594" s="61" t="s">
        <v>226</v>
      </c>
      <c r="B594">
        <v>77.099999999999994</v>
      </c>
      <c r="C594">
        <v>77.8</v>
      </c>
      <c r="D594">
        <v>78.7</v>
      </c>
      <c r="E594">
        <v>78.900000000000006</v>
      </c>
      <c r="F594">
        <f t="shared" si="2"/>
        <v>78.125</v>
      </c>
      <c r="H594">
        <v>1.3</v>
      </c>
      <c r="I594">
        <v>0.9</v>
      </c>
      <c r="J594">
        <v>1.2</v>
      </c>
      <c r="K594">
        <v>0.3</v>
      </c>
      <c r="L594">
        <v>4.5</v>
      </c>
      <c r="M594">
        <v>4.3</v>
      </c>
      <c r="N594">
        <v>4.0999999999999996</v>
      </c>
      <c r="O594">
        <v>3.7</v>
      </c>
    </row>
    <row r="595" spans="1:15" ht="15" x14ac:dyDescent="0.3">
      <c r="A595" s="61" t="s">
        <v>227</v>
      </c>
      <c r="B595">
        <v>79.5</v>
      </c>
      <c r="C595">
        <v>80.7</v>
      </c>
      <c r="D595">
        <v>81.5</v>
      </c>
      <c r="E595">
        <v>82.2</v>
      </c>
      <c r="F595">
        <f t="shared" si="2"/>
        <v>80.974999999999994</v>
      </c>
      <c r="H595">
        <v>0.8</v>
      </c>
      <c r="I595">
        <v>1.5</v>
      </c>
      <c r="J595">
        <v>1</v>
      </c>
      <c r="K595">
        <v>0.9</v>
      </c>
      <c r="L595">
        <v>3.1</v>
      </c>
      <c r="M595">
        <v>3.7</v>
      </c>
      <c r="N595">
        <v>3.6</v>
      </c>
      <c r="O595">
        <v>4.2</v>
      </c>
    </row>
    <row r="596" spans="1:15" ht="15" x14ac:dyDescent="0.3">
      <c r="A596" s="61" t="s">
        <v>228</v>
      </c>
      <c r="B596">
        <v>83.1</v>
      </c>
      <c r="C596">
        <v>84.2</v>
      </c>
      <c r="D596">
        <v>85</v>
      </c>
      <c r="E596">
        <v>85.6</v>
      </c>
      <c r="F596">
        <f t="shared" si="2"/>
        <v>84.474999999999994</v>
      </c>
      <c r="H596">
        <v>1.1000000000000001</v>
      </c>
      <c r="I596">
        <v>1.3</v>
      </c>
      <c r="J596">
        <v>1</v>
      </c>
      <c r="K596">
        <v>0.7</v>
      </c>
      <c r="L596">
        <v>4.5</v>
      </c>
      <c r="M596">
        <v>4.3</v>
      </c>
      <c r="N596">
        <v>4.3</v>
      </c>
      <c r="O596">
        <v>4.0999999999999996</v>
      </c>
    </row>
    <row r="597" spans="1:15" ht="15" x14ac:dyDescent="0.3">
      <c r="A597" s="61" t="s">
        <v>229</v>
      </c>
      <c r="B597">
        <v>86.3</v>
      </c>
      <c r="C597">
        <v>87.1</v>
      </c>
      <c r="D597">
        <v>87.9</v>
      </c>
      <c r="E597">
        <v>88.5</v>
      </c>
      <c r="F597">
        <f t="shared" si="2"/>
        <v>87.449999999999989</v>
      </c>
      <c r="H597">
        <v>0.8</v>
      </c>
      <c r="I597">
        <v>0.9</v>
      </c>
      <c r="J597">
        <v>0.9</v>
      </c>
      <c r="K597">
        <v>0.7</v>
      </c>
      <c r="L597">
        <v>3.9</v>
      </c>
      <c r="M597">
        <v>3.4</v>
      </c>
      <c r="N597">
        <v>3.4</v>
      </c>
      <c r="O597">
        <v>3.4</v>
      </c>
    </row>
    <row r="598" spans="1:15" ht="15" x14ac:dyDescent="0.3">
      <c r="A598" s="61" t="s">
        <v>230</v>
      </c>
      <c r="B598">
        <v>89.9</v>
      </c>
      <c r="C598">
        <v>90.7</v>
      </c>
      <c r="D598">
        <v>91.1</v>
      </c>
      <c r="E598">
        <v>91.6</v>
      </c>
      <c r="F598">
        <f t="shared" si="2"/>
        <v>90.825000000000017</v>
      </c>
      <c r="H598">
        <v>1.6</v>
      </c>
      <c r="I598">
        <v>0.9</v>
      </c>
      <c r="J598">
        <v>0.4</v>
      </c>
      <c r="K598">
        <v>0.5</v>
      </c>
      <c r="L598">
        <v>4.2</v>
      </c>
      <c r="M598">
        <v>4.0999999999999996</v>
      </c>
      <c r="N598">
        <v>3.6</v>
      </c>
      <c r="O598">
        <v>3.5</v>
      </c>
    </row>
    <row r="599" spans="1:15" ht="15" x14ac:dyDescent="0.3">
      <c r="A599" s="61" t="s">
        <v>231</v>
      </c>
      <c r="B599">
        <v>93.9</v>
      </c>
      <c r="C599">
        <v>94.4</v>
      </c>
      <c r="D599">
        <v>95</v>
      </c>
      <c r="E599">
        <v>95.3</v>
      </c>
      <c r="F599">
        <f t="shared" si="2"/>
        <v>94.65</v>
      </c>
      <c r="H599">
        <v>2.5</v>
      </c>
      <c r="I599">
        <v>0.5</v>
      </c>
      <c r="J599">
        <v>0.6</v>
      </c>
      <c r="K599">
        <v>0.3</v>
      </c>
      <c r="L599">
        <v>4.4000000000000004</v>
      </c>
      <c r="M599">
        <v>4.0999999999999996</v>
      </c>
      <c r="N599">
        <v>4.3</v>
      </c>
      <c r="O599">
        <v>4</v>
      </c>
    </row>
    <row r="600" spans="1:15" ht="15" x14ac:dyDescent="0.3">
      <c r="A600" s="61" t="s">
        <v>232</v>
      </c>
      <c r="B600">
        <v>95.5</v>
      </c>
      <c r="C600">
        <v>95.9</v>
      </c>
      <c r="D600">
        <v>96.8</v>
      </c>
      <c r="E600">
        <v>96.8</v>
      </c>
      <c r="F600">
        <f t="shared" si="2"/>
        <v>96.25</v>
      </c>
      <c r="H600">
        <v>0.2</v>
      </c>
      <c r="I600">
        <v>0.4</v>
      </c>
      <c r="J600">
        <v>0.9</v>
      </c>
      <c r="K600">
        <v>0</v>
      </c>
      <c r="L600">
        <v>1.7</v>
      </c>
      <c r="M600">
        <v>1.6</v>
      </c>
      <c r="N600">
        <v>1.9</v>
      </c>
      <c r="O600">
        <v>1.6</v>
      </c>
    </row>
    <row r="601" spans="1:15" ht="15" x14ac:dyDescent="0.3">
      <c r="A601" s="61" t="s">
        <v>233</v>
      </c>
      <c r="B601">
        <v>97.6</v>
      </c>
      <c r="C601">
        <v>98</v>
      </c>
      <c r="D601">
        <v>99.3</v>
      </c>
      <c r="E601">
        <v>100</v>
      </c>
      <c r="F601">
        <f t="shared" si="2"/>
        <v>98.724999999999994</v>
      </c>
      <c r="H601">
        <v>0.8</v>
      </c>
      <c r="I601">
        <v>0.4</v>
      </c>
      <c r="J601">
        <v>1.3</v>
      </c>
      <c r="K601">
        <v>0.7</v>
      </c>
      <c r="L601">
        <v>2.2000000000000002</v>
      </c>
      <c r="M601">
        <v>2.2000000000000002</v>
      </c>
      <c r="N601">
        <v>2.6</v>
      </c>
      <c r="O601">
        <v>3.3</v>
      </c>
    </row>
    <row r="602" spans="1:15" ht="15" x14ac:dyDescent="0.3">
      <c r="A602" s="61"/>
    </row>
    <row r="603" spans="1:15" ht="15" x14ac:dyDescent="0.3">
      <c r="A603" s="61" t="s">
        <v>445</v>
      </c>
    </row>
    <row r="604" spans="1:15" ht="15" x14ac:dyDescent="0.3">
      <c r="A604" s="61" t="s">
        <v>414</v>
      </c>
      <c r="B604" t="s">
        <v>215</v>
      </c>
      <c r="C604" t="s">
        <v>215</v>
      </c>
      <c r="D604">
        <v>25.4</v>
      </c>
      <c r="E604">
        <v>25.9</v>
      </c>
      <c r="H604" t="s">
        <v>215</v>
      </c>
      <c r="I604" t="s">
        <v>215</v>
      </c>
      <c r="J604" t="s">
        <v>215</v>
      </c>
      <c r="K604">
        <v>2</v>
      </c>
      <c r="L604" t="s">
        <v>215</v>
      </c>
      <c r="M604" t="s">
        <v>215</v>
      </c>
      <c r="N604" t="s">
        <v>215</v>
      </c>
      <c r="O604" t="s">
        <v>215</v>
      </c>
    </row>
    <row r="605" spans="1:15" ht="15" x14ac:dyDescent="0.3">
      <c r="A605" s="61" t="s">
        <v>415</v>
      </c>
      <c r="B605">
        <v>26.8</v>
      </c>
      <c r="C605">
        <v>27.4</v>
      </c>
      <c r="D605">
        <v>27.6</v>
      </c>
      <c r="E605">
        <v>28</v>
      </c>
      <c r="F605">
        <f>AVERAGE(B605:E605)</f>
        <v>27.450000000000003</v>
      </c>
      <c r="H605">
        <v>3.5</v>
      </c>
      <c r="I605">
        <v>2.2000000000000002</v>
      </c>
      <c r="J605">
        <v>0.7</v>
      </c>
      <c r="K605">
        <v>1.4</v>
      </c>
      <c r="L605" t="s">
        <v>215</v>
      </c>
      <c r="M605" t="s">
        <v>215</v>
      </c>
      <c r="N605">
        <v>8.6999999999999993</v>
      </c>
      <c r="O605">
        <v>8.1</v>
      </c>
    </row>
    <row r="606" spans="1:15" ht="15" x14ac:dyDescent="0.3">
      <c r="A606" s="61" t="s">
        <v>416</v>
      </c>
      <c r="B606">
        <v>28.7</v>
      </c>
      <c r="C606">
        <v>29.2</v>
      </c>
      <c r="D606">
        <v>29.7</v>
      </c>
      <c r="E606">
        <v>30.2</v>
      </c>
      <c r="F606">
        <f t="shared" ref="F606:F634" si="3">AVERAGE(B606:E606)</f>
        <v>29.45</v>
      </c>
      <c r="H606">
        <v>2.5</v>
      </c>
      <c r="I606">
        <v>1.7</v>
      </c>
      <c r="J606">
        <v>1.7</v>
      </c>
      <c r="K606">
        <v>1.7</v>
      </c>
      <c r="L606">
        <v>7.1</v>
      </c>
      <c r="M606">
        <v>6.6</v>
      </c>
      <c r="N606">
        <v>7.6</v>
      </c>
      <c r="O606">
        <v>7.9</v>
      </c>
    </row>
    <row r="607" spans="1:15" ht="15" x14ac:dyDescent="0.3">
      <c r="A607" s="61" t="s">
        <v>417</v>
      </c>
      <c r="B607">
        <v>30.8</v>
      </c>
      <c r="C607">
        <v>31.5</v>
      </c>
      <c r="D607">
        <v>32.1</v>
      </c>
      <c r="E607">
        <v>32.6</v>
      </c>
      <c r="F607">
        <f t="shared" si="3"/>
        <v>31.75</v>
      </c>
      <c r="H607">
        <v>2</v>
      </c>
      <c r="I607">
        <v>2.2999999999999998</v>
      </c>
      <c r="J607">
        <v>1.9</v>
      </c>
      <c r="K607">
        <v>1.6</v>
      </c>
      <c r="L607">
        <v>7.3</v>
      </c>
      <c r="M607">
        <v>7.9</v>
      </c>
      <c r="N607">
        <v>8.1</v>
      </c>
      <c r="O607">
        <v>7.9</v>
      </c>
    </row>
    <row r="608" spans="1:15" ht="15" x14ac:dyDescent="0.3">
      <c r="A608" s="61" t="s">
        <v>418</v>
      </c>
      <c r="B608">
        <v>33.200000000000003</v>
      </c>
      <c r="C608">
        <v>33.9</v>
      </c>
      <c r="D608">
        <v>34.799999999999997</v>
      </c>
      <c r="E608">
        <v>35.299999999999997</v>
      </c>
      <c r="F608">
        <f t="shared" si="3"/>
        <v>34.299999999999997</v>
      </c>
      <c r="H608">
        <v>1.8</v>
      </c>
      <c r="I608">
        <v>2.1</v>
      </c>
      <c r="J608">
        <v>2.7</v>
      </c>
      <c r="K608">
        <v>1.4</v>
      </c>
      <c r="L608">
        <v>7.8</v>
      </c>
      <c r="M608">
        <v>7.6</v>
      </c>
      <c r="N608">
        <v>8.4</v>
      </c>
      <c r="O608">
        <v>8.3000000000000007</v>
      </c>
    </row>
    <row r="609" spans="1:15" ht="15" x14ac:dyDescent="0.3">
      <c r="A609" s="61" t="s">
        <v>419</v>
      </c>
      <c r="B609">
        <v>36.299999999999997</v>
      </c>
      <c r="C609">
        <v>37.200000000000003</v>
      </c>
      <c r="D609">
        <v>38.5</v>
      </c>
      <c r="E609">
        <v>39.200000000000003</v>
      </c>
      <c r="F609">
        <f t="shared" si="3"/>
        <v>37.799999999999997</v>
      </c>
      <c r="H609">
        <v>2.8</v>
      </c>
      <c r="I609">
        <v>2.5</v>
      </c>
      <c r="J609">
        <v>3.5</v>
      </c>
      <c r="K609">
        <v>1.8</v>
      </c>
      <c r="L609">
        <v>9.3000000000000007</v>
      </c>
      <c r="M609">
        <v>9.6999999999999993</v>
      </c>
      <c r="N609">
        <v>10.6</v>
      </c>
      <c r="O609">
        <v>11</v>
      </c>
    </row>
    <row r="610" spans="1:15" ht="15" x14ac:dyDescent="0.3">
      <c r="A610" s="61" t="s">
        <v>420</v>
      </c>
      <c r="B610">
        <v>40.299999999999997</v>
      </c>
      <c r="C610">
        <v>41.1</v>
      </c>
      <c r="D610">
        <v>42.4</v>
      </c>
      <c r="E610">
        <v>43.2</v>
      </c>
      <c r="F610">
        <f t="shared" si="3"/>
        <v>41.75</v>
      </c>
      <c r="H610">
        <v>2.8</v>
      </c>
      <c r="I610">
        <v>2</v>
      </c>
      <c r="J610">
        <v>3.2</v>
      </c>
      <c r="K610">
        <v>1.9</v>
      </c>
      <c r="L610">
        <v>11</v>
      </c>
      <c r="M610">
        <v>10.5</v>
      </c>
      <c r="N610">
        <v>10.1</v>
      </c>
      <c r="O610">
        <v>10.199999999999999</v>
      </c>
    </row>
    <row r="611" spans="1:15" ht="15" x14ac:dyDescent="0.3">
      <c r="A611" s="61" t="s">
        <v>421</v>
      </c>
      <c r="B611">
        <v>44.4</v>
      </c>
      <c r="C611">
        <v>44.7</v>
      </c>
      <c r="D611">
        <v>45.5</v>
      </c>
      <c r="E611">
        <v>46</v>
      </c>
      <c r="F611">
        <f t="shared" si="3"/>
        <v>45.15</v>
      </c>
      <c r="H611">
        <v>2.8</v>
      </c>
      <c r="I611">
        <v>0.7</v>
      </c>
      <c r="J611">
        <v>1.8</v>
      </c>
      <c r="K611">
        <v>1.1000000000000001</v>
      </c>
      <c r="L611">
        <v>10.199999999999999</v>
      </c>
      <c r="M611">
        <v>8.8000000000000007</v>
      </c>
      <c r="N611">
        <v>7.3</v>
      </c>
      <c r="O611">
        <v>6.5</v>
      </c>
    </row>
    <row r="612" spans="1:15" ht="15" x14ac:dyDescent="0.3">
      <c r="A612" s="61" t="s">
        <v>422</v>
      </c>
      <c r="B612">
        <v>46.9</v>
      </c>
      <c r="C612">
        <v>47.3</v>
      </c>
      <c r="D612">
        <v>47.9</v>
      </c>
      <c r="E612">
        <v>48.7</v>
      </c>
      <c r="F612">
        <f t="shared" si="3"/>
        <v>47.7</v>
      </c>
      <c r="H612">
        <v>2</v>
      </c>
      <c r="I612">
        <v>0.9</v>
      </c>
      <c r="J612">
        <v>1.3</v>
      </c>
      <c r="K612">
        <v>1.7</v>
      </c>
      <c r="L612">
        <v>5.6</v>
      </c>
      <c r="M612">
        <v>5.8</v>
      </c>
      <c r="N612">
        <v>5.3</v>
      </c>
      <c r="O612">
        <v>5.9</v>
      </c>
    </row>
    <row r="613" spans="1:15" ht="15" x14ac:dyDescent="0.3">
      <c r="A613" s="61" t="s">
        <v>423</v>
      </c>
      <c r="B613">
        <v>48.8</v>
      </c>
      <c r="C613">
        <v>49.2</v>
      </c>
      <c r="D613">
        <v>49.3</v>
      </c>
      <c r="E613">
        <v>50.4</v>
      </c>
      <c r="F613">
        <f t="shared" si="3"/>
        <v>49.425000000000004</v>
      </c>
      <c r="H613">
        <v>0.2</v>
      </c>
      <c r="I613">
        <v>0.8</v>
      </c>
      <c r="J613">
        <v>0.2</v>
      </c>
      <c r="K613">
        <v>2.2000000000000002</v>
      </c>
      <c r="L613">
        <v>4.0999999999999996</v>
      </c>
      <c r="M613">
        <v>4</v>
      </c>
      <c r="N613">
        <v>2.9</v>
      </c>
      <c r="O613">
        <v>3.5</v>
      </c>
    </row>
    <row r="614" spans="1:15" ht="15" x14ac:dyDescent="0.3">
      <c r="A614" s="61" t="s">
        <v>424</v>
      </c>
      <c r="B614">
        <v>51</v>
      </c>
      <c r="C614">
        <v>51.4</v>
      </c>
      <c r="D614">
        <v>52.1</v>
      </c>
      <c r="E614">
        <v>52.2</v>
      </c>
      <c r="F614">
        <f t="shared" si="3"/>
        <v>51.674999999999997</v>
      </c>
      <c r="H614">
        <v>1.2</v>
      </c>
      <c r="I614">
        <v>0.8</v>
      </c>
      <c r="J614">
        <v>1.4</v>
      </c>
      <c r="K614">
        <v>0.2</v>
      </c>
      <c r="L614">
        <v>4.5</v>
      </c>
      <c r="M614">
        <v>4.5</v>
      </c>
      <c r="N614">
        <v>5.7</v>
      </c>
      <c r="O614">
        <v>3.6</v>
      </c>
    </row>
    <row r="615" spans="1:15" ht="15" x14ac:dyDescent="0.3">
      <c r="A615" s="61" t="s">
        <v>425</v>
      </c>
      <c r="B615">
        <v>52.6</v>
      </c>
      <c r="C615">
        <v>53</v>
      </c>
      <c r="D615">
        <v>53.2</v>
      </c>
      <c r="E615">
        <v>53.5</v>
      </c>
      <c r="F615">
        <f t="shared" si="3"/>
        <v>53.075000000000003</v>
      </c>
      <c r="H615">
        <v>0.8</v>
      </c>
      <c r="I615">
        <v>0.8</v>
      </c>
      <c r="J615">
        <v>0.4</v>
      </c>
      <c r="K615">
        <v>0.6</v>
      </c>
      <c r="L615">
        <v>3.1</v>
      </c>
      <c r="M615">
        <v>3.1</v>
      </c>
      <c r="N615">
        <v>2.1</v>
      </c>
      <c r="O615">
        <v>2.5</v>
      </c>
    </row>
    <row r="616" spans="1:15" ht="15" x14ac:dyDescent="0.3">
      <c r="A616" s="61" t="s">
        <v>214</v>
      </c>
      <c r="B616">
        <v>53.9</v>
      </c>
      <c r="C616">
        <v>53.9</v>
      </c>
      <c r="D616">
        <v>54.7</v>
      </c>
      <c r="E616">
        <v>54.9</v>
      </c>
      <c r="F616">
        <f t="shared" si="3"/>
        <v>54.35</v>
      </c>
      <c r="H616">
        <v>0.7</v>
      </c>
      <c r="I616">
        <v>0</v>
      </c>
      <c r="J616">
        <v>1.5</v>
      </c>
      <c r="K616">
        <v>0.4</v>
      </c>
      <c r="L616">
        <v>2.5</v>
      </c>
      <c r="M616">
        <v>1.7</v>
      </c>
      <c r="N616">
        <v>2.8</v>
      </c>
      <c r="O616">
        <v>2.6</v>
      </c>
    </row>
    <row r="617" spans="1:15" ht="15" x14ac:dyDescent="0.3">
      <c r="A617" s="61" t="s">
        <v>216</v>
      </c>
      <c r="B617">
        <v>55.5</v>
      </c>
      <c r="C617">
        <v>55.9</v>
      </c>
      <c r="D617">
        <v>56.5</v>
      </c>
      <c r="E617">
        <v>56.8</v>
      </c>
      <c r="F617">
        <f t="shared" si="3"/>
        <v>56.174999999999997</v>
      </c>
      <c r="H617">
        <v>1.1000000000000001</v>
      </c>
      <c r="I617">
        <v>0.7</v>
      </c>
      <c r="J617">
        <v>1.1000000000000001</v>
      </c>
      <c r="K617">
        <v>0.5</v>
      </c>
      <c r="L617">
        <v>3</v>
      </c>
      <c r="M617">
        <v>3.7</v>
      </c>
      <c r="N617">
        <v>3.3</v>
      </c>
      <c r="O617">
        <v>3.5</v>
      </c>
    </row>
    <row r="618" spans="1:15" ht="15" x14ac:dyDescent="0.3">
      <c r="A618" s="61" t="s">
        <v>217</v>
      </c>
      <c r="B618">
        <v>57.3</v>
      </c>
      <c r="C618">
        <v>57.8</v>
      </c>
      <c r="D618">
        <v>58.3</v>
      </c>
      <c r="E618">
        <v>58.6</v>
      </c>
      <c r="F618">
        <f t="shared" si="3"/>
        <v>57.999999999999993</v>
      </c>
      <c r="H618">
        <v>0.9</v>
      </c>
      <c r="I618">
        <v>0.9</v>
      </c>
      <c r="J618">
        <v>0.9</v>
      </c>
      <c r="K618">
        <v>0.5</v>
      </c>
      <c r="L618">
        <v>3.2</v>
      </c>
      <c r="M618">
        <v>3.4</v>
      </c>
      <c r="N618">
        <v>3.2</v>
      </c>
      <c r="O618">
        <v>3.2</v>
      </c>
    </row>
    <row r="619" spans="1:15" ht="15" x14ac:dyDescent="0.3">
      <c r="A619" s="61" t="s">
        <v>218</v>
      </c>
      <c r="B619">
        <v>59.3</v>
      </c>
      <c r="C619">
        <v>60.2</v>
      </c>
      <c r="D619">
        <v>60.6</v>
      </c>
      <c r="E619">
        <v>61</v>
      </c>
      <c r="F619">
        <f t="shared" si="3"/>
        <v>60.274999999999999</v>
      </c>
      <c r="H619">
        <v>1.2</v>
      </c>
      <c r="I619">
        <v>1.5</v>
      </c>
      <c r="J619">
        <v>0.7</v>
      </c>
      <c r="K619">
        <v>0.7</v>
      </c>
      <c r="L619">
        <v>3.5</v>
      </c>
      <c r="M619">
        <v>4.2</v>
      </c>
      <c r="N619">
        <v>3.9</v>
      </c>
      <c r="O619">
        <v>4.0999999999999996</v>
      </c>
    </row>
    <row r="620" spans="1:15" ht="15" x14ac:dyDescent="0.3">
      <c r="A620" s="61" t="s">
        <v>219</v>
      </c>
      <c r="B620">
        <v>61.5</v>
      </c>
      <c r="C620">
        <v>62.2</v>
      </c>
      <c r="D620">
        <v>62.8</v>
      </c>
      <c r="E620">
        <v>63.3</v>
      </c>
      <c r="F620">
        <f t="shared" si="3"/>
        <v>62.45</v>
      </c>
      <c r="H620">
        <v>0.8</v>
      </c>
      <c r="I620">
        <v>1.1000000000000001</v>
      </c>
      <c r="J620">
        <v>1</v>
      </c>
      <c r="K620">
        <v>0.8</v>
      </c>
      <c r="L620">
        <v>3.7</v>
      </c>
      <c r="M620">
        <v>3.3</v>
      </c>
      <c r="N620">
        <v>3.6</v>
      </c>
      <c r="O620">
        <v>3.8</v>
      </c>
    </row>
    <row r="621" spans="1:15" ht="15" x14ac:dyDescent="0.3">
      <c r="A621" s="61" t="s">
        <v>220</v>
      </c>
      <c r="B621">
        <v>63.7</v>
      </c>
      <c r="C621">
        <v>64.3</v>
      </c>
      <c r="D621">
        <v>64.900000000000006</v>
      </c>
      <c r="E621">
        <v>65.2</v>
      </c>
      <c r="F621">
        <f t="shared" si="3"/>
        <v>64.525000000000006</v>
      </c>
      <c r="H621">
        <v>0.6</v>
      </c>
      <c r="I621">
        <v>0.9</v>
      </c>
      <c r="J621">
        <v>0.9</v>
      </c>
      <c r="K621">
        <v>0.5</v>
      </c>
      <c r="L621">
        <v>3.6</v>
      </c>
      <c r="M621">
        <v>3.4</v>
      </c>
      <c r="N621">
        <v>3.3</v>
      </c>
      <c r="O621">
        <v>3</v>
      </c>
    </row>
    <row r="622" spans="1:15" ht="15" x14ac:dyDescent="0.3">
      <c r="A622" s="61" t="s">
        <v>221</v>
      </c>
      <c r="B622">
        <v>65.7</v>
      </c>
      <c r="C622">
        <v>65.8</v>
      </c>
      <c r="D622">
        <v>66.7</v>
      </c>
      <c r="E622">
        <v>66.900000000000006</v>
      </c>
      <c r="F622">
        <f t="shared" si="3"/>
        <v>66.275000000000006</v>
      </c>
      <c r="H622">
        <v>0.8</v>
      </c>
      <c r="I622">
        <v>0.2</v>
      </c>
      <c r="J622">
        <v>1.4</v>
      </c>
      <c r="K622">
        <v>0.3</v>
      </c>
      <c r="L622">
        <v>3.1</v>
      </c>
      <c r="M622">
        <v>2.2999999999999998</v>
      </c>
      <c r="N622">
        <v>2.8</v>
      </c>
      <c r="O622">
        <v>2.6</v>
      </c>
    </row>
    <row r="623" spans="1:15" ht="15" x14ac:dyDescent="0.3">
      <c r="A623" s="61" t="s">
        <v>222</v>
      </c>
      <c r="B623">
        <v>67.400000000000006</v>
      </c>
      <c r="C623">
        <v>68.2</v>
      </c>
      <c r="D623">
        <v>68.3</v>
      </c>
      <c r="E623">
        <v>68.8</v>
      </c>
      <c r="F623">
        <f t="shared" si="3"/>
        <v>68.175000000000011</v>
      </c>
      <c r="H623">
        <v>0.7</v>
      </c>
      <c r="I623">
        <v>1.2</v>
      </c>
      <c r="J623">
        <v>0.1</v>
      </c>
      <c r="K623">
        <v>0.7</v>
      </c>
      <c r="L623">
        <v>2.6</v>
      </c>
      <c r="M623">
        <v>3.6</v>
      </c>
      <c r="N623">
        <v>2.4</v>
      </c>
      <c r="O623">
        <v>2.8</v>
      </c>
    </row>
    <row r="624" spans="1:15" ht="15" x14ac:dyDescent="0.3">
      <c r="A624" s="61" t="s">
        <v>223</v>
      </c>
      <c r="B624">
        <v>69.3</v>
      </c>
      <c r="C624">
        <v>69.900000000000006</v>
      </c>
      <c r="D624">
        <v>70.2</v>
      </c>
      <c r="E624">
        <v>71</v>
      </c>
      <c r="F624">
        <f t="shared" si="3"/>
        <v>70.099999999999994</v>
      </c>
      <c r="H624">
        <v>0.7</v>
      </c>
      <c r="I624">
        <v>0.9</v>
      </c>
      <c r="J624">
        <v>0.4</v>
      </c>
      <c r="K624">
        <v>1.1000000000000001</v>
      </c>
      <c r="L624">
        <v>2.8</v>
      </c>
      <c r="M624">
        <v>2.5</v>
      </c>
      <c r="N624">
        <v>2.8</v>
      </c>
      <c r="O624">
        <v>3.2</v>
      </c>
    </row>
    <row r="625" spans="1:15" ht="15" x14ac:dyDescent="0.3">
      <c r="A625" s="61" t="s">
        <v>224</v>
      </c>
      <c r="B625">
        <v>71.3</v>
      </c>
      <c r="C625">
        <v>72.2</v>
      </c>
      <c r="D625">
        <v>72.8</v>
      </c>
      <c r="E625">
        <v>73.2</v>
      </c>
      <c r="F625">
        <f t="shared" si="3"/>
        <v>72.375</v>
      </c>
      <c r="H625">
        <v>0.4</v>
      </c>
      <c r="I625">
        <v>1.3</v>
      </c>
      <c r="J625">
        <v>0.8</v>
      </c>
      <c r="K625">
        <v>0.5</v>
      </c>
      <c r="L625">
        <v>2.9</v>
      </c>
      <c r="M625">
        <v>3.3</v>
      </c>
      <c r="N625">
        <v>3.7</v>
      </c>
      <c r="O625">
        <v>3.1</v>
      </c>
    </row>
    <row r="626" spans="1:15" ht="15" x14ac:dyDescent="0.3">
      <c r="A626" s="61" t="s">
        <v>225</v>
      </c>
      <c r="B626">
        <v>73.900000000000006</v>
      </c>
      <c r="C626">
        <v>74.599999999999994</v>
      </c>
      <c r="D626">
        <v>75.3</v>
      </c>
      <c r="E626">
        <v>75.900000000000006</v>
      </c>
      <c r="F626">
        <f t="shared" si="3"/>
        <v>74.925000000000011</v>
      </c>
      <c r="H626">
        <v>1</v>
      </c>
      <c r="I626">
        <v>0.9</v>
      </c>
      <c r="J626">
        <v>0.9</v>
      </c>
      <c r="K626">
        <v>0.8</v>
      </c>
      <c r="L626">
        <v>3.6</v>
      </c>
      <c r="M626">
        <v>3.3</v>
      </c>
      <c r="N626">
        <v>3.4</v>
      </c>
      <c r="O626">
        <v>3.7</v>
      </c>
    </row>
    <row r="627" spans="1:15" ht="15" x14ac:dyDescent="0.3">
      <c r="A627" s="61" t="s">
        <v>226</v>
      </c>
      <c r="B627">
        <v>76.900000000000006</v>
      </c>
      <c r="C627">
        <v>77.8</v>
      </c>
      <c r="D627">
        <v>79.099999999999994</v>
      </c>
      <c r="E627">
        <v>80</v>
      </c>
      <c r="F627">
        <f t="shared" si="3"/>
        <v>78.449999999999989</v>
      </c>
      <c r="H627">
        <v>1.3</v>
      </c>
      <c r="I627">
        <v>1.2</v>
      </c>
      <c r="J627">
        <v>1.7</v>
      </c>
      <c r="K627">
        <v>1.1000000000000001</v>
      </c>
      <c r="L627">
        <v>4.0999999999999996</v>
      </c>
      <c r="M627">
        <v>4.3</v>
      </c>
      <c r="N627">
        <v>5</v>
      </c>
      <c r="O627">
        <v>5.4</v>
      </c>
    </row>
    <row r="628" spans="1:15" ht="15" x14ac:dyDescent="0.3">
      <c r="A628" s="61" t="s">
        <v>227</v>
      </c>
      <c r="B628">
        <v>79.900000000000006</v>
      </c>
      <c r="C628">
        <v>81.099999999999994</v>
      </c>
      <c r="D628">
        <v>81.7</v>
      </c>
      <c r="E628">
        <v>82.5</v>
      </c>
      <c r="F628">
        <f t="shared" si="3"/>
        <v>81.3</v>
      </c>
      <c r="H628">
        <v>-0.1</v>
      </c>
      <c r="I628">
        <v>1.5</v>
      </c>
      <c r="J628">
        <v>0.7</v>
      </c>
      <c r="K628">
        <v>1</v>
      </c>
      <c r="L628">
        <v>3.9</v>
      </c>
      <c r="M628">
        <v>4.2</v>
      </c>
      <c r="N628">
        <v>3.3</v>
      </c>
      <c r="O628">
        <v>3.1</v>
      </c>
    </row>
    <row r="629" spans="1:15" ht="15" x14ac:dyDescent="0.3">
      <c r="A629" s="61" t="s">
        <v>228</v>
      </c>
      <c r="B629">
        <v>83.7</v>
      </c>
      <c r="C629">
        <v>84.6</v>
      </c>
      <c r="D629">
        <v>85.7</v>
      </c>
      <c r="E629">
        <v>86.3</v>
      </c>
      <c r="F629">
        <f t="shared" si="3"/>
        <v>85.075000000000003</v>
      </c>
      <c r="H629">
        <v>1.5</v>
      </c>
      <c r="I629">
        <v>1.1000000000000001</v>
      </c>
      <c r="J629">
        <v>1.3</v>
      </c>
      <c r="K629">
        <v>0.7</v>
      </c>
      <c r="L629">
        <v>4.8</v>
      </c>
      <c r="M629">
        <v>4.3</v>
      </c>
      <c r="N629">
        <v>4.9000000000000004</v>
      </c>
      <c r="O629">
        <v>4.5999999999999996</v>
      </c>
    </row>
    <row r="630" spans="1:15" ht="15" x14ac:dyDescent="0.3">
      <c r="A630" s="61" t="s">
        <v>229</v>
      </c>
      <c r="B630">
        <v>87.5</v>
      </c>
      <c r="C630">
        <v>88.4</v>
      </c>
      <c r="D630">
        <v>89.2</v>
      </c>
      <c r="E630">
        <v>90.2</v>
      </c>
      <c r="F630">
        <f t="shared" si="3"/>
        <v>88.825000000000003</v>
      </c>
      <c r="H630">
        <v>1.4</v>
      </c>
      <c r="I630">
        <v>1</v>
      </c>
      <c r="J630">
        <v>0.9</v>
      </c>
      <c r="K630">
        <v>1.1000000000000001</v>
      </c>
      <c r="L630">
        <v>4.5</v>
      </c>
      <c r="M630">
        <v>4.5</v>
      </c>
      <c r="N630">
        <v>4.0999999999999996</v>
      </c>
      <c r="O630">
        <v>4.5</v>
      </c>
    </row>
    <row r="631" spans="1:15" ht="15" x14ac:dyDescent="0.3">
      <c r="A631" s="61" t="s">
        <v>230</v>
      </c>
      <c r="B631">
        <v>90.5</v>
      </c>
      <c r="C631">
        <v>91.8</v>
      </c>
      <c r="D631">
        <v>92.1</v>
      </c>
      <c r="E631">
        <v>92.6</v>
      </c>
      <c r="F631">
        <f t="shared" si="3"/>
        <v>91.75</v>
      </c>
      <c r="H631">
        <v>0.3</v>
      </c>
      <c r="I631">
        <v>1.4</v>
      </c>
      <c r="J631">
        <v>0.3</v>
      </c>
      <c r="K631">
        <v>0.5</v>
      </c>
      <c r="L631">
        <v>3.4</v>
      </c>
      <c r="M631">
        <v>3.8</v>
      </c>
      <c r="N631">
        <v>3.3</v>
      </c>
      <c r="O631">
        <v>2.7</v>
      </c>
    </row>
    <row r="632" spans="1:15" ht="15" x14ac:dyDescent="0.3">
      <c r="A632" s="61" t="s">
        <v>231</v>
      </c>
      <c r="B632">
        <v>93.3</v>
      </c>
      <c r="C632">
        <v>94.3</v>
      </c>
      <c r="D632">
        <v>95.3</v>
      </c>
      <c r="E632">
        <v>95.5</v>
      </c>
      <c r="F632">
        <f t="shared" si="3"/>
        <v>94.6</v>
      </c>
      <c r="H632">
        <v>0.8</v>
      </c>
      <c r="I632">
        <v>1.1000000000000001</v>
      </c>
      <c r="J632">
        <v>1.1000000000000001</v>
      </c>
      <c r="K632">
        <v>0.2</v>
      </c>
      <c r="L632">
        <v>3.1</v>
      </c>
      <c r="M632">
        <v>2.7</v>
      </c>
      <c r="N632">
        <v>3.5</v>
      </c>
      <c r="O632">
        <v>3.1</v>
      </c>
    </row>
    <row r="633" spans="1:15" ht="15" x14ac:dyDescent="0.3">
      <c r="A633" s="61" t="s">
        <v>232</v>
      </c>
      <c r="B633">
        <v>96.5</v>
      </c>
      <c r="C633">
        <v>97.1</v>
      </c>
      <c r="D633">
        <v>97.8</v>
      </c>
      <c r="E633">
        <v>98</v>
      </c>
      <c r="F633">
        <f t="shared" si="3"/>
        <v>97.35</v>
      </c>
      <c r="H633">
        <v>1</v>
      </c>
      <c r="I633">
        <v>0.6</v>
      </c>
      <c r="J633">
        <v>0.7</v>
      </c>
      <c r="K633">
        <v>0.2</v>
      </c>
      <c r="L633">
        <v>3.4</v>
      </c>
      <c r="M633">
        <v>3</v>
      </c>
      <c r="N633">
        <v>2.6</v>
      </c>
      <c r="O633">
        <v>2.6</v>
      </c>
    </row>
    <row r="634" spans="1:15" ht="15" x14ac:dyDescent="0.3">
      <c r="A634" s="61" t="s">
        <v>233</v>
      </c>
      <c r="B634">
        <v>98.5</v>
      </c>
      <c r="C634">
        <v>99.4</v>
      </c>
      <c r="D634">
        <v>99.6</v>
      </c>
      <c r="E634">
        <v>100</v>
      </c>
      <c r="F634">
        <f t="shared" si="3"/>
        <v>99.375</v>
      </c>
      <c r="H634">
        <v>0.5</v>
      </c>
      <c r="I634">
        <v>0.9</v>
      </c>
      <c r="J634">
        <v>0.2</v>
      </c>
      <c r="K634">
        <v>0.4</v>
      </c>
      <c r="L634">
        <v>2.1</v>
      </c>
      <c r="M634">
        <v>2.4</v>
      </c>
      <c r="N634">
        <v>1.8</v>
      </c>
      <c r="O634">
        <v>2</v>
      </c>
    </row>
    <row r="635" spans="1:15" ht="15" x14ac:dyDescent="0.3">
      <c r="A635" s="61"/>
    </row>
    <row r="636" spans="1:15" ht="15" hidden="1" x14ac:dyDescent="0.3">
      <c r="A636" s="61" t="s">
        <v>446</v>
      </c>
    </row>
    <row r="637" spans="1:15" ht="15" hidden="1" x14ac:dyDescent="0.3">
      <c r="A637" s="61" t="s">
        <v>414</v>
      </c>
      <c r="B637" t="s">
        <v>215</v>
      </c>
      <c r="C637" t="s">
        <v>215</v>
      </c>
      <c r="D637">
        <v>26.2</v>
      </c>
      <c r="E637">
        <v>26.7</v>
      </c>
      <c r="H637" t="s">
        <v>215</v>
      </c>
      <c r="I637" t="s">
        <v>215</v>
      </c>
      <c r="J637" t="s">
        <v>215</v>
      </c>
      <c r="K637">
        <v>1.9</v>
      </c>
      <c r="L637" t="s">
        <v>215</v>
      </c>
      <c r="M637" t="s">
        <v>215</v>
      </c>
      <c r="N637" t="s">
        <v>215</v>
      </c>
      <c r="O637" t="s">
        <v>215</v>
      </c>
    </row>
    <row r="638" spans="1:15" ht="15" hidden="1" x14ac:dyDescent="0.3">
      <c r="A638" s="61"/>
    </row>
    <row r="639" spans="1:15" ht="15" hidden="1" x14ac:dyDescent="0.3">
      <c r="A639" s="61" t="s">
        <v>415</v>
      </c>
      <c r="B639">
        <v>27.2</v>
      </c>
      <c r="C639">
        <v>27.6</v>
      </c>
      <c r="D639">
        <v>28.1</v>
      </c>
      <c r="E639">
        <v>28.6</v>
      </c>
      <c r="H639">
        <v>1.9</v>
      </c>
      <c r="I639">
        <v>1.5</v>
      </c>
      <c r="J639">
        <v>1.8</v>
      </c>
      <c r="K639">
        <v>1.8</v>
      </c>
      <c r="L639" t="s">
        <v>215</v>
      </c>
      <c r="M639" t="s">
        <v>215</v>
      </c>
      <c r="N639">
        <v>7.3</v>
      </c>
      <c r="O639">
        <v>7.1</v>
      </c>
    </row>
    <row r="640" spans="1:15" ht="15" hidden="1" x14ac:dyDescent="0.3">
      <c r="A640" s="61" t="s">
        <v>416</v>
      </c>
      <c r="B640">
        <v>28.9</v>
      </c>
      <c r="C640">
        <v>29.5</v>
      </c>
      <c r="D640">
        <v>30</v>
      </c>
      <c r="E640">
        <v>30.6</v>
      </c>
      <c r="H640">
        <v>1</v>
      </c>
      <c r="I640">
        <v>2.1</v>
      </c>
      <c r="J640">
        <v>1.7</v>
      </c>
      <c r="K640">
        <v>2</v>
      </c>
      <c r="L640">
        <v>6.3</v>
      </c>
      <c r="M640">
        <v>6.9</v>
      </c>
      <c r="N640">
        <v>6.8</v>
      </c>
      <c r="O640">
        <v>7</v>
      </c>
    </row>
    <row r="641" spans="1:15" ht="15" hidden="1" x14ac:dyDescent="0.3">
      <c r="A641" s="61" t="s">
        <v>417</v>
      </c>
      <c r="B641">
        <v>31.1</v>
      </c>
      <c r="C641">
        <v>31.8</v>
      </c>
      <c r="D641">
        <v>32.299999999999997</v>
      </c>
      <c r="E641">
        <v>32.9</v>
      </c>
      <c r="H641">
        <v>1.6</v>
      </c>
      <c r="I641">
        <v>2.2999999999999998</v>
      </c>
      <c r="J641">
        <v>1.6</v>
      </c>
      <c r="K641">
        <v>1.9</v>
      </c>
      <c r="L641">
        <v>7.6</v>
      </c>
      <c r="M641">
        <v>7.8</v>
      </c>
      <c r="N641">
        <v>7.7</v>
      </c>
      <c r="O641">
        <v>7.5</v>
      </c>
    </row>
    <row r="642" spans="1:15" ht="15" hidden="1" x14ac:dyDescent="0.3">
      <c r="A642" s="61" t="s">
        <v>418</v>
      </c>
      <c r="B642">
        <v>33.5</v>
      </c>
      <c r="C642">
        <v>34.200000000000003</v>
      </c>
      <c r="D642">
        <v>34.9</v>
      </c>
      <c r="E642">
        <v>35.799999999999997</v>
      </c>
      <c r="H642">
        <v>1.8</v>
      </c>
      <c r="I642">
        <v>2.1</v>
      </c>
      <c r="J642">
        <v>2</v>
      </c>
      <c r="K642">
        <v>2.6</v>
      </c>
      <c r="L642">
        <v>7.7</v>
      </c>
      <c r="M642">
        <v>7.5</v>
      </c>
      <c r="N642">
        <v>8</v>
      </c>
      <c r="O642">
        <v>8.8000000000000007</v>
      </c>
    </row>
    <row r="643" spans="1:15" ht="15" hidden="1" x14ac:dyDescent="0.3">
      <c r="A643" s="61" t="s">
        <v>419</v>
      </c>
      <c r="B643">
        <v>36.5</v>
      </c>
      <c r="C643">
        <v>37.299999999999997</v>
      </c>
      <c r="D643">
        <v>38.200000000000003</v>
      </c>
      <c r="E643">
        <v>39</v>
      </c>
      <c r="H643">
        <v>2</v>
      </c>
      <c r="I643">
        <v>2.2000000000000002</v>
      </c>
      <c r="J643">
        <v>2.4</v>
      </c>
      <c r="K643">
        <v>2.1</v>
      </c>
      <c r="L643">
        <v>9</v>
      </c>
      <c r="M643">
        <v>9.1</v>
      </c>
      <c r="N643">
        <v>9.5</v>
      </c>
      <c r="O643">
        <v>8.9</v>
      </c>
    </row>
    <row r="644" spans="1:15" ht="15" hidden="1" x14ac:dyDescent="0.3">
      <c r="A644" s="61"/>
    </row>
    <row r="645" spans="1:15" ht="15" hidden="1" x14ac:dyDescent="0.3">
      <c r="A645" s="61" t="s">
        <v>420</v>
      </c>
      <c r="B645">
        <v>40</v>
      </c>
      <c r="C645">
        <v>40.799999999999997</v>
      </c>
      <c r="D645">
        <v>41.7</v>
      </c>
      <c r="E645">
        <v>42.5</v>
      </c>
      <c r="H645">
        <v>2.6</v>
      </c>
      <c r="I645">
        <v>2</v>
      </c>
      <c r="J645">
        <v>2.2000000000000002</v>
      </c>
      <c r="K645">
        <v>1.9</v>
      </c>
      <c r="L645">
        <v>9.6</v>
      </c>
      <c r="M645">
        <v>9.4</v>
      </c>
      <c r="N645">
        <v>9.1999999999999993</v>
      </c>
      <c r="O645">
        <v>9</v>
      </c>
    </row>
    <row r="646" spans="1:15" ht="15" hidden="1" x14ac:dyDescent="0.3">
      <c r="A646" s="61" t="s">
        <v>421</v>
      </c>
      <c r="B646">
        <v>43.2</v>
      </c>
      <c r="C646">
        <v>43.8</v>
      </c>
      <c r="D646">
        <v>44.6</v>
      </c>
      <c r="E646">
        <v>45.2</v>
      </c>
      <c r="H646">
        <v>1.6</v>
      </c>
      <c r="I646">
        <v>1.4</v>
      </c>
      <c r="J646">
        <v>1.8</v>
      </c>
      <c r="K646">
        <v>1.3</v>
      </c>
      <c r="L646">
        <v>8</v>
      </c>
      <c r="M646">
        <v>7.4</v>
      </c>
      <c r="N646">
        <v>7</v>
      </c>
      <c r="O646">
        <v>6.4</v>
      </c>
    </row>
    <row r="647" spans="1:15" ht="15" hidden="1" x14ac:dyDescent="0.3">
      <c r="A647" s="61" t="s">
        <v>422</v>
      </c>
      <c r="B647">
        <v>45.7</v>
      </c>
      <c r="C647">
        <v>46.2</v>
      </c>
      <c r="D647">
        <v>46.9</v>
      </c>
      <c r="E647">
        <v>47.5</v>
      </c>
      <c r="H647">
        <v>1.1000000000000001</v>
      </c>
      <c r="I647">
        <v>1.1000000000000001</v>
      </c>
      <c r="J647">
        <v>1.5</v>
      </c>
      <c r="K647">
        <v>1.3</v>
      </c>
      <c r="L647">
        <v>5.8</v>
      </c>
      <c r="M647">
        <v>5.5</v>
      </c>
      <c r="N647">
        <v>5.2</v>
      </c>
      <c r="O647">
        <v>5.0999999999999996</v>
      </c>
    </row>
    <row r="648" spans="1:15" ht="15" hidden="1" x14ac:dyDescent="0.3">
      <c r="A648" s="61" t="s">
        <v>423</v>
      </c>
      <c r="B648">
        <v>48</v>
      </c>
      <c r="C648">
        <v>48.4</v>
      </c>
      <c r="D648">
        <v>48.8</v>
      </c>
      <c r="E648">
        <v>49.4</v>
      </c>
      <c r="H648">
        <v>1.1000000000000001</v>
      </c>
      <c r="I648">
        <v>0.8</v>
      </c>
      <c r="J648">
        <v>0.8</v>
      </c>
      <c r="K648">
        <v>1.2</v>
      </c>
      <c r="L648">
        <v>5</v>
      </c>
      <c r="M648">
        <v>4.8</v>
      </c>
      <c r="N648">
        <v>4.0999999999999996</v>
      </c>
      <c r="O648">
        <v>4</v>
      </c>
    </row>
    <row r="649" spans="1:15" ht="15" hidden="1" x14ac:dyDescent="0.3">
      <c r="A649" s="61" t="s">
        <v>424</v>
      </c>
      <c r="B649">
        <v>50</v>
      </c>
      <c r="C649">
        <v>50.6</v>
      </c>
      <c r="D649">
        <v>51.3</v>
      </c>
      <c r="E649">
        <v>51.6</v>
      </c>
      <c r="H649">
        <v>1.2</v>
      </c>
      <c r="I649">
        <v>1.2</v>
      </c>
      <c r="J649">
        <v>1.4</v>
      </c>
      <c r="K649">
        <v>0.6</v>
      </c>
      <c r="L649">
        <v>4.2</v>
      </c>
      <c r="M649">
        <v>4.5</v>
      </c>
      <c r="N649">
        <v>5.0999999999999996</v>
      </c>
      <c r="O649">
        <v>4.5</v>
      </c>
    </row>
    <row r="650" spans="1:15" ht="15" hidden="1" x14ac:dyDescent="0.3">
      <c r="A650" s="61"/>
    </row>
    <row r="651" spans="1:15" ht="15" hidden="1" x14ac:dyDescent="0.3">
      <c r="A651" s="61" t="s">
        <v>425</v>
      </c>
      <c r="B651">
        <v>52</v>
      </c>
      <c r="C651">
        <v>52.5</v>
      </c>
      <c r="D651">
        <v>52.8</v>
      </c>
      <c r="E651">
        <v>53.2</v>
      </c>
      <c r="H651">
        <v>0.8</v>
      </c>
      <c r="I651">
        <v>1</v>
      </c>
      <c r="J651">
        <v>0.6</v>
      </c>
      <c r="K651">
        <v>0.8</v>
      </c>
      <c r="L651">
        <v>4</v>
      </c>
      <c r="M651">
        <v>3.8</v>
      </c>
      <c r="N651">
        <v>2.9</v>
      </c>
      <c r="O651">
        <v>3.1</v>
      </c>
    </row>
    <row r="652" spans="1:15" ht="15" hidden="1" x14ac:dyDescent="0.3">
      <c r="A652" s="61" t="s">
        <v>214</v>
      </c>
      <c r="B652">
        <v>53.8</v>
      </c>
      <c r="C652">
        <v>54.1</v>
      </c>
      <c r="D652">
        <v>54.6</v>
      </c>
      <c r="E652">
        <v>55</v>
      </c>
      <c r="H652">
        <v>1.1000000000000001</v>
      </c>
      <c r="I652">
        <v>0.6</v>
      </c>
      <c r="J652">
        <v>0.9</v>
      </c>
      <c r="K652">
        <v>0.7</v>
      </c>
      <c r="L652">
        <v>3.5</v>
      </c>
      <c r="M652">
        <v>3</v>
      </c>
      <c r="N652">
        <v>3.4</v>
      </c>
      <c r="O652">
        <v>3.4</v>
      </c>
    </row>
    <row r="653" spans="1:15" ht="15" hidden="1" x14ac:dyDescent="0.3">
      <c r="A653" s="61" t="s">
        <v>216</v>
      </c>
      <c r="B653">
        <v>55.5</v>
      </c>
      <c r="C653">
        <v>56.1</v>
      </c>
      <c r="D653">
        <v>56.6</v>
      </c>
      <c r="E653">
        <v>57.3</v>
      </c>
      <c r="H653">
        <v>0.9</v>
      </c>
      <c r="I653">
        <v>1.1000000000000001</v>
      </c>
      <c r="J653">
        <v>0.9</v>
      </c>
      <c r="K653">
        <v>1.2</v>
      </c>
      <c r="L653">
        <v>3.2</v>
      </c>
      <c r="M653">
        <v>3.7</v>
      </c>
      <c r="N653">
        <v>3.7</v>
      </c>
      <c r="O653">
        <v>4.2</v>
      </c>
    </row>
    <row r="654" spans="1:15" ht="15" hidden="1" x14ac:dyDescent="0.3">
      <c r="A654" s="61" t="s">
        <v>217</v>
      </c>
      <c r="B654">
        <v>58</v>
      </c>
      <c r="C654">
        <v>58.6</v>
      </c>
      <c r="D654">
        <v>59.3</v>
      </c>
      <c r="E654">
        <v>59.8</v>
      </c>
      <c r="H654">
        <v>1.2</v>
      </c>
      <c r="I654">
        <v>1</v>
      </c>
      <c r="J654">
        <v>1.2</v>
      </c>
      <c r="K654">
        <v>0.8</v>
      </c>
      <c r="L654">
        <v>4.5</v>
      </c>
      <c r="M654">
        <v>4.5</v>
      </c>
      <c r="N654">
        <v>4.8</v>
      </c>
      <c r="O654">
        <v>4.4000000000000004</v>
      </c>
    </row>
    <row r="655" spans="1:15" ht="15" hidden="1" x14ac:dyDescent="0.3">
      <c r="A655" s="61" t="s">
        <v>218</v>
      </c>
      <c r="B655">
        <v>60.5</v>
      </c>
      <c r="C655">
        <v>61.2</v>
      </c>
      <c r="D655">
        <v>61.7</v>
      </c>
      <c r="E655">
        <v>62.2</v>
      </c>
      <c r="H655">
        <v>1.2</v>
      </c>
      <c r="I655">
        <v>1.2</v>
      </c>
      <c r="J655">
        <v>0.8</v>
      </c>
      <c r="K655">
        <v>0.8</v>
      </c>
      <c r="L655">
        <v>4.3</v>
      </c>
      <c r="M655">
        <v>4.4000000000000004</v>
      </c>
      <c r="N655">
        <v>4</v>
      </c>
      <c r="O655">
        <v>4</v>
      </c>
    </row>
    <row r="656" spans="1:15" ht="15" hidden="1" x14ac:dyDescent="0.3">
      <c r="A656" s="61"/>
    </row>
    <row r="657" spans="1:15" ht="15" hidden="1" x14ac:dyDescent="0.3">
      <c r="A657" s="61" t="s">
        <v>219</v>
      </c>
      <c r="B657">
        <v>62.9</v>
      </c>
      <c r="C657">
        <v>63.5</v>
      </c>
      <c r="D657">
        <v>64</v>
      </c>
      <c r="E657">
        <v>64.5</v>
      </c>
      <c r="H657">
        <v>1.1000000000000001</v>
      </c>
      <c r="I657">
        <v>1</v>
      </c>
      <c r="J657">
        <v>0.8</v>
      </c>
      <c r="K657">
        <v>0.8</v>
      </c>
      <c r="L657">
        <v>4</v>
      </c>
      <c r="M657">
        <v>3.8</v>
      </c>
      <c r="N657">
        <v>3.7</v>
      </c>
      <c r="O657">
        <v>3.7</v>
      </c>
    </row>
    <row r="658" spans="1:15" ht="15" hidden="1" x14ac:dyDescent="0.3">
      <c r="A658" s="61" t="s">
        <v>220</v>
      </c>
      <c r="B658">
        <v>65</v>
      </c>
      <c r="C658">
        <v>65.400000000000006</v>
      </c>
      <c r="D658">
        <v>65.8</v>
      </c>
      <c r="E658">
        <v>66.099999999999994</v>
      </c>
      <c r="H658">
        <v>0.8</v>
      </c>
      <c r="I658">
        <v>0.6</v>
      </c>
      <c r="J658">
        <v>0.6</v>
      </c>
      <c r="K658">
        <v>0.5</v>
      </c>
      <c r="L658">
        <v>3.3</v>
      </c>
      <c r="M658">
        <v>3</v>
      </c>
      <c r="N658">
        <v>2.8</v>
      </c>
      <c r="O658">
        <v>2.5</v>
      </c>
    </row>
    <row r="659" spans="1:15" ht="15" hidden="1" x14ac:dyDescent="0.3">
      <c r="A659" s="61" t="s">
        <v>221</v>
      </c>
      <c r="B659">
        <v>66.7</v>
      </c>
      <c r="C659">
        <v>67.2</v>
      </c>
      <c r="D659">
        <v>67.8</v>
      </c>
      <c r="E659">
        <v>68.2</v>
      </c>
      <c r="H659">
        <v>0.9</v>
      </c>
      <c r="I659">
        <v>0.7</v>
      </c>
      <c r="J659">
        <v>0.9</v>
      </c>
      <c r="K659">
        <v>0.6</v>
      </c>
      <c r="L659">
        <v>2.6</v>
      </c>
      <c r="M659">
        <v>2.8</v>
      </c>
      <c r="N659">
        <v>3</v>
      </c>
      <c r="O659">
        <v>3.2</v>
      </c>
    </row>
    <row r="660" spans="1:15" ht="15" hidden="1" x14ac:dyDescent="0.3">
      <c r="A660" s="61" t="s">
        <v>222</v>
      </c>
      <c r="B660">
        <v>68.7</v>
      </c>
      <c r="C660">
        <v>69.2</v>
      </c>
      <c r="D660">
        <v>69.8</v>
      </c>
      <c r="E660">
        <v>70.099999999999994</v>
      </c>
      <c r="H660">
        <v>0.7</v>
      </c>
      <c r="I660">
        <v>0.7</v>
      </c>
      <c r="J660">
        <v>0.9</v>
      </c>
      <c r="K660">
        <v>0.4</v>
      </c>
      <c r="L660">
        <v>3</v>
      </c>
      <c r="M660">
        <v>3</v>
      </c>
      <c r="N660">
        <v>2.9</v>
      </c>
      <c r="O660">
        <v>2.8</v>
      </c>
    </row>
    <row r="661" spans="1:15" ht="15" hidden="1" x14ac:dyDescent="0.3">
      <c r="A661" s="61" t="s">
        <v>223</v>
      </c>
      <c r="B661">
        <v>70.7</v>
      </c>
      <c r="C661">
        <v>71.2</v>
      </c>
      <c r="D661">
        <v>71.7</v>
      </c>
      <c r="E661">
        <v>72.2</v>
      </c>
      <c r="H661">
        <v>0.9</v>
      </c>
      <c r="I661">
        <v>0.7</v>
      </c>
      <c r="J661">
        <v>0.7</v>
      </c>
      <c r="K661">
        <v>0.7</v>
      </c>
      <c r="L661">
        <v>2.9</v>
      </c>
      <c r="M661">
        <v>2.9</v>
      </c>
      <c r="N661">
        <v>2.7</v>
      </c>
      <c r="O661">
        <v>3</v>
      </c>
    </row>
    <row r="662" spans="1:15" ht="15" hidden="1" x14ac:dyDescent="0.3">
      <c r="A662" s="61"/>
    </row>
    <row r="663" spans="1:15" ht="15" hidden="1" x14ac:dyDescent="0.3">
      <c r="A663" s="61" t="s">
        <v>224</v>
      </c>
      <c r="B663">
        <v>73</v>
      </c>
      <c r="C663">
        <v>73.7</v>
      </c>
      <c r="D663">
        <v>74.2</v>
      </c>
      <c r="E663">
        <v>74.599999999999994</v>
      </c>
      <c r="H663">
        <v>1.1000000000000001</v>
      </c>
      <c r="I663">
        <v>1</v>
      </c>
      <c r="J663">
        <v>0.7</v>
      </c>
      <c r="K663">
        <v>0.5</v>
      </c>
      <c r="L663">
        <v>3.3</v>
      </c>
      <c r="M663">
        <v>3.5</v>
      </c>
      <c r="N663">
        <v>3.5</v>
      </c>
      <c r="O663">
        <v>3.3</v>
      </c>
    </row>
    <row r="664" spans="1:15" ht="15" hidden="1" x14ac:dyDescent="0.3">
      <c r="A664" s="61" t="s">
        <v>225</v>
      </c>
      <c r="B664">
        <v>75.400000000000006</v>
      </c>
      <c r="C664">
        <v>76.099999999999994</v>
      </c>
      <c r="D664">
        <v>76.8</v>
      </c>
      <c r="E664">
        <v>77.5</v>
      </c>
      <c r="H664">
        <v>1.1000000000000001</v>
      </c>
      <c r="I664">
        <v>0.9</v>
      </c>
      <c r="J664">
        <v>0.9</v>
      </c>
      <c r="K664">
        <v>0.9</v>
      </c>
      <c r="L664">
        <v>3.3</v>
      </c>
      <c r="M664">
        <v>3.3</v>
      </c>
      <c r="N664">
        <v>3.5</v>
      </c>
      <c r="O664">
        <v>3.9</v>
      </c>
    </row>
    <row r="665" spans="1:15" ht="15" hidden="1" x14ac:dyDescent="0.3">
      <c r="A665" s="61" t="s">
        <v>226</v>
      </c>
      <c r="B665">
        <v>78.400000000000006</v>
      </c>
      <c r="C665">
        <v>79.099999999999994</v>
      </c>
      <c r="D665">
        <v>80.2</v>
      </c>
      <c r="E665">
        <v>80.7</v>
      </c>
      <c r="H665">
        <v>1.2</v>
      </c>
      <c r="I665">
        <v>0.9</v>
      </c>
      <c r="J665">
        <v>1.4</v>
      </c>
      <c r="K665">
        <v>0.6</v>
      </c>
      <c r="L665">
        <v>4</v>
      </c>
      <c r="M665">
        <v>3.9</v>
      </c>
      <c r="N665">
        <v>4.4000000000000004</v>
      </c>
      <c r="O665">
        <v>4.0999999999999996</v>
      </c>
    </row>
    <row r="666" spans="1:15" ht="15" hidden="1" x14ac:dyDescent="0.3">
      <c r="A666" s="61" t="s">
        <v>227</v>
      </c>
      <c r="B666">
        <v>81</v>
      </c>
      <c r="C666">
        <v>82</v>
      </c>
      <c r="D666">
        <v>82.7</v>
      </c>
      <c r="E666">
        <v>83.5</v>
      </c>
      <c r="H666">
        <v>0.4</v>
      </c>
      <c r="I666">
        <v>1.2</v>
      </c>
      <c r="J666">
        <v>0.9</v>
      </c>
      <c r="K666">
        <v>1</v>
      </c>
      <c r="L666">
        <v>3.3</v>
      </c>
      <c r="M666">
        <v>3.7</v>
      </c>
      <c r="N666">
        <v>3.1</v>
      </c>
      <c r="O666">
        <v>3.5</v>
      </c>
    </row>
    <row r="667" spans="1:15" ht="15" hidden="1" x14ac:dyDescent="0.3">
      <c r="A667" s="61" t="s">
        <v>228</v>
      </c>
      <c r="B667">
        <v>84.4</v>
      </c>
      <c r="C667">
        <v>85.4</v>
      </c>
      <c r="D667">
        <v>86.2</v>
      </c>
      <c r="E667">
        <v>86.7</v>
      </c>
      <c r="H667">
        <v>1.1000000000000001</v>
      </c>
      <c r="I667">
        <v>1.2</v>
      </c>
      <c r="J667">
        <v>0.9</v>
      </c>
      <c r="K667">
        <v>0.6</v>
      </c>
      <c r="L667">
        <v>4.2</v>
      </c>
      <c r="M667">
        <v>4.0999999999999996</v>
      </c>
      <c r="N667">
        <v>4.2</v>
      </c>
      <c r="O667">
        <v>3.8</v>
      </c>
    </row>
    <row r="668" spans="1:15" ht="15" hidden="1" x14ac:dyDescent="0.3">
      <c r="A668" s="61"/>
    </row>
    <row r="669" spans="1:15" ht="15" hidden="1" x14ac:dyDescent="0.3">
      <c r="A669" s="61" t="s">
        <v>229</v>
      </c>
      <c r="B669">
        <v>87.8</v>
      </c>
      <c r="C669">
        <v>88.6</v>
      </c>
      <c r="D669">
        <v>89.3</v>
      </c>
      <c r="E669">
        <v>90</v>
      </c>
      <c r="H669">
        <v>1.3</v>
      </c>
      <c r="I669">
        <v>0.9</v>
      </c>
      <c r="J669">
        <v>0.8</v>
      </c>
      <c r="K669">
        <v>0.8</v>
      </c>
      <c r="L669">
        <v>4</v>
      </c>
      <c r="M669">
        <v>3.7</v>
      </c>
      <c r="N669">
        <v>3.6</v>
      </c>
      <c r="O669">
        <v>3.8</v>
      </c>
    </row>
    <row r="670" spans="1:15" ht="15" hidden="1" x14ac:dyDescent="0.3">
      <c r="A670" s="61" t="s">
        <v>230</v>
      </c>
      <c r="B670">
        <v>90.9</v>
      </c>
      <c r="C670">
        <v>91.8</v>
      </c>
      <c r="D670">
        <v>92.2</v>
      </c>
      <c r="E670">
        <v>92.5</v>
      </c>
      <c r="H670">
        <v>1</v>
      </c>
      <c r="I670">
        <v>1</v>
      </c>
      <c r="J670">
        <v>0.4</v>
      </c>
      <c r="K670">
        <v>0.3</v>
      </c>
      <c r="L670">
        <v>3.5</v>
      </c>
      <c r="M670">
        <v>3.6</v>
      </c>
      <c r="N670">
        <v>3.2</v>
      </c>
      <c r="O670">
        <v>2.8</v>
      </c>
    </row>
    <row r="671" spans="1:15" ht="15" hidden="1" x14ac:dyDescent="0.3">
      <c r="A671" s="61" t="s">
        <v>231</v>
      </c>
      <c r="B671">
        <v>93.5</v>
      </c>
      <c r="C671">
        <v>94.1</v>
      </c>
      <c r="D671">
        <v>95</v>
      </c>
      <c r="E671">
        <v>95.3</v>
      </c>
      <c r="H671">
        <v>1.1000000000000001</v>
      </c>
      <c r="I671">
        <v>0.6</v>
      </c>
      <c r="J671">
        <v>1</v>
      </c>
      <c r="K671">
        <v>0.3</v>
      </c>
      <c r="L671">
        <v>2.9</v>
      </c>
      <c r="M671">
        <v>2.5</v>
      </c>
      <c r="N671">
        <v>3</v>
      </c>
      <c r="O671">
        <v>3</v>
      </c>
    </row>
    <row r="672" spans="1:15" ht="15" hidden="1" x14ac:dyDescent="0.3">
      <c r="A672" s="61" t="s">
        <v>232</v>
      </c>
      <c r="B672">
        <v>96</v>
      </c>
      <c r="C672">
        <v>96.6</v>
      </c>
      <c r="D672">
        <v>97.4</v>
      </c>
      <c r="E672">
        <v>97.6</v>
      </c>
      <c r="H672">
        <v>0.7</v>
      </c>
      <c r="I672">
        <v>0.6</v>
      </c>
      <c r="J672">
        <v>0.8</v>
      </c>
      <c r="K672">
        <v>0.2</v>
      </c>
      <c r="L672">
        <v>2.7</v>
      </c>
      <c r="M672">
        <v>2.7</v>
      </c>
      <c r="N672">
        <v>2.5</v>
      </c>
      <c r="O672">
        <v>2.4</v>
      </c>
    </row>
    <row r="673" spans="1:15" ht="15" hidden="1" x14ac:dyDescent="0.3">
      <c r="A673" s="61" t="s">
        <v>233</v>
      </c>
      <c r="B673">
        <v>98.2</v>
      </c>
      <c r="C673">
        <v>98.9</v>
      </c>
      <c r="D673">
        <v>99.5</v>
      </c>
      <c r="E673">
        <v>100</v>
      </c>
      <c r="H673">
        <v>0.6</v>
      </c>
      <c r="I673">
        <v>0.7</v>
      </c>
      <c r="J673">
        <v>0.6</v>
      </c>
      <c r="K673">
        <v>0.5</v>
      </c>
      <c r="L673">
        <v>2.2999999999999998</v>
      </c>
      <c r="M673">
        <v>2.4</v>
      </c>
      <c r="N673">
        <v>2.2000000000000002</v>
      </c>
      <c r="O673">
        <v>2.5</v>
      </c>
    </row>
    <row r="674" spans="1:15" ht="15" hidden="1" x14ac:dyDescent="0.3">
      <c r="A674" s="61"/>
    </row>
    <row r="675" spans="1:15" ht="15" hidden="1" x14ac:dyDescent="0.3">
      <c r="A675" s="61" t="s">
        <v>447</v>
      </c>
    </row>
    <row r="676" spans="1:15" ht="15" hidden="1" x14ac:dyDescent="0.3">
      <c r="A676" s="61" t="s">
        <v>414</v>
      </c>
      <c r="B676" t="s">
        <v>215</v>
      </c>
      <c r="C676" t="s">
        <v>215</v>
      </c>
      <c r="D676">
        <v>28</v>
      </c>
      <c r="E676">
        <v>28.5</v>
      </c>
      <c r="H676" t="s">
        <v>215</v>
      </c>
      <c r="I676" t="s">
        <v>215</v>
      </c>
      <c r="J676" t="s">
        <v>215</v>
      </c>
      <c r="K676">
        <v>1.8</v>
      </c>
      <c r="L676" t="s">
        <v>215</v>
      </c>
      <c r="M676" t="s">
        <v>215</v>
      </c>
      <c r="N676" t="s">
        <v>215</v>
      </c>
      <c r="O676" t="s">
        <v>215</v>
      </c>
    </row>
    <row r="677" spans="1:15" ht="15" hidden="1" x14ac:dyDescent="0.3">
      <c r="A677" s="61"/>
    </row>
    <row r="678" spans="1:15" ht="15" hidden="1" x14ac:dyDescent="0.3">
      <c r="A678" s="61" t="s">
        <v>415</v>
      </c>
      <c r="B678">
        <v>29</v>
      </c>
      <c r="C678">
        <v>29.7</v>
      </c>
      <c r="D678">
        <v>30</v>
      </c>
      <c r="E678">
        <v>30.5</v>
      </c>
      <c r="H678">
        <v>1.8</v>
      </c>
      <c r="I678">
        <v>2.4</v>
      </c>
      <c r="J678">
        <v>1</v>
      </c>
      <c r="K678">
        <v>1.7</v>
      </c>
      <c r="L678" t="s">
        <v>215</v>
      </c>
      <c r="M678" t="s">
        <v>215</v>
      </c>
      <c r="N678">
        <v>7.1</v>
      </c>
      <c r="O678">
        <v>7</v>
      </c>
    </row>
    <row r="679" spans="1:15" ht="15" hidden="1" x14ac:dyDescent="0.3">
      <c r="A679" s="61" t="s">
        <v>416</v>
      </c>
      <c r="B679">
        <v>31</v>
      </c>
      <c r="C679">
        <v>31.7</v>
      </c>
      <c r="D679">
        <v>32.200000000000003</v>
      </c>
      <c r="E679">
        <v>32.6</v>
      </c>
      <c r="H679">
        <v>1.6</v>
      </c>
      <c r="I679">
        <v>2.2999999999999998</v>
      </c>
      <c r="J679">
        <v>1.6</v>
      </c>
      <c r="K679">
        <v>1.2</v>
      </c>
      <c r="L679">
        <v>6.9</v>
      </c>
      <c r="M679">
        <v>6.7</v>
      </c>
      <c r="N679">
        <v>7.3</v>
      </c>
      <c r="O679">
        <v>6.9</v>
      </c>
    </row>
    <row r="680" spans="1:15" ht="15" hidden="1" x14ac:dyDescent="0.3">
      <c r="A680" s="61" t="s">
        <v>417</v>
      </c>
      <c r="B680">
        <v>33.700000000000003</v>
      </c>
      <c r="C680">
        <v>34.4</v>
      </c>
      <c r="D680">
        <v>35.1</v>
      </c>
      <c r="E680">
        <v>35.5</v>
      </c>
      <c r="H680">
        <v>3.4</v>
      </c>
      <c r="I680">
        <v>2.1</v>
      </c>
      <c r="J680">
        <v>2</v>
      </c>
      <c r="K680">
        <v>1.1000000000000001</v>
      </c>
      <c r="L680">
        <v>8.6999999999999993</v>
      </c>
      <c r="M680">
        <v>8.5</v>
      </c>
      <c r="N680">
        <v>9</v>
      </c>
      <c r="O680">
        <v>8.9</v>
      </c>
    </row>
    <row r="681" spans="1:15" ht="15" hidden="1" x14ac:dyDescent="0.3">
      <c r="A681" s="61" t="s">
        <v>418</v>
      </c>
      <c r="B681">
        <v>36.299999999999997</v>
      </c>
      <c r="C681">
        <v>37</v>
      </c>
      <c r="D681">
        <v>37.6</v>
      </c>
      <c r="E681">
        <v>38.299999999999997</v>
      </c>
      <c r="H681">
        <v>2.2999999999999998</v>
      </c>
      <c r="I681">
        <v>1.9</v>
      </c>
      <c r="J681">
        <v>1.6</v>
      </c>
      <c r="K681">
        <v>1.9</v>
      </c>
      <c r="L681">
        <v>7.7</v>
      </c>
      <c r="M681">
        <v>7.6</v>
      </c>
      <c r="N681">
        <v>7.1</v>
      </c>
      <c r="O681">
        <v>7.9</v>
      </c>
    </row>
    <row r="682" spans="1:15" ht="15" hidden="1" x14ac:dyDescent="0.3">
      <c r="A682" s="61" t="s">
        <v>419</v>
      </c>
      <c r="B682">
        <v>39.6</v>
      </c>
      <c r="C682">
        <v>40.299999999999997</v>
      </c>
      <c r="D682">
        <v>40.9</v>
      </c>
      <c r="E682">
        <v>41.8</v>
      </c>
      <c r="H682">
        <v>3.4</v>
      </c>
      <c r="I682">
        <v>1.8</v>
      </c>
      <c r="J682">
        <v>1.5</v>
      </c>
      <c r="K682">
        <v>2.2000000000000002</v>
      </c>
      <c r="L682">
        <v>9.1</v>
      </c>
      <c r="M682">
        <v>8.9</v>
      </c>
      <c r="N682">
        <v>8.8000000000000007</v>
      </c>
      <c r="O682">
        <v>9.1</v>
      </c>
    </row>
    <row r="683" spans="1:15" ht="15" hidden="1" x14ac:dyDescent="0.3">
      <c r="A683" s="61"/>
    </row>
    <row r="684" spans="1:15" ht="15" hidden="1" x14ac:dyDescent="0.3">
      <c r="A684" s="61" t="s">
        <v>420</v>
      </c>
      <c r="B684">
        <v>43.3</v>
      </c>
      <c r="C684">
        <v>44</v>
      </c>
      <c r="D684">
        <v>44.8</v>
      </c>
      <c r="E684">
        <v>45.4</v>
      </c>
      <c r="H684">
        <v>3.6</v>
      </c>
      <c r="I684">
        <v>1.6</v>
      </c>
      <c r="J684">
        <v>1.8</v>
      </c>
      <c r="K684">
        <v>1.3</v>
      </c>
      <c r="L684">
        <v>9.3000000000000007</v>
      </c>
      <c r="M684">
        <v>9.1999999999999993</v>
      </c>
      <c r="N684">
        <v>9.5</v>
      </c>
      <c r="O684">
        <v>8.6</v>
      </c>
    </row>
    <row r="685" spans="1:15" ht="15" hidden="1" x14ac:dyDescent="0.3">
      <c r="A685" s="61" t="s">
        <v>421</v>
      </c>
      <c r="B685">
        <v>46.7</v>
      </c>
      <c r="C685">
        <v>47</v>
      </c>
      <c r="D685">
        <v>47.7</v>
      </c>
      <c r="E685">
        <v>47.9</v>
      </c>
      <c r="H685">
        <v>2.9</v>
      </c>
      <c r="I685">
        <v>0.6</v>
      </c>
      <c r="J685">
        <v>1.5</v>
      </c>
      <c r="K685">
        <v>0.4</v>
      </c>
      <c r="L685">
        <v>7.9</v>
      </c>
      <c r="M685">
        <v>6.8</v>
      </c>
      <c r="N685">
        <v>6.5</v>
      </c>
      <c r="O685">
        <v>5.5</v>
      </c>
    </row>
    <row r="686" spans="1:15" ht="15" hidden="1" x14ac:dyDescent="0.3">
      <c r="A686" s="61" t="s">
        <v>422</v>
      </c>
      <c r="B686">
        <v>48.5</v>
      </c>
      <c r="C686">
        <v>49</v>
      </c>
      <c r="D686">
        <v>49.5</v>
      </c>
      <c r="E686">
        <v>49.9</v>
      </c>
      <c r="H686">
        <v>1.3</v>
      </c>
      <c r="I686">
        <v>1</v>
      </c>
      <c r="J686">
        <v>1</v>
      </c>
      <c r="K686">
        <v>0.8</v>
      </c>
      <c r="L686">
        <v>3.9</v>
      </c>
      <c r="M686">
        <v>4.3</v>
      </c>
      <c r="N686">
        <v>3.8</v>
      </c>
      <c r="O686">
        <v>4.2</v>
      </c>
    </row>
    <row r="687" spans="1:15" ht="15" hidden="1" x14ac:dyDescent="0.3">
      <c r="A687" s="61" t="s">
        <v>423</v>
      </c>
      <c r="B687">
        <v>50.7</v>
      </c>
      <c r="C687">
        <v>51.1</v>
      </c>
      <c r="D687">
        <v>51.7</v>
      </c>
      <c r="E687">
        <v>52.1</v>
      </c>
      <c r="H687">
        <v>1.6</v>
      </c>
      <c r="I687">
        <v>0.8</v>
      </c>
      <c r="J687">
        <v>1.2</v>
      </c>
      <c r="K687">
        <v>0.8</v>
      </c>
      <c r="L687">
        <v>4.5</v>
      </c>
      <c r="M687">
        <v>4.3</v>
      </c>
      <c r="N687">
        <v>4.4000000000000004</v>
      </c>
      <c r="O687">
        <v>4.4000000000000004</v>
      </c>
    </row>
    <row r="688" spans="1:15" ht="15" hidden="1" x14ac:dyDescent="0.3">
      <c r="A688" s="61" t="s">
        <v>424</v>
      </c>
      <c r="B688">
        <v>52.7</v>
      </c>
      <c r="C688">
        <v>53.1</v>
      </c>
      <c r="D688">
        <v>53.7</v>
      </c>
      <c r="E688">
        <v>53.7</v>
      </c>
      <c r="H688">
        <v>1.2</v>
      </c>
      <c r="I688">
        <v>0.8</v>
      </c>
      <c r="J688">
        <v>1.1000000000000001</v>
      </c>
      <c r="K688">
        <v>0</v>
      </c>
      <c r="L688">
        <v>3.9</v>
      </c>
      <c r="M688">
        <v>3.9</v>
      </c>
      <c r="N688">
        <v>3.9</v>
      </c>
      <c r="O688">
        <v>3.1</v>
      </c>
    </row>
    <row r="689" spans="1:15" ht="15" hidden="1" x14ac:dyDescent="0.3">
      <c r="A689" s="61"/>
    </row>
    <row r="690" spans="1:15" ht="15" hidden="1" x14ac:dyDescent="0.3">
      <c r="A690" s="61" t="s">
        <v>425</v>
      </c>
      <c r="B690">
        <v>54.4</v>
      </c>
      <c r="C690">
        <v>54.8</v>
      </c>
      <c r="D690">
        <v>55.1</v>
      </c>
      <c r="E690">
        <v>55.3</v>
      </c>
      <c r="H690">
        <v>1.3</v>
      </c>
      <c r="I690">
        <v>0.7</v>
      </c>
      <c r="J690">
        <v>0.5</v>
      </c>
      <c r="K690">
        <v>0.4</v>
      </c>
      <c r="L690">
        <v>3.2</v>
      </c>
      <c r="M690">
        <v>3.2</v>
      </c>
      <c r="N690">
        <v>2.6</v>
      </c>
      <c r="O690">
        <v>3</v>
      </c>
    </row>
    <row r="691" spans="1:15" ht="15" hidden="1" x14ac:dyDescent="0.3">
      <c r="A691" s="61" t="s">
        <v>214</v>
      </c>
      <c r="B691">
        <v>55.7</v>
      </c>
      <c r="C691">
        <v>56.3</v>
      </c>
      <c r="D691">
        <v>56.8</v>
      </c>
      <c r="E691">
        <v>57.1</v>
      </c>
      <c r="H691">
        <v>0.7</v>
      </c>
      <c r="I691">
        <v>1.1000000000000001</v>
      </c>
      <c r="J691">
        <v>0.9</v>
      </c>
      <c r="K691">
        <v>0.5</v>
      </c>
      <c r="L691">
        <v>2.4</v>
      </c>
      <c r="M691">
        <v>2.7</v>
      </c>
      <c r="N691">
        <v>3.1</v>
      </c>
      <c r="O691">
        <v>3.3</v>
      </c>
    </row>
    <row r="692" spans="1:15" ht="15" hidden="1" x14ac:dyDescent="0.3">
      <c r="A692" s="61" t="s">
        <v>216</v>
      </c>
      <c r="B692">
        <v>57.6</v>
      </c>
      <c r="C692">
        <v>58.6</v>
      </c>
      <c r="D692">
        <v>58.8</v>
      </c>
      <c r="E692">
        <v>58.9</v>
      </c>
      <c r="H692">
        <v>0.9</v>
      </c>
      <c r="I692">
        <v>1.7</v>
      </c>
      <c r="J692">
        <v>0.3</v>
      </c>
      <c r="K692">
        <v>0.2</v>
      </c>
      <c r="L692">
        <v>3.4</v>
      </c>
      <c r="M692">
        <v>4.0999999999999996</v>
      </c>
      <c r="N692">
        <v>3.5</v>
      </c>
      <c r="O692">
        <v>3.2</v>
      </c>
    </row>
    <row r="693" spans="1:15" ht="15" hidden="1" x14ac:dyDescent="0.3">
      <c r="A693" s="61" t="s">
        <v>217</v>
      </c>
      <c r="B693">
        <v>59.3</v>
      </c>
      <c r="C693">
        <v>59.5</v>
      </c>
      <c r="D693">
        <v>59.9</v>
      </c>
      <c r="E693">
        <v>60.7</v>
      </c>
      <c r="H693">
        <v>0.7</v>
      </c>
      <c r="I693">
        <v>0.3</v>
      </c>
      <c r="J693">
        <v>0.7</v>
      </c>
      <c r="K693">
        <v>1.3</v>
      </c>
      <c r="L693">
        <v>3</v>
      </c>
      <c r="M693">
        <v>1.5</v>
      </c>
      <c r="N693">
        <v>1.9</v>
      </c>
      <c r="O693">
        <v>3.1</v>
      </c>
    </row>
    <row r="694" spans="1:15" ht="15" hidden="1" x14ac:dyDescent="0.3">
      <c r="A694" s="61" t="s">
        <v>218</v>
      </c>
      <c r="B694">
        <v>61.3</v>
      </c>
      <c r="C694">
        <v>62.3</v>
      </c>
      <c r="D694">
        <v>62.7</v>
      </c>
      <c r="E694">
        <v>63.1</v>
      </c>
      <c r="H694">
        <v>1</v>
      </c>
      <c r="I694">
        <v>1.6</v>
      </c>
      <c r="J694">
        <v>0.6</v>
      </c>
      <c r="K694">
        <v>0.6</v>
      </c>
      <c r="L694">
        <v>3.4</v>
      </c>
      <c r="M694">
        <v>4.7</v>
      </c>
      <c r="N694">
        <v>4.7</v>
      </c>
      <c r="O694">
        <v>4</v>
      </c>
    </row>
    <row r="695" spans="1:15" ht="15" hidden="1" x14ac:dyDescent="0.3">
      <c r="A695" s="61"/>
    </row>
    <row r="696" spans="1:15" ht="15" hidden="1" x14ac:dyDescent="0.3">
      <c r="A696" s="61" t="s">
        <v>219</v>
      </c>
      <c r="B696">
        <v>63.8</v>
      </c>
      <c r="C696">
        <v>64.5</v>
      </c>
      <c r="D696">
        <v>64.900000000000006</v>
      </c>
      <c r="E696">
        <v>65.099999999999994</v>
      </c>
      <c r="H696">
        <v>1.1000000000000001</v>
      </c>
      <c r="I696">
        <v>1.1000000000000001</v>
      </c>
      <c r="J696">
        <v>0.6</v>
      </c>
      <c r="K696">
        <v>0.3</v>
      </c>
      <c r="L696">
        <v>4.0999999999999996</v>
      </c>
      <c r="M696">
        <v>3.5</v>
      </c>
      <c r="N696">
        <v>3.5</v>
      </c>
      <c r="O696">
        <v>3.2</v>
      </c>
    </row>
    <row r="697" spans="1:15" ht="15" hidden="1" x14ac:dyDescent="0.3">
      <c r="A697" s="61" t="s">
        <v>220</v>
      </c>
      <c r="B697">
        <v>65.900000000000006</v>
      </c>
      <c r="C697">
        <v>66.2</v>
      </c>
      <c r="D697">
        <v>66.7</v>
      </c>
      <c r="E697">
        <v>67.099999999999994</v>
      </c>
      <c r="H697">
        <v>1.2</v>
      </c>
      <c r="I697">
        <v>0.5</v>
      </c>
      <c r="J697">
        <v>0.8</v>
      </c>
      <c r="K697">
        <v>0.6</v>
      </c>
      <c r="L697">
        <v>3.3</v>
      </c>
      <c r="M697">
        <v>2.6</v>
      </c>
      <c r="N697">
        <v>2.8</v>
      </c>
      <c r="O697">
        <v>3.1</v>
      </c>
    </row>
    <row r="698" spans="1:15" ht="15" hidden="1" x14ac:dyDescent="0.3">
      <c r="A698" s="61" t="s">
        <v>221</v>
      </c>
      <c r="B698">
        <v>67.599999999999994</v>
      </c>
      <c r="C698">
        <v>68.099999999999994</v>
      </c>
      <c r="D698">
        <v>68.5</v>
      </c>
      <c r="E698">
        <v>68.900000000000006</v>
      </c>
      <c r="H698">
        <v>0.7</v>
      </c>
      <c r="I698">
        <v>0.7</v>
      </c>
      <c r="J698">
        <v>0.6</v>
      </c>
      <c r="K698">
        <v>0.6</v>
      </c>
      <c r="L698">
        <v>2.6</v>
      </c>
      <c r="M698">
        <v>2.9</v>
      </c>
      <c r="N698">
        <v>2.7</v>
      </c>
      <c r="O698">
        <v>2.7</v>
      </c>
    </row>
    <row r="699" spans="1:15" ht="15" hidden="1" x14ac:dyDescent="0.3">
      <c r="A699" s="61" t="s">
        <v>222</v>
      </c>
      <c r="B699">
        <v>69.599999999999994</v>
      </c>
      <c r="C699">
        <v>70.3</v>
      </c>
      <c r="D699">
        <v>70.599999999999994</v>
      </c>
      <c r="E699">
        <v>70.8</v>
      </c>
      <c r="H699">
        <v>1</v>
      </c>
      <c r="I699">
        <v>1</v>
      </c>
      <c r="J699">
        <v>0.4</v>
      </c>
      <c r="K699">
        <v>0.3</v>
      </c>
      <c r="L699">
        <v>3</v>
      </c>
      <c r="M699">
        <v>3.2</v>
      </c>
      <c r="N699">
        <v>3.1</v>
      </c>
      <c r="O699">
        <v>2.8</v>
      </c>
    </row>
    <row r="700" spans="1:15" ht="15" hidden="1" x14ac:dyDescent="0.3">
      <c r="A700" s="61" t="s">
        <v>223</v>
      </c>
      <c r="B700">
        <v>71.7</v>
      </c>
      <c r="C700">
        <v>72.2</v>
      </c>
      <c r="D700">
        <v>72.7</v>
      </c>
      <c r="E700">
        <v>72.900000000000006</v>
      </c>
      <c r="H700">
        <v>1.3</v>
      </c>
      <c r="I700">
        <v>0.7</v>
      </c>
      <c r="J700">
        <v>0.7</v>
      </c>
      <c r="K700">
        <v>0.3</v>
      </c>
      <c r="L700">
        <v>3</v>
      </c>
      <c r="M700">
        <v>2.7</v>
      </c>
      <c r="N700">
        <v>3</v>
      </c>
      <c r="O700">
        <v>3</v>
      </c>
    </row>
    <row r="701" spans="1:15" ht="15" hidden="1" x14ac:dyDescent="0.3">
      <c r="A701" s="61"/>
    </row>
    <row r="702" spans="1:15" ht="15" hidden="1" x14ac:dyDescent="0.3">
      <c r="A702" s="61" t="s">
        <v>224</v>
      </c>
      <c r="B702">
        <v>73.5</v>
      </c>
      <c r="C702">
        <v>73.900000000000006</v>
      </c>
      <c r="D702">
        <v>74.400000000000006</v>
      </c>
      <c r="E702">
        <v>75.3</v>
      </c>
      <c r="H702">
        <v>0.8</v>
      </c>
      <c r="I702">
        <v>0.5</v>
      </c>
      <c r="J702">
        <v>0.7</v>
      </c>
      <c r="K702">
        <v>1.2</v>
      </c>
      <c r="L702">
        <v>2.5</v>
      </c>
      <c r="M702">
        <v>2.4</v>
      </c>
      <c r="N702">
        <v>2.2999999999999998</v>
      </c>
      <c r="O702">
        <v>3.3</v>
      </c>
    </row>
    <row r="703" spans="1:15" ht="15" hidden="1" x14ac:dyDescent="0.3">
      <c r="A703" s="61" t="s">
        <v>225</v>
      </c>
      <c r="B703">
        <v>76</v>
      </c>
      <c r="C703">
        <v>76.7</v>
      </c>
      <c r="D703">
        <v>77.599999999999994</v>
      </c>
      <c r="E703">
        <v>78.599999999999994</v>
      </c>
      <c r="H703">
        <v>0.9</v>
      </c>
      <c r="I703">
        <v>0.9</v>
      </c>
      <c r="J703">
        <v>1.2</v>
      </c>
      <c r="K703">
        <v>1.3</v>
      </c>
      <c r="L703">
        <v>3.4</v>
      </c>
      <c r="M703">
        <v>3.8</v>
      </c>
      <c r="N703">
        <v>4.3</v>
      </c>
      <c r="O703">
        <v>4.4000000000000004</v>
      </c>
    </row>
    <row r="704" spans="1:15" ht="15" hidden="1" x14ac:dyDescent="0.3">
      <c r="A704" s="61" t="s">
        <v>226</v>
      </c>
      <c r="B704">
        <v>78.900000000000006</v>
      </c>
      <c r="C704">
        <v>79.400000000000006</v>
      </c>
      <c r="D704">
        <v>80.2</v>
      </c>
      <c r="E704">
        <v>81</v>
      </c>
      <c r="H704">
        <v>0.4</v>
      </c>
      <c r="I704">
        <v>0.6</v>
      </c>
      <c r="J704">
        <v>1</v>
      </c>
      <c r="K704">
        <v>1</v>
      </c>
      <c r="L704">
        <v>3.8</v>
      </c>
      <c r="M704">
        <v>3.5</v>
      </c>
      <c r="N704">
        <v>3.4</v>
      </c>
      <c r="O704">
        <v>3.1</v>
      </c>
    </row>
    <row r="705" spans="1:15" ht="15" hidden="1" x14ac:dyDescent="0.3">
      <c r="A705" s="61" t="s">
        <v>227</v>
      </c>
      <c r="B705">
        <v>81.599999999999994</v>
      </c>
      <c r="C705">
        <v>82.4</v>
      </c>
      <c r="D705">
        <v>83.2</v>
      </c>
      <c r="E705">
        <v>83.5</v>
      </c>
      <c r="H705">
        <v>0.7</v>
      </c>
      <c r="I705">
        <v>1</v>
      </c>
      <c r="J705">
        <v>1</v>
      </c>
      <c r="K705">
        <v>0.4</v>
      </c>
      <c r="L705">
        <v>3.4</v>
      </c>
      <c r="M705">
        <v>3.8</v>
      </c>
      <c r="N705">
        <v>3.7</v>
      </c>
      <c r="O705">
        <v>3.1</v>
      </c>
    </row>
    <row r="706" spans="1:15" ht="15" hidden="1" x14ac:dyDescent="0.3">
      <c r="A706" s="61" t="s">
        <v>228</v>
      </c>
      <c r="B706">
        <v>84.6</v>
      </c>
      <c r="C706">
        <v>85.5</v>
      </c>
      <c r="D706">
        <v>86.1</v>
      </c>
      <c r="E706">
        <v>86.9</v>
      </c>
      <c r="H706">
        <v>1.3</v>
      </c>
      <c r="I706">
        <v>1.1000000000000001</v>
      </c>
      <c r="J706">
        <v>0.7</v>
      </c>
      <c r="K706">
        <v>0.9</v>
      </c>
      <c r="L706">
        <v>3.7</v>
      </c>
      <c r="M706">
        <v>3.8</v>
      </c>
      <c r="N706">
        <v>3.5</v>
      </c>
      <c r="O706">
        <v>4.0999999999999996</v>
      </c>
    </row>
    <row r="707" spans="1:15" ht="15" hidden="1" x14ac:dyDescent="0.3">
      <c r="A707" s="61"/>
    </row>
    <row r="708" spans="1:15" ht="15" hidden="1" x14ac:dyDescent="0.3">
      <c r="A708" s="61" t="s">
        <v>229</v>
      </c>
      <c r="B708">
        <v>87.7</v>
      </c>
      <c r="C708">
        <v>88.6</v>
      </c>
      <c r="D708">
        <v>89.1</v>
      </c>
      <c r="E708">
        <v>89.6</v>
      </c>
      <c r="H708">
        <v>0.9</v>
      </c>
      <c r="I708">
        <v>1</v>
      </c>
      <c r="J708">
        <v>0.6</v>
      </c>
      <c r="K708">
        <v>0.6</v>
      </c>
      <c r="L708">
        <v>3.7</v>
      </c>
      <c r="M708">
        <v>3.6</v>
      </c>
      <c r="N708">
        <v>3.5</v>
      </c>
      <c r="O708">
        <v>3.1</v>
      </c>
    </row>
    <row r="709" spans="1:15" ht="15" hidden="1" x14ac:dyDescent="0.3">
      <c r="A709" s="61" t="s">
        <v>230</v>
      </c>
      <c r="B709">
        <v>90.3</v>
      </c>
      <c r="C709">
        <v>90.8</v>
      </c>
      <c r="D709">
        <v>91.5</v>
      </c>
      <c r="E709">
        <v>92.1</v>
      </c>
      <c r="H709">
        <v>0.8</v>
      </c>
      <c r="I709">
        <v>0.6</v>
      </c>
      <c r="J709">
        <v>0.8</v>
      </c>
      <c r="K709">
        <v>0.7</v>
      </c>
      <c r="L709">
        <v>3</v>
      </c>
      <c r="M709">
        <v>2.5</v>
      </c>
      <c r="N709">
        <v>2.7</v>
      </c>
      <c r="O709">
        <v>2.8</v>
      </c>
    </row>
    <row r="710" spans="1:15" ht="15" hidden="1" x14ac:dyDescent="0.3">
      <c r="A710" s="61" t="s">
        <v>231</v>
      </c>
      <c r="B710">
        <v>93.3</v>
      </c>
      <c r="C710">
        <v>94</v>
      </c>
      <c r="D710">
        <v>94.6</v>
      </c>
      <c r="E710">
        <v>94.9</v>
      </c>
      <c r="H710">
        <v>1.3</v>
      </c>
      <c r="I710">
        <v>0.8</v>
      </c>
      <c r="J710">
        <v>0.6</v>
      </c>
      <c r="K710">
        <v>0.3</v>
      </c>
      <c r="L710">
        <v>3.3</v>
      </c>
      <c r="M710">
        <v>3.5</v>
      </c>
      <c r="N710">
        <v>3.4</v>
      </c>
      <c r="O710">
        <v>3</v>
      </c>
    </row>
    <row r="711" spans="1:15" ht="15" hidden="1" x14ac:dyDescent="0.3">
      <c r="A711" s="61" t="s">
        <v>232</v>
      </c>
      <c r="B711">
        <v>95.7</v>
      </c>
      <c r="C711">
        <v>96.5</v>
      </c>
      <c r="D711">
        <v>97.2</v>
      </c>
      <c r="E711">
        <v>97.5</v>
      </c>
      <c r="H711">
        <v>0.8</v>
      </c>
      <c r="I711">
        <v>0.8</v>
      </c>
      <c r="J711">
        <v>0.7</v>
      </c>
      <c r="K711">
        <v>0.3</v>
      </c>
      <c r="L711">
        <v>2.6</v>
      </c>
      <c r="M711">
        <v>2.7</v>
      </c>
      <c r="N711">
        <v>2.7</v>
      </c>
      <c r="O711">
        <v>2.7</v>
      </c>
    </row>
    <row r="712" spans="1:15" ht="15" hidden="1" x14ac:dyDescent="0.3">
      <c r="A712" s="61" t="s">
        <v>233</v>
      </c>
      <c r="B712">
        <v>98.3</v>
      </c>
      <c r="C712">
        <v>99</v>
      </c>
      <c r="D712">
        <v>99.5</v>
      </c>
      <c r="E712">
        <v>100</v>
      </c>
      <c r="H712">
        <v>0.8</v>
      </c>
      <c r="I712">
        <v>0.7</v>
      </c>
      <c r="J712">
        <v>0.5</v>
      </c>
      <c r="K712">
        <v>0.5</v>
      </c>
      <c r="L712">
        <v>2.7</v>
      </c>
      <c r="M712">
        <v>2.6</v>
      </c>
      <c r="N712">
        <v>2.4</v>
      </c>
      <c r="O712">
        <v>2.6</v>
      </c>
    </row>
    <row r="713" spans="1:15" ht="15" hidden="1" x14ac:dyDescent="0.3">
      <c r="A713" s="61"/>
    </row>
    <row r="714" spans="1:15" hidden="1" x14ac:dyDescent="0.3">
      <c r="A714" s="60" t="s">
        <v>448</v>
      </c>
    </row>
    <row r="715" spans="1:15" ht="15" hidden="1" x14ac:dyDescent="0.3">
      <c r="A715" s="61" t="s">
        <v>449</v>
      </c>
      <c r="B715" t="s">
        <v>442</v>
      </c>
      <c r="C715" t="s">
        <v>450</v>
      </c>
      <c r="D715" t="s">
        <v>451</v>
      </c>
      <c r="E715" t="s">
        <v>452</v>
      </c>
      <c r="H715" t="s">
        <v>453</v>
      </c>
      <c r="I715" t="s">
        <v>454</v>
      </c>
      <c r="J715" t="s">
        <v>455</v>
      </c>
      <c r="K715" t="s">
        <v>456</v>
      </c>
      <c r="L715" t="s">
        <v>457</v>
      </c>
      <c r="M715" t="s">
        <v>458</v>
      </c>
      <c r="N715" t="s">
        <v>459</v>
      </c>
    </row>
    <row r="716" spans="1:15" ht="15" hidden="1" x14ac:dyDescent="0.3">
      <c r="A716" s="61" t="s">
        <v>460</v>
      </c>
      <c r="B716" t="s">
        <v>461</v>
      </c>
      <c r="C716" t="s">
        <v>462</v>
      </c>
      <c r="D716" t="s">
        <v>463</v>
      </c>
      <c r="E716" t="s">
        <v>464</v>
      </c>
      <c r="H716" t="s">
        <v>465</v>
      </c>
      <c r="I716" t="s">
        <v>466</v>
      </c>
      <c r="J716" t="s">
        <v>467</v>
      </c>
      <c r="K716" t="s">
        <v>468</v>
      </c>
      <c r="L716" t="s">
        <v>469</v>
      </c>
      <c r="M716" t="s">
        <v>470</v>
      </c>
      <c r="N716" t="s">
        <v>471</v>
      </c>
    </row>
    <row r="717" spans="1:15" ht="15" hidden="1" x14ac:dyDescent="0.3">
      <c r="A717" s="61" t="s">
        <v>472</v>
      </c>
      <c r="B717" t="s">
        <v>473</v>
      </c>
      <c r="C717" t="s">
        <v>474</v>
      </c>
      <c r="D717" t="s">
        <v>475</v>
      </c>
      <c r="E717" t="s">
        <v>476</v>
      </c>
      <c r="H717" t="s">
        <v>477</v>
      </c>
      <c r="I717" t="s">
        <v>478</v>
      </c>
      <c r="J717" t="s">
        <v>479</v>
      </c>
      <c r="K717" t="s">
        <v>480</v>
      </c>
      <c r="L717" t="s">
        <v>481</v>
      </c>
      <c r="M717" t="s">
        <v>482</v>
      </c>
      <c r="N717" t="s">
        <v>483</v>
      </c>
      <c r="O717" t="s">
        <v>484</v>
      </c>
    </row>
    <row r="718" spans="1:15" ht="15" hidden="1" x14ac:dyDescent="0.3">
      <c r="A718" s="61" t="s">
        <v>485</v>
      </c>
      <c r="B718" t="s">
        <v>486</v>
      </c>
      <c r="C718" t="s">
        <v>487</v>
      </c>
      <c r="D718" t="s">
        <v>488</v>
      </c>
      <c r="E718" t="s">
        <v>489</v>
      </c>
      <c r="H718" t="s">
        <v>490</v>
      </c>
      <c r="I718" t="s">
        <v>491</v>
      </c>
      <c r="J718" t="s">
        <v>492</v>
      </c>
      <c r="K718" t="s">
        <v>493</v>
      </c>
      <c r="L718" t="s">
        <v>494</v>
      </c>
      <c r="M718" t="s">
        <v>495</v>
      </c>
      <c r="N718" t="s">
        <v>496</v>
      </c>
      <c r="O718" t="s">
        <v>497</v>
      </c>
    </row>
    <row r="719" spans="1:15" ht="15" hidden="1" x14ac:dyDescent="0.3">
      <c r="A719" s="61" t="s">
        <v>498</v>
      </c>
      <c r="B719" t="s">
        <v>499</v>
      </c>
      <c r="C719" t="s">
        <v>500</v>
      </c>
      <c r="D719" t="s">
        <v>501</v>
      </c>
      <c r="E719" t="s">
        <v>502</v>
      </c>
      <c r="H719" t="s">
        <v>503</v>
      </c>
      <c r="I719" t="s">
        <v>504</v>
      </c>
      <c r="J719" t="s">
        <v>505</v>
      </c>
      <c r="K719" t="s">
        <v>506</v>
      </c>
      <c r="L719" t="s">
        <v>507</v>
      </c>
      <c r="M719" t="s">
        <v>508</v>
      </c>
    </row>
    <row r="720" spans="1:15" ht="15" hidden="1" x14ac:dyDescent="0.3">
      <c r="A720" s="61" t="s">
        <v>509</v>
      </c>
      <c r="B720" t="s">
        <v>510</v>
      </c>
      <c r="C720" t="s">
        <v>511</v>
      </c>
    </row>
    <row r="721" spans="1:15" ht="15" hidden="1" x14ac:dyDescent="0.3">
      <c r="A721" s="61" t="s">
        <v>512</v>
      </c>
      <c r="B721" t="s">
        <v>513</v>
      </c>
      <c r="C721" t="s">
        <v>514</v>
      </c>
      <c r="D721" t="s">
        <v>515</v>
      </c>
      <c r="E721" t="s">
        <v>516</v>
      </c>
      <c r="H721" t="s">
        <v>517</v>
      </c>
      <c r="I721" t="s">
        <v>518</v>
      </c>
      <c r="J721" t="s">
        <v>519</v>
      </c>
      <c r="K721" t="s">
        <v>520</v>
      </c>
      <c r="L721" t="s">
        <v>521</v>
      </c>
      <c r="M721" t="s">
        <v>522</v>
      </c>
      <c r="N721" t="s">
        <v>523</v>
      </c>
      <c r="O721" t="s">
        <v>524</v>
      </c>
    </row>
    <row r="722" spans="1:15" ht="15" hidden="1" x14ac:dyDescent="0.3">
      <c r="A722" s="61" t="s">
        <v>242</v>
      </c>
    </row>
    <row r="723" spans="1:15" ht="15" hidden="1" x14ac:dyDescent="0.3">
      <c r="A723" s="61"/>
    </row>
    <row r="724" spans="1:15" ht="15" hidden="1" x14ac:dyDescent="0.3">
      <c r="A724" s="61" t="s">
        <v>525</v>
      </c>
      <c r="B724" t="s">
        <v>526</v>
      </c>
    </row>
    <row r="725" spans="1:15" ht="15" hidden="1" x14ac:dyDescent="0.3">
      <c r="A725" s="61" t="s">
        <v>244</v>
      </c>
    </row>
    <row r="726" spans="1:15" hidden="1" x14ac:dyDescent="0.3"/>
    <row r="727" spans="1:15" hidden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7"/>
  <sheetViews>
    <sheetView topLeftCell="A55" workbookViewId="0">
      <selection activeCell="A21" sqref="A21"/>
    </sheetView>
  </sheetViews>
  <sheetFormatPr baseColWidth="10" defaultColWidth="8.88671875" defaultRowHeight="14.4" x14ac:dyDescent="0.3"/>
  <sheetData>
    <row r="1" spans="1:1" ht="15" x14ac:dyDescent="0.3">
      <c r="A1" s="61" t="s">
        <v>245</v>
      </c>
    </row>
    <row r="2" spans="1:1" ht="15" x14ac:dyDescent="0.3">
      <c r="A2" s="61" t="s">
        <v>246</v>
      </c>
    </row>
    <row r="3" spans="1:1" ht="15" x14ac:dyDescent="0.3">
      <c r="A3" s="61" t="s">
        <v>247</v>
      </c>
    </row>
    <row r="4" spans="1:1" ht="15" x14ac:dyDescent="0.3">
      <c r="A4" s="61" t="s">
        <v>248</v>
      </c>
    </row>
    <row r="5" spans="1:1" ht="15" x14ac:dyDescent="0.3">
      <c r="A5" s="61" t="s">
        <v>249</v>
      </c>
    </row>
    <row r="6" spans="1:1" ht="15" x14ac:dyDescent="0.3">
      <c r="A6" s="61" t="s">
        <v>250</v>
      </c>
    </row>
    <row r="7" spans="1:1" ht="15" x14ac:dyDescent="0.3">
      <c r="A7" s="61" t="s">
        <v>251</v>
      </c>
    </row>
    <row r="8" spans="1:1" ht="15" x14ac:dyDescent="0.3">
      <c r="A8" s="61" t="s">
        <v>252</v>
      </c>
    </row>
    <row r="9" spans="1:1" ht="15" x14ac:dyDescent="0.3">
      <c r="A9" s="61" t="s">
        <v>253</v>
      </c>
    </row>
    <row r="10" spans="1:1" ht="15" x14ac:dyDescent="0.3">
      <c r="A10" s="61" t="s">
        <v>254</v>
      </c>
    </row>
    <row r="11" spans="1:1" ht="15" x14ac:dyDescent="0.3">
      <c r="A11" s="61" t="s">
        <v>255</v>
      </c>
    </row>
    <row r="12" spans="1:1" ht="15" x14ac:dyDescent="0.3">
      <c r="A12" s="61" t="s">
        <v>250</v>
      </c>
    </row>
    <row r="13" spans="1:1" ht="15" x14ac:dyDescent="0.3">
      <c r="A13" s="61" t="s">
        <v>256</v>
      </c>
    </row>
    <row r="14" spans="1:1" ht="15" x14ac:dyDescent="0.3">
      <c r="A14" s="61" t="s">
        <v>257</v>
      </c>
    </row>
    <row r="15" spans="1:1" ht="15" x14ac:dyDescent="0.3">
      <c r="A15" s="61" t="s">
        <v>258</v>
      </c>
    </row>
    <row r="16" spans="1:1" ht="15" x14ac:dyDescent="0.3">
      <c r="A16" s="61" t="s">
        <v>259</v>
      </c>
    </row>
    <row r="17" spans="1:1" ht="15" x14ac:dyDescent="0.3">
      <c r="A17" s="61" t="s">
        <v>260</v>
      </c>
    </row>
    <row r="18" spans="1:1" ht="15" x14ac:dyDescent="0.3">
      <c r="A18" s="61" t="s">
        <v>250</v>
      </c>
    </row>
    <row r="19" spans="1:1" ht="15" x14ac:dyDescent="0.3">
      <c r="A19" s="61" t="s">
        <v>261</v>
      </c>
    </row>
    <row r="20" spans="1:1" ht="15" x14ac:dyDescent="0.3">
      <c r="A20" s="61" t="s">
        <v>250</v>
      </c>
    </row>
    <row r="21" spans="1:1" ht="15" x14ac:dyDescent="0.3">
      <c r="A21" s="61" t="s">
        <v>262</v>
      </c>
    </row>
    <row r="22" spans="1:1" ht="15" x14ac:dyDescent="0.3">
      <c r="A22" s="61" t="s">
        <v>263</v>
      </c>
    </row>
    <row r="23" spans="1:1" ht="15" x14ac:dyDescent="0.3">
      <c r="A23" s="61" t="s">
        <v>264</v>
      </c>
    </row>
    <row r="24" spans="1:1" ht="15" x14ac:dyDescent="0.3">
      <c r="A24" s="61" t="s">
        <v>265</v>
      </c>
    </row>
    <row r="25" spans="1:1" ht="15" x14ac:dyDescent="0.3">
      <c r="A25" s="61" t="s">
        <v>266</v>
      </c>
    </row>
    <row r="26" spans="1:1" ht="15" x14ac:dyDescent="0.3">
      <c r="A26" s="61" t="s">
        <v>250</v>
      </c>
    </row>
    <row r="27" spans="1:1" ht="15" x14ac:dyDescent="0.3">
      <c r="A27" s="61" t="s">
        <v>267</v>
      </c>
    </row>
    <row r="28" spans="1:1" ht="15" x14ac:dyDescent="0.3">
      <c r="A28" s="61" t="s">
        <v>268</v>
      </c>
    </row>
    <row r="29" spans="1:1" ht="15" x14ac:dyDescent="0.3">
      <c r="A29" s="61" t="s">
        <v>269</v>
      </c>
    </row>
    <row r="30" spans="1:1" ht="15" x14ac:dyDescent="0.3">
      <c r="A30" s="61" t="s">
        <v>270</v>
      </c>
    </row>
    <row r="31" spans="1:1" ht="15" x14ac:dyDescent="0.3">
      <c r="A31" s="61" t="s">
        <v>271</v>
      </c>
    </row>
    <row r="32" spans="1:1" ht="15" x14ac:dyDescent="0.3">
      <c r="A32" s="61" t="s">
        <v>250</v>
      </c>
    </row>
    <row r="33" spans="1:1" ht="15" x14ac:dyDescent="0.3">
      <c r="A33" s="61" t="s">
        <v>272</v>
      </c>
    </row>
    <row r="34" spans="1:1" ht="15" x14ac:dyDescent="0.3">
      <c r="A34" s="61" t="s">
        <v>273</v>
      </c>
    </row>
    <row r="35" spans="1:1" ht="15" x14ac:dyDescent="0.3">
      <c r="A35" s="61" t="s">
        <v>274</v>
      </c>
    </row>
    <row r="36" spans="1:1" ht="15" x14ac:dyDescent="0.3">
      <c r="A36" s="61" t="s">
        <v>275</v>
      </c>
    </row>
    <row r="37" spans="1:1" ht="15" x14ac:dyDescent="0.3">
      <c r="A37" s="61" t="s">
        <v>276</v>
      </c>
    </row>
    <row r="38" spans="1:1" ht="15" x14ac:dyDescent="0.3">
      <c r="A38" s="61" t="s">
        <v>250</v>
      </c>
    </row>
    <row r="39" spans="1:1" ht="15" x14ac:dyDescent="0.3">
      <c r="A39" s="61" t="s">
        <v>277</v>
      </c>
    </row>
    <row r="40" spans="1:1" ht="15" x14ac:dyDescent="0.3">
      <c r="A40" s="61" t="s">
        <v>278</v>
      </c>
    </row>
    <row r="41" spans="1:1" ht="15" x14ac:dyDescent="0.3">
      <c r="A41" s="61" t="s">
        <v>279</v>
      </c>
    </row>
    <row r="42" spans="1:1" ht="15" x14ac:dyDescent="0.3">
      <c r="A42" s="61" t="s">
        <v>280</v>
      </c>
    </row>
    <row r="43" spans="1:1" ht="15" x14ac:dyDescent="0.3">
      <c r="A43" s="61" t="s">
        <v>281</v>
      </c>
    </row>
    <row r="44" spans="1:1" ht="15" x14ac:dyDescent="0.3">
      <c r="A44" s="61" t="s">
        <v>250</v>
      </c>
    </row>
    <row r="45" spans="1:1" ht="15" x14ac:dyDescent="0.3">
      <c r="A45" s="61" t="s">
        <v>282</v>
      </c>
    </row>
    <row r="46" spans="1:1" ht="15" x14ac:dyDescent="0.3">
      <c r="A46" s="61" t="s">
        <v>283</v>
      </c>
    </row>
    <row r="47" spans="1:1" ht="15" x14ac:dyDescent="0.3">
      <c r="A47" s="61" t="s">
        <v>250</v>
      </c>
    </row>
    <row r="48" spans="1:1" ht="15" x14ac:dyDescent="0.3">
      <c r="A48" s="61" t="s">
        <v>284</v>
      </c>
    </row>
    <row r="49" spans="1:1" ht="15" x14ac:dyDescent="0.3">
      <c r="A49" s="61" t="s">
        <v>285</v>
      </c>
    </row>
    <row r="50" spans="1:1" ht="15" x14ac:dyDescent="0.3">
      <c r="A50" s="61" t="s">
        <v>286</v>
      </c>
    </row>
    <row r="51" spans="1:1" ht="15" x14ac:dyDescent="0.3">
      <c r="A51" s="61" t="s">
        <v>287</v>
      </c>
    </row>
    <row r="52" spans="1:1" ht="15" x14ac:dyDescent="0.3">
      <c r="A52" s="61" t="s">
        <v>288</v>
      </c>
    </row>
    <row r="53" spans="1:1" ht="15" x14ac:dyDescent="0.3">
      <c r="A53" s="61" t="s">
        <v>250</v>
      </c>
    </row>
    <row r="54" spans="1:1" ht="15" x14ac:dyDescent="0.3">
      <c r="A54" s="61" t="s">
        <v>289</v>
      </c>
    </row>
    <row r="55" spans="1:1" ht="15" x14ac:dyDescent="0.3">
      <c r="A55" s="61" t="s">
        <v>290</v>
      </c>
    </row>
    <row r="56" spans="1:1" ht="15" x14ac:dyDescent="0.3">
      <c r="A56" s="61" t="s">
        <v>291</v>
      </c>
    </row>
    <row r="57" spans="1:1" ht="15" x14ac:dyDescent="0.3">
      <c r="A57" s="61" t="s">
        <v>292</v>
      </c>
    </row>
    <row r="58" spans="1:1" ht="15" x14ac:dyDescent="0.3">
      <c r="A58" s="61" t="s">
        <v>293</v>
      </c>
    </row>
    <row r="59" spans="1:1" ht="15" x14ac:dyDescent="0.3">
      <c r="A59" s="61" t="s">
        <v>250</v>
      </c>
    </row>
    <row r="60" spans="1:1" ht="15" x14ac:dyDescent="0.3">
      <c r="A60" s="61" t="s">
        <v>294</v>
      </c>
    </row>
    <row r="61" spans="1:1" ht="15" x14ac:dyDescent="0.3">
      <c r="A61" s="61" t="s">
        <v>295</v>
      </c>
    </row>
    <row r="62" spans="1:1" ht="15" x14ac:dyDescent="0.3">
      <c r="A62" s="61" t="s">
        <v>296</v>
      </c>
    </row>
    <row r="63" spans="1:1" ht="15" x14ac:dyDescent="0.3">
      <c r="A63" s="61" t="s">
        <v>297</v>
      </c>
    </row>
    <row r="64" spans="1:1" ht="15" x14ac:dyDescent="0.3">
      <c r="A64" s="61" t="s">
        <v>298</v>
      </c>
    </row>
    <row r="65" spans="1:1" ht="15" x14ac:dyDescent="0.3">
      <c r="A65" s="61" t="s">
        <v>250</v>
      </c>
    </row>
    <row r="66" spans="1:1" ht="15" x14ac:dyDescent="0.3">
      <c r="A66" s="61" t="s">
        <v>299</v>
      </c>
    </row>
    <row r="67" spans="1:1" ht="15" x14ac:dyDescent="0.3">
      <c r="A67" s="61" t="s">
        <v>300</v>
      </c>
    </row>
    <row r="68" spans="1:1" ht="15" x14ac:dyDescent="0.3">
      <c r="A68" s="61" t="s">
        <v>301</v>
      </c>
    </row>
    <row r="69" spans="1:1" ht="15" x14ac:dyDescent="0.3">
      <c r="A69" s="61" t="s">
        <v>302</v>
      </c>
    </row>
    <row r="70" spans="1:1" ht="15" x14ac:dyDescent="0.3">
      <c r="A70" s="61" t="s">
        <v>303</v>
      </c>
    </row>
    <row r="71" spans="1:1" ht="15" x14ac:dyDescent="0.3">
      <c r="A71" s="61" t="s">
        <v>250</v>
      </c>
    </row>
    <row r="72" spans="1:1" ht="15" x14ac:dyDescent="0.3">
      <c r="A72" s="61" t="s">
        <v>304</v>
      </c>
    </row>
    <row r="73" spans="1:1" ht="15" x14ac:dyDescent="0.3">
      <c r="A73" s="61" t="s">
        <v>305</v>
      </c>
    </row>
    <row r="74" spans="1:1" ht="15" x14ac:dyDescent="0.3">
      <c r="A74" s="61" t="s">
        <v>250</v>
      </c>
    </row>
    <row r="75" spans="1:1" ht="15" x14ac:dyDescent="0.3">
      <c r="A75" s="61" t="s">
        <v>306</v>
      </c>
    </row>
    <row r="76" spans="1:1" ht="15" x14ac:dyDescent="0.3">
      <c r="A76" s="61" t="s">
        <v>307</v>
      </c>
    </row>
    <row r="77" spans="1:1" ht="15" x14ac:dyDescent="0.3">
      <c r="A77" s="61" t="s">
        <v>308</v>
      </c>
    </row>
    <row r="78" spans="1:1" ht="15" x14ac:dyDescent="0.3">
      <c r="A78" s="61" t="s">
        <v>309</v>
      </c>
    </row>
    <row r="79" spans="1:1" ht="15" x14ac:dyDescent="0.3">
      <c r="A79" s="61" t="s">
        <v>310</v>
      </c>
    </row>
    <row r="80" spans="1:1" ht="15" x14ac:dyDescent="0.3">
      <c r="A80" s="61" t="s">
        <v>250</v>
      </c>
    </row>
    <row r="81" spans="1:1" ht="15" x14ac:dyDescent="0.3">
      <c r="A81" s="61" t="s">
        <v>311</v>
      </c>
    </row>
    <row r="82" spans="1:1" ht="15" x14ac:dyDescent="0.3">
      <c r="A82" s="61" t="s">
        <v>312</v>
      </c>
    </row>
    <row r="83" spans="1:1" ht="15" x14ac:dyDescent="0.3">
      <c r="A83" s="61" t="s">
        <v>313</v>
      </c>
    </row>
    <row r="84" spans="1:1" ht="15" x14ac:dyDescent="0.3">
      <c r="A84" s="61" t="s">
        <v>314</v>
      </c>
    </row>
    <row r="85" spans="1:1" ht="15" x14ac:dyDescent="0.3">
      <c r="A85" s="61" t="s">
        <v>315</v>
      </c>
    </row>
    <row r="86" spans="1:1" ht="15" x14ac:dyDescent="0.3">
      <c r="A86" s="61" t="s">
        <v>250</v>
      </c>
    </row>
    <row r="87" spans="1:1" ht="15" x14ac:dyDescent="0.3">
      <c r="A87" s="61" t="s">
        <v>316</v>
      </c>
    </row>
    <row r="88" spans="1:1" ht="15" x14ac:dyDescent="0.3">
      <c r="A88" s="61" t="s">
        <v>317</v>
      </c>
    </row>
    <row r="89" spans="1:1" ht="15" x14ac:dyDescent="0.3">
      <c r="A89" s="61" t="s">
        <v>318</v>
      </c>
    </row>
    <row r="90" spans="1:1" ht="15" x14ac:dyDescent="0.3">
      <c r="A90" s="61" t="s">
        <v>319</v>
      </c>
    </row>
    <row r="91" spans="1:1" ht="15" x14ac:dyDescent="0.3">
      <c r="A91" s="61" t="s">
        <v>320</v>
      </c>
    </row>
    <row r="92" spans="1:1" ht="15" x14ac:dyDescent="0.3">
      <c r="A92" s="61" t="s">
        <v>250</v>
      </c>
    </row>
    <row r="93" spans="1:1" ht="15" x14ac:dyDescent="0.3">
      <c r="A93" s="61" t="s">
        <v>321</v>
      </c>
    </row>
    <row r="94" spans="1:1" ht="15" x14ac:dyDescent="0.3">
      <c r="A94" s="61" t="s">
        <v>322</v>
      </c>
    </row>
    <row r="95" spans="1:1" ht="15" x14ac:dyDescent="0.3">
      <c r="A95" s="61" t="s">
        <v>323</v>
      </c>
    </row>
    <row r="96" spans="1:1" ht="15" x14ac:dyDescent="0.3">
      <c r="A96" s="61" t="s">
        <v>324</v>
      </c>
    </row>
    <row r="97" spans="1:1" ht="15" x14ac:dyDescent="0.3">
      <c r="A97" s="61" t="s">
        <v>325</v>
      </c>
    </row>
    <row r="98" spans="1:1" ht="15" x14ac:dyDescent="0.3">
      <c r="A98" s="61" t="s">
        <v>250</v>
      </c>
    </row>
    <row r="99" spans="1:1" ht="15" x14ac:dyDescent="0.3">
      <c r="A99" s="61" t="s">
        <v>326</v>
      </c>
    </row>
    <row r="100" spans="1:1" ht="15" x14ac:dyDescent="0.3">
      <c r="A100" s="61" t="s">
        <v>327</v>
      </c>
    </row>
    <row r="101" spans="1:1" ht="15" x14ac:dyDescent="0.3">
      <c r="A101" s="61" t="s">
        <v>250</v>
      </c>
    </row>
    <row r="102" spans="1:1" ht="15" x14ac:dyDescent="0.3">
      <c r="A102" s="61" t="s">
        <v>328</v>
      </c>
    </row>
    <row r="103" spans="1:1" ht="15" x14ac:dyDescent="0.3">
      <c r="A103" s="61" t="s">
        <v>329</v>
      </c>
    </row>
    <row r="104" spans="1:1" ht="15" x14ac:dyDescent="0.3">
      <c r="A104" s="61" t="s">
        <v>330</v>
      </c>
    </row>
    <row r="105" spans="1:1" ht="15" x14ac:dyDescent="0.3">
      <c r="A105" s="61" t="s">
        <v>331</v>
      </c>
    </row>
    <row r="106" spans="1:1" ht="15" x14ac:dyDescent="0.3">
      <c r="A106" s="61" t="s">
        <v>332</v>
      </c>
    </row>
    <row r="107" spans="1:1" ht="15" x14ac:dyDescent="0.3">
      <c r="A107" s="61" t="s">
        <v>250</v>
      </c>
    </row>
    <row r="108" spans="1:1" ht="15" x14ac:dyDescent="0.3">
      <c r="A108" s="61" t="s">
        <v>333</v>
      </c>
    </row>
    <row r="109" spans="1:1" ht="15" x14ac:dyDescent="0.3">
      <c r="A109" s="61" t="s">
        <v>334</v>
      </c>
    </row>
    <row r="110" spans="1:1" ht="15" x14ac:dyDescent="0.3">
      <c r="A110" s="61" t="s">
        <v>335</v>
      </c>
    </row>
    <row r="111" spans="1:1" ht="15" x14ac:dyDescent="0.3">
      <c r="A111" s="61" t="s">
        <v>336</v>
      </c>
    </row>
    <row r="112" spans="1:1" ht="15" x14ac:dyDescent="0.3">
      <c r="A112" s="61" t="s">
        <v>337</v>
      </c>
    </row>
    <row r="113" spans="1:1" ht="15" x14ac:dyDescent="0.3">
      <c r="A113" s="61" t="s">
        <v>250</v>
      </c>
    </row>
    <row r="114" spans="1:1" ht="15" x14ac:dyDescent="0.3">
      <c r="A114" s="61" t="s">
        <v>338</v>
      </c>
    </row>
    <row r="115" spans="1:1" ht="15" x14ac:dyDescent="0.3">
      <c r="A115" s="61" t="s">
        <v>339</v>
      </c>
    </row>
    <row r="116" spans="1:1" ht="15" x14ac:dyDescent="0.3">
      <c r="A116" s="61" t="s">
        <v>340</v>
      </c>
    </row>
    <row r="117" spans="1:1" ht="15" x14ac:dyDescent="0.3">
      <c r="A117" s="61" t="s">
        <v>341</v>
      </c>
    </row>
    <row r="118" spans="1:1" ht="15" x14ac:dyDescent="0.3">
      <c r="A118" s="61" t="s">
        <v>342</v>
      </c>
    </row>
    <row r="119" spans="1:1" ht="15" x14ac:dyDescent="0.3">
      <c r="A119" s="61" t="s">
        <v>250</v>
      </c>
    </row>
    <row r="120" spans="1:1" ht="15" x14ac:dyDescent="0.3">
      <c r="A120" s="61" t="s">
        <v>343</v>
      </c>
    </row>
    <row r="121" spans="1:1" ht="15" x14ac:dyDescent="0.3">
      <c r="A121" s="61" t="s">
        <v>344</v>
      </c>
    </row>
    <row r="122" spans="1:1" ht="15" x14ac:dyDescent="0.3">
      <c r="A122" s="61" t="s">
        <v>345</v>
      </c>
    </row>
    <row r="123" spans="1:1" ht="15" x14ac:dyDescent="0.3">
      <c r="A123" s="61" t="s">
        <v>346</v>
      </c>
    </row>
    <row r="124" spans="1:1" ht="15" x14ac:dyDescent="0.3">
      <c r="A124" s="61" t="s">
        <v>347</v>
      </c>
    </row>
    <row r="125" spans="1:1" ht="15" x14ac:dyDescent="0.3">
      <c r="A125" s="61" t="s">
        <v>250</v>
      </c>
    </row>
    <row r="126" spans="1:1" ht="15" x14ac:dyDescent="0.3">
      <c r="A126" s="61" t="s">
        <v>348</v>
      </c>
    </row>
    <row r="127" spans="1:1" ht="15" x14ac:dyDescent="0.3">
      <c r="A127" s="61" t="s">
        <v>349</v>
      </c>
    </row>
    <row r="128" spans="1:1" ht="15" x14ac:dyDescent="0.3">
      <c r="A128" s="61" t="s">
        <v>250</v>
      </c>
    </row>
    <row r="129" spans="1:1" ht="15" x14ac:dyDescent="0.3">
      <c r="A129" s="61" t="s">
        <v>350</v>
      </c>
    </row>
    <row r="130" spans="1:1" ht="15" x14ac:dyDescent="0.3">
      <c r="A130" s="61" t="s">
        <v>351</v>
      </c>
    </row>
    <row r="131" spans="1:1" ht="15" x14ac:dyDescent="0.3">
      <c r="A131" s="61" t="s">
        <v>352</v>
      </c>
    </row>
    <row r="132" spans="1:1" ht="15" x14ac:dyDescent="0.3">
      <c r="A132" s="61" t="s">
        <v>353</v>
      </c>
    </row>
    <row r="133" spans="1:1" ht="15" x14ac:dyDescent="0.3">
      <c r="A133" s="61" t="s">
        <v>354</v>
      </c>
    </row>
    <row r="134" spans="1:1" ht="15" x14ac:dyDescent="0.3">
      <c r="A134" s="61" t="s">
        <v>250</v>
      </c>
    </row>
    <row r="135" spans="1:1" ht="15" x14ac:dyDescent="0.3">
      <c r="A135" s="61" t="s">
        <v>355</v>
      </c>
    </row>
    <row r="136" spans="1:1" ht="15" x14ac:dyDescent="0.3">
      <c r="A136" s="61" t="s">
        <v>356</v>
      </c>
    </row>
    <row r="137" spans="1:1" ht="15" x14ac:dyDescent="0.3">
      <c r="A137" s="61" t="s">
        <v>357</v>
      </c>
    </row>
    <row r="138" spans="1:1" ht="15" x14ac:dyDescent="0.3">
      <c r="A138" s="61" t="s">
        <v>358</v>
      </c>
    </row>
    <row r="139" spans="1:1" ht="15" x14ac:dyDescent="0.3">
      <c r="A139" s="61" t="s">
        <v>359</v>
      </c>
    </row>
    <row r="140" spans="1:1" ht="15" x14ac:dyDescent="0.3">
      <c r="A140" s="61" t="s">
        <v>250</v>
      </c>
    </row>
    <row r="141" spans="1:1" ht="15" x14ac:dyDescent="0.3">
      <c r="A141" s="61" t="s">
        <v>360</v>
      </c>
    </row>
    <row r="142" spans="1:1" ht="15" x14ac:dyDescent="0.3">
      <c r="A142" s="61" t="s">
        <v>361</v>
      </c>
    </row>
    <row r="143" spans="1:1" ht="15" x14ac:dyDescent="0.3">
      <c r="A143" s="61" t="s">
        <v>362</v>
      </c>
    </row>
    <row r="144" spans="1:1" ht="15" x14ac:dyDescent="0.3">
      <c r="A144" s="61" t="s">
        <v>363</v>
      </c>
    </row>
    <row r="145" spans="1:1" ht="15" x14ac:dyDescent="0.3">
      <c r="A145" s="61" t="s">
        <v>364</v>
      </c>
    </row>
    <row r="146" spans="1:1" ht="15" x14ac:dyDescent="0.3">
      <c r="A146" s="61" t="s">
        <v>250</v>
      </c>
    </row>
    <row r="147" spans="1:1" ht="15" x14ac:dyDescent="0.3">
      <c r="A147" s="61" t="s">
        <v>365</v>
      </c>
    </row>
    <row r="148" spans="1:1" ht="15" x14ac:dyDescent="0.3">
      <c r="A148" s="61" t="s">
        <v>366</v>
      </c>
    </row>
    <row r="149" spans="1:1" ht="15" x14ac:dyDescent="0.3">
      <c r="A149" s="61" t="s">
        <v>367</v>
      </c>
    </row>
    <row r="150" spans="1:1" ht="15" x14ac:dyDescent="0.3">
      <c r="A150" s="61" t="s">
        <v>368</v>
      </c>
    </row>
    <row r="151" spans="1:1" ht="15" x14ac:dyDescent="0.3">
      <c r="A151" s="61" t="s">
        <v>369</v>
      </c>
    </row>
    <row r="152" spans="1:1" ht="15" x14ac:dyDescent="0.3">
      <c r="A152" s="61" t="s">
        <v>250</v>
      </c>
    </row>
    <row r="153" spans="1:1" ht="15" x14ac:dyDescent="0.3">
      <c r="A153" s="61" t="s">
        <v>370</v>
      </c>
    </row>
    <row r="154" spans="1:1" ht="15" x14ac:dyDescent="0.3">
      <c r="A154" s="61" t="s">
        <v>371</v>
      </c>
    </row>
    <row r="155" spans="1:1" ht="15" x14ac:dyDescent="0.3">
      <c r="A155" s="61" t="s">
        <v>372</v>
      </c>
    </row>
    <row r="156" spans="1:1" ht="15" x14ac:dyDescent="0.3">
      <c r="A156" s="61" t="s">
        <v>373</v>
      </c>
    </row>
    <row r="157" spans="1:1" ht="15" x14ac:dyDescent="0.3">
      <c r="A157" s="61" t="s">
        <v>374</v>
      </c>
    </row>
    <row r="158" spans="1:1" x14ac:dyDescent="0.3">
      <c r="A158" s="60"/>
    </row>
    <row r="159" spans="1:1" ht="15" x14ac:dyDescent="0.3">
      <c r="A159" s="61" t="s">
        <v>375</v>
      </c>
    </row>
    <row r="160" spans="1:1" ht="15" x14ac:dyDescent="0.3">
      <c r="A160" s="61" t="s">
        <v>376</v>
      </c>
    </row>
    <row r="161" spans="1:1" ht="15" x14ac:dyDescent="0.3">
      <c r="A161" s="61" t="s">
        <v>377</v>
      </c>
    </row>
    <row r="162" spans="1:1" ht="15" x14ac:dyDescent="0.3">
      <c r="A162" s="61" t="s">
        <v>241</v>
      </c>
    </row>
    <row r="163" spans="1:1" ht="15" x14ac:dyDescent="0.3">
      <c r="A163" s="61" t="s">
        <v>378</v>
      </c>
    </row>
    <row r="164" spans="1:1" ht="15" x14ac:dyDescent="0.3">
      <c r="A164" s="61" t="s">
        <v>379</v>
      </c>
    </row>
    <row r="165" spans="1:1" ht="15" x14ac:dyDescent="0.3">
      <c r="A165" s="61" t="s">
        <v>380</v>
      </c>
    </row>
    <row r="166" spans="1:1" ht="15" x14ac:dyDescent="0.3">
      <c r="A166" s="61" t="s">
        <v>243</v>
      </c>
    </row>
    <row r="167" spans="1:1" ht="15" x14ac:dyDescent="0.3">
      <c r="A167" s="61" t="s">
        <v>244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270DC135B08771469C34929EBC439A5C" ma:contentTypeVersion="0" ma:contentTypeDescription="" ma:contentTypeScope="" ma:versionID="20a72852451ffe05b39a5a2caf902e4e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1314c7b2cd3f1a74d569399b1feb6150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Cod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1</Phase>
    <Sujet xmlns="a091097b-8ae3-4832-a2b2-51f9a78aeacd">PEG-1, document 2 - EC12019 (not confidential)</Sujet>
    <Confidentiel xmlns="a091097b-8ae3-4832-a2b2-51f9a78aeacd">3</Confidentiel>
    <Projet xmlns="a091097b-8ae3-4832-a2b2-51f9a78aeacd">478</Projet>
    <Provenance xmlns="a091097b-8ae3-4832-a2b2-51f9a78aeacd">2</Provenance>
    <Hidden_UploadedAt xmlns="a091097b-8ae3-4832-a2b2-51f9a78aeacd">2023-01-20T18:14:11+00:00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14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PEG-1, document 2 </Cote_x0020_de_x0020_déposant>
    <Inscrit_x0020_au_x0020_plumitif xmlns="a091097b-8ae3-4832-a2b2-51f9a78aeacd">true</Inscrit_x0020_au_x0020_plumitif>
    <Numéro_x0020_plumitif xmlns="a091097b-8ae3-4832-a2b2-51f9a78aeacd">75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24</Catégorie_x0020_de_x0020_document>
    <Date_x0020_de_x0020_confidentialité_x0020_relevée xmlns="a091097b-8ae3-4832-a2b2-51f9a78aeacd" xsi:nil="true"/>
    <Hidden_ApprovedAt xmlns="a091097b-8ae3-4832-a2b2-51f9a78aeacd">2023-01-20T18:14:11+00:00</Hidden_ApprovedAt>
    <Cote_x0020_de_x0020_piéce xmlns="a091097b-8ae3-4832-a2b2-51f9a78aeacd">C-AQCIE-CIFQ-0011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true</Ne_x0020_pas_x0020_envoyer_x0020_d_x0027_alerte>
    <_dlc_DocId xmlns="a84ed267-86d5-4fa1-a3cb-2fed497fe84f">W2HFWTQUJJY6-1201575218-171</_dlc_DocId>
    <_dlc_DocIdUrl xmlns="a84ed267-86d5-4fa1-a3cb-2fed497fe84f">
      <Url>http://s10mtlweb:8081/478/_layouts/15/DocIdRedir.aspx?ID=W2HFWTQUJJY6-1201575218-171</Url>
      <Description>W2HFWTQUJJY6-1201575218-171</Description>
    </_dlc_DocIdUrl>
  </documentManagement>
</p:properties>
</file>

<file path=customXml/itemProps1.xml><?xml version="1.0" encoding="utf-8"?>
<ds:datastoreItem xmlns:ds="http://schemas.openxmlformats.org/officeDocument/2006/customXml" ds:itemID="{22F257BF-823C-42B2-9EFE-49605639DD7E}"/>
</file>

<file path=customXml/itemProps2.xml><?xml version="1.0" encoding="utf-8"?>
<ds:datastoreItem xmlns:ds="http://schemas.openxmlformats.org/officeDocument/2006/customXml" ds:itemID="{8CF4D868-728E-43F7-826E-2C13DF039A67}"/>
</file>

<file path=customXml/itemProps3.xml><?xml version="1.0" encoding="utf-8"?>
<ds:datastoreItem xmlns:ds="http://schemas.openxmlformats.org/officeDocument/2006/customXml" ds:itemID="{E9A7164C-5303-4E7C-9FE9-66FF0483058B}"/>
</file>

<file path=customXml/itemProps4.xml><?xml version="1.0" encoding="utf-8"?>
<ds:datastoreItem xmlns:ds="http://schemas.openxmlformats.org/officeDocument/2006/customXml" ds:itemID="{AD2EC95E-BFFE-4609-B888-5636A4341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ECI2019</vt:lpstr>
      <vt:lpstr>Salaries and Wages</vt:lpstr>
      <vt:lpstr>Total  Compensation</vt:lpstr>
      <vt:lpstr>rawECI2019</vt:lpstr>
      <vt:lpstr>2017</vt:lpstr>
      <vt:lpstr>2016</vt:lpstr>
      <vt:lpstr>SIC EGS</vt:lpstr>
      <vt:lpstr>SIC Wage Regional</vt:lpstr>
      <vt:lpstr>SIC Comp Regional</vt:lpstr>
      <vt:lpstr>national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PEG-1, document 2 - EC12019 (not confidential)</dc:subject>
  <dc:creator>Dave Hovde</dc:creator>
  <cp:lastModifiedBy>Pierre Pelletier</cp:lastModifiedBy>
  <cp:lastPrinted>2012-05-03T15:04:14Z</cp:lastPrinted>
  <dcterms:created xsi:type="dcterms:W3CDTF">2010-05-18T19:05:48Z</dcterms:created>
  <dcterms:modified xsi:type="dcterms:W3CDTF">2021-02-19T16:33:23Z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{587D7177-4F42-4FF1-98C5-2F1C4F2937B5}</vt:lpwstr>
  </property>
  <property fmtid="{D5CDD505-2E9C-101B-9397-08002B2CF9AE}" pid="3" name="ContentTypeId">
    <vt:lpwstr>0x010100F6681E3BDF397F418586AC591ADC81BB00270DC135B08771469C34929EBC439A5C</vt:lpwstr>
  </property>
  <property fmtid="{D5CDD505-2E9C-101B-9397-08002B2CF9AE}" pid="5" name="Order">
    <vt:r8>6049600</vt:r8>
  </property>
  <property fmtid="{D5CDD505-2E9C-101B-9397-08002B2CF9AE}" pid="6" name="_dlc_DocIdItemGuid">
    <vt:lpwstr>fd32f560-9029-4f8f-addd-3f9198590fca</vt:lpwstr>
  </property>
</Properties>
</file>