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activeTab="1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  <definedName name="_xlnm.Print_Titles" localSheetId="0">'Sommaire'!$2:$5</definedName>
  </definedNames>
  <calcPr fullCalcOnLoad="1"/>
</workbook>
</file>

<file path=xl/sharedStrings.xml><?xml version="1.0" encoding="utf-8"?>
<sst xmlns="http://schemas.openxmlformats.org/spreadsheetml/2006/main" count="113" uniqueCount="83">
  <si>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</si>
  <si>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</si>
  <si>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</si>
  <si>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</si>
  <si>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</si>
  <si>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</si>
  <si>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</si>
  <si>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</si>
  <si>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</si>
  <si>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</si>
  <si>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</si>
  <si>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</si>
  <si>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</si>
  <si>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</si>
  <si>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</si>
  <si>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</si>
  <si>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</si>
  <si>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</si>
  <si>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</si>
  <si>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</si>
  <si>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</si>
  <si>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</si>
  <si>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</si>
  <si>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</si>
  <si>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</si>
  <si>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</si>
  <si>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</si>
  <si>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</si>
  <si>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</si>
  <si>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</si>
  <si>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</si>
  <si>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</si>
  <si>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</si>
  <si>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</si>
  <si>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</si>
  <si>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</si>
  <si>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</si>
  <si>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</si>
  <si>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</si>
  <si>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</si>
  <si>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</si>
  <si>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</si>
  <si>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</si>
  <si>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</si>
  <si>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</si>
  <si>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</si>
  <si>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</si>
  <si>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</si>
  <si>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</si>
  <si>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</si>
  <si>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</si>
  <si>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</si>
  <si>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</si>
  <si>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</si>
  <si>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</si>
  <si>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</si>
  <si>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</si>
  <si>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</si>
  <si>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</si>
  <si>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</si>
  <si>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</si>
  <si>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</si>
  <si>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</si>
  <si>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</si>
  <si>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</si>
  <si>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</si>
  <si>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</si>
  <si>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</si>
  <si>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</si>
  <si>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</si>
  <si>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Éric David</t>
  </si>
  <si>
    <t>Externe</t>
  </si>
  <si>
    <t>Pascal Cormier</t>
  </si>
  <si>
    <t>15+</t>
  </si>
  <si>
    <t>4299, av. de Lorimier, Montréal (QC) H2H 2A9</t>
  </si>
  <si>
    <t>Option consommateurs</t>
  </si>
  <si>
    <t>Non</t>
  </si>
  <si>
    <t>N/A</t>
  </si>
  <si>
    <t>Voir la demande d'intervention.</t>
  </si>
  <si>
    <t>Roger Higgin</t>
  </si>
  <si>
    <t>15, Malabar Place, Toronto (ON) M3B 1A4</t>
  </si>
  <si>
    <t>R-4167-2021</t>
  </si>
  <si>
    <t>485, rue McGill, bureau 500, Montréal (Québec) H2Y 2H4</t>
  </si>
</sst>
</file>

<file path=xl/styles.xml><?xml version="1.0" encoding="utf-8"?>
<styleSheet xmlns="http://schemas.openxmlformats.org/spreadsheetml/2006/main">
  <numFmts count="2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_-&quot;$&quot;* #,##0.00000_-;\-&quot;$&quot;* #,##0.00000_-;_-&quot;$&quot;* &quot;-&quot;?????_-;_-@_-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1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72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7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4" applyNumberFormat="1" applyFont="1" applyBorder="1" applyAlignment="1" applyProtection="1">
      <alignment horizontal="center" vertical="center" wrapText="1"/>
      <protection locked="0"/>
    </xf>
    <xf numFmtId="0" fontId="69" fillId="0" borderId="44" xfId="44" applyNumberFormat="1" applyFont="1" applyBorder="1" applyAlignment="1" applyProtection="1">
      <alignment horizontal="center" vertical="center" wrapText="1"/>
      <protection locked="0"/>
    </xf>
    <xf numFmtId="0" fontId="69" fillId="0" borderId="45" xfId="44" applyNumberFormat="1" applyFont="1" applyBorder="1" applyAlignment="1" applyProtection="1">
      <alignment horizontal="center" vertical="center" wrapText="1"/>
      <protection locked="0"/>
    </xf>
    <xf numFmtId="0" fontId="69" fillId="0" borderId="42" xfId="44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72" fontId="75" fillId="0" borderId="60" xfId="0" applyNumberFormat="1" applyFont="1" applyFill="1" applyBorder="1" applyAlignment="1" applyProtection="1">
      <alignment horizontal="left" vertical="center" indent="1"/>
      <protection/>
    </xf>
    <xf numFmtId="172" fontId="75" fillId="0" borderId="56" xfId="0" applyNumberFormat="1" applyFont="1" applyFill="1" applyBorder="1" applyAlignment="1" applyProtection="1">
      <alignment horizontal="left" vertical="center" indent="1"/>
      <protection/>
    </xf>
    <xf numFmtId="172" fontId="75" fillId="0" borderId="61" xfId="0" applyNumberFormat="1" applyFont="1" applyFill="1" applyBorder="1" applyAlignment="1" applyProtection="1">
      <alignment horizontal="left" vertical="center" indent="1"/>
      <protection/>
    </xf>
    <xf numFmtId="172" fontId="75" fillId="0" borderId="58" xfId="0" applyNumberFormat="1" applyFont="1" applyFill="1" applyBorder="1" applyAlignment="1" applyProtection="1">
      <alignment horizontal="left" vertical="center" indent="1"/>
      <protection/>
    </xf>
    <xf numFmtId="177" fontId="4" fillId="37" borderId="62" xfId="44" applyNumberFormat="1" applyFont="1" applyFill="1" applyBorder="1" applyAlignment="1" applyProtection="1">
      <alignment vertical="center" wrapText="1"/>
      <protection/>
    </xf>
    <xf numFmtId="177" fontId="4" fillId="37" borderId="63" xfId="44" applyNumberFormat="1" applyFont="1" applyFill="1" applyBorder="1" applyAlignment="1" applyProtection="1">
      <alignment vertical="center" wrapText="1"/>
      <protection/>
    </xf>
    <xf numFmtId="177" fontId="4" fillId="37" borderId="64" xfId="44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77" fontId="75" fillId="0" borderId="29" xfId="0" applyNumberFormat="1" applyFont="1" applyFill="1" applyBorder="1" applyAlignment="1" applyProtection="1">
      <alignment horizontal="center" vertical="center"/>
      <protection locked="0"/>
    </xf>
    <xf numFmtId="177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72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2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72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72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77" fontId="4" fillId="33" borderId="84" xfId="44" applyNumberFormat="1" applyFont="1" applyFill="1" applyBorder="1" applyAlignment="1" applyProtection="1">
      <alignment horizontal="center" vertical="center" wrapText="1"/>
      <protection/>
    </xf>
    <xf numFmtId="177" fontId="4" fillId="33" borderId="85" xfId="44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77" fontId="4" fillId="33" borderId="37" xfId="44" applyNumberFormat="1" applyFont="1" applyFill="1" applyBorder="1" applyAlignment="1" applyProtection="1">
      <alignment horizontal="center" vertical="center" wrapText="1"/>
      <protection/>
    </xf>
    <xf numFmtId="177" fontId="4" fillId="33" borderId="36" xfId="44" applyNumberFormat="1" applyFont="1" applyFill="1" applyBorder="1" applyAlignment="1" applyProtection="1">
      <alignment horizontal="center" vertical="center" wrapText="1"/>
      <protection/>
    </xf>
    <xf numFmtId="177" fontId="4" fillId="33" borderId="89" xfId="44" applyNumberFormat="1" applyFont="1" applyFill="1" applyBorder="1" applyAlignment="1" applyProtection="1">
      <alignment horizontal="center" vertical="center" wrapText="1"/>
      <protection/>
    </xf>
    <xf numFmtId="172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1781175</xdr:colOff>
      <xdr:row>2</xdr:row>
      <xdr:rowOff>152400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714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18</xdr:row>
      <xdr:rowOff>57150</xdr:rowOff>
    </xdr:from>
    <xdr:ext cx="266700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53390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2028825</xdr:colOff>
      <xdr:row>3</xdr:row>
      <xdr:rowOff>28575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352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4">
      <selection activeCell="A1" sqref="A1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 t="str">
        <f>Identification!B4</f>
        <v>R-4167-2021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1" t="str">
        <f>Identification!B5</f>
        <v>Option consommateurs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132</v>
      </c>
      <c r="C9" s="141">
        <f>Répartition!B30+Répartition!C30+Répartition!D30</f>
        <v>42565.05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227</v>
      </c>
      <c r="C11" s="141">
        <f>Répartition!E30+Répartition!F30+Répartition!G30+Répartition!H30</f>
        <v>57570.84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359</v>
      </c>
      <c r="C17" s="36">
        <f>C9+C11+C13+C15</f>
        <v>100135.89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3004.08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3004.08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4">
        <f>C17+C27+C29</f>
        <v>103139.97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tabSelected="1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  <col min="6" max="16384" width="10.8515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7" t="s">
        <v>55</v>
      </c>
      <c r="B3" s="178"/>
      <c r="C3" s="178"/>
      <c r="D3" s="178"/>
      <c r="E3" s="178"/>
      <c r="F3" s="91"/>
    </row>
    <row r="4" spans="1:6" ht="24" customHeight="1">
      <c r="A4" s="5" t="s">
        <v>0</v>
      </c>
      <c r="B4" s="179" t="s">
        <v>81</v>
      </c>
      <c r="C4" s="180"/>
      <c r="D4" s="180"/>
      <c r="E4" s="181"/>
      <c r="F4" s="91"/>
    </row>
    <row r="5" spans="1:6" ht="19.5" customHeight="1">
      <c r="A5" s="6" t="s">
        <v>1</v>
      </c>
      <c r="B5" s="182" t="s">
        <v>75</v>
      </c>
      <c r="C5" s="183"/>
      <c r="D5" s="183"/>
      <c r="E5" s="184"/>
      <c r="F5" s="91"/>
    </row>
    <row r="6" spans="1:6" ht="15">
      <c r="A6" s="185" t="s">
        <v>20</v>
      </c>
      <c r="B6" s="186"/>
      <c r="C6" s="187"/>
      <c r="D6" s="85" t="s">
        <v>76</v>
      </c>
      <c r="E6" s="86"/>
      <c r="F6" s="91"/>
    </row>
    <row r="7" spans="1:6" ht="19.5" customHeight="1">
      <c r="A7" s="185" t="s">
        <v>34</v>
      </c>
      <c r="B7" s="188"/>
      <c r="C7" s="189"/>
      <c r="D7" s="87">
        <v>0.5</v>
      </c>
      <c r="E7" s="88"/>
      <c r="F7" s="91"/>
    </row>
    <row r="8" spans="1:6" ht="21.75" customHeight="1">
      <c r="A8" s="190" t="s">
        <v>35</v>
      </c>
      <c r="B8" s="191"/>
      <c r="C8" s="192"/>
      <c r="D8" s="193" t="s">
        <v>77</v>
      </c>
      <c r="E8" s="194"/>
      <c r="F8" s="91"/>
    </row>
    <row r="9" spans="1:6" ht="22.5" customHeight="1">
      <c r="A9" s="197" t="s">
        <v>45</v>
      </c>
      <c r="B9" s="198"/>
      <c r="C9" s="198"/>
      <c r="D9" s="198"/>
      <c r="E9" s="199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70</v>
      </c>
      <c r="B11" s="68" t="s">
        <v>73</v>
      </c>
      <c r="C11" s="68" t="s">
        <v>71</v>
      </c>
      <c r="D11" s="94">
        <v>300</v>
      </c>
      <c r="E11" s="73" t="s">
        <v>82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72</v>
      </c>
      <c r="B15" s="67" t="s">
        <v>73</v>
      </c>
      <c r="C15" s="67" t="s">
        <v>71</v>
      </c>
      <c r="D15" s="97">
        <v>240</v>
      </c>
      <c r="E15" s="73" t="s">
        <v>74</v>
      </c>
      <c r="F15" s="91"/>
    </row>
    <row r="16" spans="1:6" ht="30" customHeight="1">
      <c r="A16" s="45" t="s">
        <v>79</v>
      </c>
      <c r="B16" s="67" t="s">
        <v>73</v>
      </c>
      <c r="C16" s="67" t="s">
        <v>71</v>
      </c>
      <c r="D16" s="97">
        <v>240</v>
      </c>
      <c r="E16" s="74" t="s">
        <v>80</v>
      </c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0" t="s">
        <v>9</v>
      </c>
      <c r="C20" s="200" t="s">
        <v>9</v>
      </c>
      <c r="D20" s="97"/>
      <c r="E20" s="73"/>
      <c r="F20" s="91"/>
    </row>
    <row r="21" spans="1:6" ht="30" customHeight="1">
      <c r="A21" s="53"/>
      <c r="B21" s="201"/>
      <c r="C21" s="201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0" t="s">
        <v>9</v>
      </c>
      <c r="C23" s="71"/>
      <c r="D23" s="97"/>
      <c r="E23" s="73"/>
      <c r="F23" s="91"/>
    </row>
    <row r="24" spans="1:6" ht="30" customHeight="1">
      <c r="A24" s="49"/>
      <c r="B24" s="201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">
      <c r="A26" s="195" t="s">
        <v>28</v>
      </c>
      <c r="B26" s="196"/>
      <c r="C26" s="196"/>
      <c r="D26" s="196"/>
      <c r="E26" s="196"/>
      <c r="F26" s="91"/>
      <c r="G26" s="91"/>
    </row>
    <row r="27" spans="1:7" ht="12">
      <c r="A27" s="195" t="s">
        <v>29</v>
      </c>
      <c r="B27" s="196"/>
      <c r="C27" s="196"/>
      <c r="D27" s="196"/>
      <c r="E27" s="196"/>
      <c r="F27" s="91"/>
      <c r="G27" s="91"/>
    </row>
    <row r="28" ht="12">
      <c r="F28" s="91"/>
    </row>
    <row r="29" ht="12">
      <c r="F29" s="91"/>
    </row>
    <row r="30" ht="12">
      <c r="F30" s="91"/>
    </row>
    <row r="31" ht="12">
      <c r="F31" s="91"/>
    </row>
    <row r="32" ht="12">
      <c r="F32" s="91"/>
    </row>
    <row r="33" ht="12">
      <c r="F33" s="91"/>
    </row>
    <row r="34" ht="12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0">
      <selection activeCell="E16" sqref="E16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3.25" customHeight="1">
      <c r="A5" s="101" t="s">
        <v>0</v>
      </c>
      <c r="B5" s="112" t="str">
        <f>Identification!B4</f>
        <v>R-4167-2021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3.25" customHeight="1" thickBot="1">
      <c r="A6" s="102" t="s">
        <v>1</v>
      </c>
      <c r="B6" s="114" t="str">
        <f>Identification!B5</f>
        <v>Option consommateurs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3.2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Éric David</v>
      </c>
      <c r="C8" s="50">
        <f>Identification!A12</f>
        <v>0</v>
      </c>
      <c r="D8" s="50">
        <f>Identification!A13</f>
        <v>0</v>
      </c>
      <c r="E8" s="50" t="str">
        <f>Identification!A15</f>
        <v>Pascal Cormier</v>
      </c>
      <c r="F8" s="38" t="str">
        <f>Identification!A16</f>
        <v>Roger Higgin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240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6</v>
      </c>
      <c r="C12" s="126"/>
      <c r="D12" s="127"/>
      <c r="E12" s="128">
        <v>16</v>
      </c>
      <c r="F12" s="129">
        <v>6</v>
      </c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2</v>
      </c>
      <c r="C13" s="131"/>
      <c r="D13" s="132"/>
      <c r="E13" s="130">
        <v>6</v>
      </c>
      <c r="F13" s="131">
        <v>1</v>
      </c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2</v>
      </c>
      <c r="C14" s="131"/>
      <c r="D14" s="132"/>
      <c r="E14" s="130">
        <v>6</v>
      </c>
      <c r="F14" s="131">
        <v>2</v>
      </c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1</v>
      </c>
      <c r="C15" s="131"/>
      <c r="D15" s="132"/>
      <c r="E15" s="130">
        <v>4</v>
      </c>
      <c r="F15" s="131">
        <v>2</v>
      </c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16</v>
      </c>
      <c r="C16" s="131"/>
      <c r="D16" s="132"/>
      <c r="E16" s="130">
        <v>35</v>
      </c>
      <c r="F16" s="131">
        <v>15</v>
      </c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6</v>
      </c>
      <c r="C17" s="131"/>
      <c r="D17" s="132"/>
      <c r="E17" s="130">
        <v>5</v>
      </c>
      <c r="F17" s="131">
        <v>4</v>
      </c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2</v>
      </c>
      <c r="C18" s="131"/>
      <c r="D18" s="132"/>
      <c r="E18" s="130">
        <v>5</v>
      </c>
      <c r="F18" s="131">
        <v>2</v>
      </c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20</v>
      </c>
      <c r="C19" s="131"/>
      <c r="D19" s="132"/>
      <c r="E19" s="130">
        <v>10</v>
      </c>
      <c r="F19" s="131">
        <v>2</v>
      </c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20</v>
      </c>
      <c r="C20" s="131"/>
      <c r="D20" s="132"/>
      <c r="E20" s="130">
        <v>20</v>
      </c>
      <c r="F20" s="131">
        <v>1</v>
      </c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50</v>
      </c>
      <c r="C21" s="131"/>
      <c r="D21" s="132"/>
      <c r="E21" s="131">
        <v>50</v>
      </c>
      <c r="F21" s="131">
        <v>15</v>
      </c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7</v>
      </c>
      <c r="C22" s="131"/>
      <c r="D22" s="132"/>
      <c r="E22" s="130">
        <v>15</v>
      </c>
      <c r="F22" s="131">
        <v>5</v>
      </c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132</v>
      </c>
      <c r="C25" s="122">
        <f t="shared" si="0"/>
        <v>0</v>
      </c>
      <c r="D25" s="122">
        <f>SUM(D12:D24)</f>
        <v>0</v>
      </c>
      <c r="E25" s="122">
        <f t="shared" si="0"/>
        <v>172</v>
      </c>
      <c r="F25" s="122">
        <f t="shared" si="0"/>
        <v>55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39600</v>
      </c>
      <c r="C26" s="123">
        <f t="shared" si="1"/>
        <v>0</v>
      </c>
      <c r="D26" s="123">
        <f t="shared" si="1"/>
        <v>0</v>
      </c>
      <c r="E26" s="123">
        <f t="shared" si="1"/>
        <v>41280</v>
      </c>
      <c r="F26" s="123">
        <f t="shared" si="1"/>
        <v>13200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>
        <f>(B26*0.14975)/2</f>
        <v>2965.0499999999997</v>
      </c>
      <c r="C28" s="136"/>
      <c r="D28" s="136"/>
      <c r="E28" s="136">
        <f>(E26*0.14975)/2</f>
        <v>3090.8399999999997</v>
      </c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42565.05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44370.84</v>
      </c>
      <c r="F30" s="124">
        <f t="shared" si="2"/>
        <v>13200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0" sqref="A10:E10"/>
    </sheetView>
  </sheetViews>
  <sheetFormatPr defaultColWidth="9.14062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  <col min="6" max="16384" width="10.8515625" style="0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8" t="s">
        <v>0</v>
      </c>
      <c r="B4" s="210" t="str">
        <f>Identification!B4</f>
        <v>R-4167-2021</v>
      </c>
      <c r="C4" s="211"/>
      <c r="D4" s="211"/>
      <c r="E4" s="212"/>
    </row>
    <row r="5" spans="1:5" ht="18" customHeight="1" thickBot="1">
      <c r="A5" s="99" t="s">
        <v>1</v>
      </c>
      <c r="B5" s="213" t="str">
        <f>Identification!B5</f>
        <v>Option consommateurs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 t="s">
        <v>78</v>
      </c>
      <c r="B7" s="219"/>
      <c r="C7" s="219"/>
      <c r="D7" s="219"/>
      <c r="E7" s="220"/>
    </row>
    <row r="8" spans="1:5" ht="19.5" customHeight="1">
      <c r="A8" s="221"/>
      <c r="B8" s="222"/>
      <c r="C8" s="222"/>
      <c r="D8" s="222"/>
      <c r="E8" s="223"/>
    </row>
    <row r="9" spans="1:5" ht="19.5" customHeight="1">
      <c r="A9" s="221"/>
      <c r="B9" s="222"/>
      <c r="C9" s="222"/>
      <c r="D9" s="222"/>
      <c r="E9" s="223"/>
    </row>
    <row r="10" spans="1:5" ht="19.5" customHeight="1">
      <c r="A10" s="221"/>
      <c r="B10" s="222"/>
      <c r="C10" s="222"/>
      <c r="D10" s="222"/>
      <c r="E10" s="223"/>
    </row>
    <row r="11" spans="1:5" ht="19.5" customHeight="1">
      <c r="A11" s="221"/>
      <c r="B11" s="222"/>
      <c r="C11" s="222"/>
      <c r="D11" s="222"/>
      <c r="E11" s="223"/>
    </row>
    <row r="12" spans="1:5" ht="19.5" customHeight="1">
      <c r="A12" s="221"/>
      <c r="B12" s="222"/>
      <c r="C12" s="222"/>
      <c r="D12" s="222"/>
      <c r="E12" s="223"/>
    </row>
    <row r="13" spans="1:5" ht="19.5" customHeight="1">
      <c r="A13" s="221"/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Budgets de participation d'OC</dc:subject>
  <dc:creator>Régie de l'énergie</dc:creator>
  <cp:keywords/>
  <dc:description/>
  <cp:lastModifiedBy>Éric David</cp:lastModifiedBy>
  <cp:lastPrinted>2010-02-25T20:19:41Z</cp:lastPrinted>
  <dcterms:created xsi:type="dcterms:W3CDTF">2009-06-30T18:48:08Z</dcterms:created>
  <dcterms:modified xsi:type="dcterms:W3CDTF">2021-08-26T15:36:39Z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CWorkbookID">
    <vt:lpwstr>44132ecb-713c-4187-b319-23be205a1929</vt:lpwstr>
  </property>
  <property fmtid="{D5CDD505-2E9C-101B-9397-08002B2CF9AE}" pid="3" name="Provenance">
    <vt:lpwstr>2</vt:lpwstr>
  </property>
  <property fmtid="{D5CDD505-2E9C-101B-9397-08002B2CF9AE}" pid="4" name="Phase">
    <vt:lpwstr>1</vt:lpwstr>
  </property>
  <property fmtid="{D5CDD505-2E9C-101B-9397-08002B2CF9AE}" pid="5" name="Accèsrestreint">
    <vt:lpwstr>0</vt:lpwstr>
  </property>
  <property fmtid="{D5CDD505-2E9C-101B-9397-08002B2CF9AE}" pid="6" name="Confidentiel">
    <vt:lpwstr>3</vt:lpwstr>
  </property>
  <property fmtid="{D5CDD505-2E9C-101B-9397-08002B2CF9AE}" pid="7" name="Catégoriededocument">
    <vt:lpwstr>4</vt:lpwstr>
  </property>
  <property fmtid="{D5CDD505-2E9C-101B-9397-08002B2CF9AE}" pid="8" name="Sous-catégorie">
    <vt:lpwstr>24</vt:lpwstr>
  </property>
  <property fmtid="{D5CDD505-2E9C-101B-9397-08002B2CF9AE}" pid="9" name="Copiepapierreçue">
    <vt:lpwstr>0</vt:lpwstr>
  </property>
  <property fmtid="{D5CDD505-2E9C-101B-9397-08002B2CF9AE}" pid="10" name="Projet">
    <vt:lpwstr>478</vt:lpwstr>
  </property>
  <property fmtid="{D5CDD505-2E9C-101B-9397-08002B2CF9AE}" pid="11" name="Deposant">
    <vt:lpwstr>162</vt:lpwstr>
  </property>
  <property fmtid="{D5CDD505-2E9C-101B-9397-08002B2CF9AE}" pid="12" name="Cotedeposant">
    <vt:lpwstr/>
  </property>
  <property fmtid="{D5CDD505-2E9C-101B-9397-08002B2CF9AE}" pid="13" name="Inscritauplumitif">
    <vt:lpwstr>1</vt:lpwstr>
  </property>
  <property fmtid="{D5CDD505-2E9C-101B-9397-08002B2CF9AE}" pid="14" name="DiffusablesurleWeb">
    <vt:lpwstr>1</vt:lpwstr>
  </property>
  <property fmtid="{D5CDD505-2E9C-101B-9397-08002B2CF9AE}" pid="15" name="Order">
    <vt:lpwstr>5983600.00000000</vt:lpwstr>
  </property>
  <property fmtid="{D5CDD505-2E9C-101B-9397-08002B2CF9AE}" pid="16" name="Nombredephaseauprojet">
    <vt:lpwstr>1.00000000000000</vt:lpwstr>
  </property>
  <property fmtid="{D5CDD505-2E9C-101B-9397-08002B2CF9AE}" pid="17" name="NonenvoiAlerte">
    <vt:lpwstr>1</vt:lpwstr>
  </property>
  <property fmtid="{D5CDD505-2E9C-101B-9397-08002B2CF9AE}" pid="18" name="Déposant">
    <vt:lpwstr>104</vt:lpwstr>
  </property>
  <property fmtid="{D5CDD505-2E9C-101B-9397-08002B2CF9AE}" pid="19" name="Sujet">
    <vt:lpwstr>Budgets de participation d'OC</vt:lpwstr>
  </property>
  <property fmtid="{D5CDD505-2E9C-101B-9397-08002B2CF9AE}" pid="20" name="Numéroplumitif">
    <vt:lpwstr>0057</vt:lpwstr>
  </property>
  <property fmtid="{D5CDD505-2E9C-101B-9397-08002B2CF9AE}" pid="21" name="Cotedepièce">
    <vt:lpwstr>C-OC-0005</vt:lpwstr>
  </property>
  <property fmtid="{D5CDD505-2E9C-101B-9397-08002B2CF9AE}" pid="22" name="Anciennomdudocument">
    <vt:lpwstr>Budget de participation d'OC - R-4167-2021.xls</vt:lpwstr>
  </property>
  <property fmtid="{D5CDD505-2E9C-101B-9397-08002B2CF9AE}" pid="23" name="_dlc_DocId">
    <vt:lpwstr>W2HFWTQUJJY6-1201575218-318</vt:lpwstr>
  </property>
  <property fmtid="{D5CDD505-2E9C-101B-9397-08002B2CF9AE}" pid="24" name="_dlc_DocIdItemGuid">
    <vt:lpwstr>7c4809e6-c647-405a-8c5a-0aa767c65c27</vt:lpwstr>
  </property>
  <property fmtid="{D5CDD505-2E9C-101B-9397-08002B2CF9AE}" pid="25" name="_dlc_DocIdUrl">
    <vt:lpwstr>http://s10mtlweb:8081/478/_layouts/15/DocIdRedir.aspx?ID=W2HFWTQUJJY6-1201575218-318, W2HFWTQUJJY6-1201575218-318</vt:lpwstr>
  </property>
  <property fmtid="{D5CDD505-2E9C-101B-9397-08002B2CF9AE}" pid="26" name="display_urn:schemas-microsoft-com:office:office#Editor">
    <vt:lpwstr>Slimani, Salima</vt:lpwstr>
  </property>
  <property fmtid="{D5CDD505-2E9C-101B-9397-08002B2CF9AE}" pid="27" name="Cote de piéce">
    <vt:lpwstr>C-OC-0005</vt:lpwstr>
  </property>
  <property fmtid="{D5CDD505-2E9C-101B-9397-08002B2CF9AE}" pid="28" name="Inscrit au plumitif">
    <vt:lpwstr>1</vt:lpwstr>
  </property>
  <property fmtid="{D5CDD505-2E9C-101B-9397-08002B2CF9AE}" pid="29" name="Ne pas envoyer d'alerte">
    <vt:lpwstr>1</vt:lpwstr>
  </property>
  <property fmtid="{D5CDD505-2E9C-101B-9397-08002B2CF9AE}" pid="30" name="Numéro plumitif">
    <vt:lpwstr>57.0000000000000</vt:lpwstr>
  </property>
  <property fmtid="{D5CDD505-2E9C-101B-9397-08002B2CF9AE}" pid="31" name="display_urn:schemas-microsoft-com:office:office#Author">
    <vt:lpwstr>Compte système</vt:lpwstr>
  </property>
  <property fmtid="{D5CDD505-2E9C-101B-9397-08002B2CF9AE}" pid="32" name="Diffusable sur le Web">
    <vt:lpwstr>1</vt:lpwstr>
  </property>
  <property fmtid="{D5CDD505-2E9C-101B-9397-08002B2CF9AE}" pid="33" name="Copie papier reçue">
    <vt:lpwstr>0</vt:lpwstr>
  </property>
  <property fmtid="{D5CDD505-2E9C-101B-9397-08002B2CF9AE}" pid="34" name="Catégorie de document">
    <vt:lpwstr>17</vt:lpwstr>
  </property>
  <property fmtid="{D5CDD505-2E9C-101B-9397-08002B2CF9AE}" pid="35" name="Cote de déposant">
    <vt:lpwstr/>
  </property>
  <property fmtid="{D5CDD505-2E9C-101B-9397-08002B2CF9AE}" pid="36" name="Accés restreint">
    <vt:lpwstr>0</vt:lpwstr>
  </property>
</Properties>
</file>