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19200" windowHeight="663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<sst xmlns="http://schemas.openxmlformats.org/spreadsheetml/2006/main" count="261" uniqueCount="187">
  <si>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</si>
  <si>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</si>
  <si>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</si>
  <si>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</si>
  <si>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</si>
  <si>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</si>
  <si>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</si>
  <si>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</si>
  <si>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</si>
  <si>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</si>
  <si>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</si>
  <si>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</si>
  <si>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</si>
  <si>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</si>
  <si>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</si>
  <si>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</si>
  <si>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</si>
  <si>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</si>
  <si>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</si>
  <si>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</si>
  <si>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</si>
  <si>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</si>
  <si>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</si>
  <si>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</si>
  <si>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</si>
  <si>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</si>
  <si>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</si>
  <si>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</si>
  <si>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</si>
  <si>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</si>
  <si>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</si>
  <si>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</si>
  <si>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</si>
  <si>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</si>
  <si>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</si>
  <si>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</si>
  <si>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</si>
  <si>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</si>
  <si>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</si>
  <si>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</si>
  <si>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</si>
  <si>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</si>
  <si>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</si>
  <si>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</si>
  <si>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</si>
  <si>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</si>
  <si>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</si>
  <si>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</si>
  <si>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</si>
  <si>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</si>
  <si>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</si>
  <si>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</si>
  <si>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</si>
  <si>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</si>
  <si>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</si>
  <si>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</si>
  <si>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</si>
  <si>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</si>
  <si>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</si>
  <si>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</si>
  <si>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</si>
  <si>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</si>
  <si>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</si>
  <si>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</si>
  <si>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</si>
  <si>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</si>
  <si>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</si>
  <si>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</si>
  <si>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</si>
  <si>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</si>
  <si>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</si>
  <si>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</si>
  <si>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</si>
  <si>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</si>
  <si>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</si>
  <si>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</si>
  <si>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</si>
  <si>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</si>
  <si>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</si>
  <si>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</si>
  <si>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</si>
  <si>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</si>
  <si>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</si>
  <si>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</si>
  <si>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</si>
  <si>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</si>
  <si>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</si>
  <si>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</si>
  <si>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</si>
  <si>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</si>
  <si>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</si>
  <si>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</si>
  <si>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</si>
  <si>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</si>
  <si>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</si>
  <si>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</si>
  <si>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</si>
  <si>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</si>
  <si>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</si>
  <si>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</si>
  <si>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</si>
  <si>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</si>
  <si>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</si>
  <si>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</si>
  <si>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</si>
  <si>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</si>
  <si>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</si>
  <si>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</si>
  <si>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</si>
  <si>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</si>
  <si>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</si>
  <si>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</si>
  <si>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</si>
  <si>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</si>
  <si>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</si>
  <si>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</si>
  <si>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</si>
  <si>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</si>
  <si>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</si>
  <si>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</si>
  <si>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</si>
  <si>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</si>
  <si>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</si>
  <si>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</si>
  <si>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</si>
  <si>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</si>
  <si>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</si>
  <si>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</si>
  <si>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</si>
  <si>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</si>
  <si>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</si>
  <si>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</si>
  <si>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</si>
  <si>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</si>
  <si>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</si>
  <si>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</si>
  <si>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</si>
  <si>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</si>
  <si>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</si>
  <si>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</si>
  <si>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</si>
  <si>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</si>
  <si>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</si>
  <si>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</si>
  <si>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</si>
  <si>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</si>
  <si>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</si>
  <si>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</si>
  <si>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</si>
  <si>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</si>
  <si>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</si>
  <si>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</si>
  <si>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</si>
  <si>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</si>
  <si>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</si>
  <si>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</si>
  <si>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</si>
  <si>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</si>
  <si>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</si>
  <si>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</si>
  <si>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</si>
  <si>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</si>
  <si>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</si>
  <si>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</si>
  <si>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</si>
  <si>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</si>
  <si>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</si>
  <si>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</si>
  <si>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</si>
  <si>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</si>
  <si>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</si>
  <si>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</si>
  <si>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Non</t>
  </si>
  <si>
    <t>Association des consommateurs industriels de gaz ("ACIG")</t>
  </si>
  <si>
    <t>Nicolas Dubé</t>
  </si>
  <si>
    <t>Eexterne</t>
  </si>
  <si>
    <t>3700-1, Place Ville Marie, Montréal, Québec, H3B 3P4, Canada</t>
  </si>
  <si>
    <t>11 à 15 ans</t>
  </si>
  <si>
    <t>Externe</t>
  </si>
  <si>
    <t>Anthony Vachon</t>
  </si>
  <si>
    <t>0 à 5 ans</t>
  </si>
  <si>
    <t>146, rue Jean-Baptiste, Saint-Jean-sur-Richelieu, Québec, J2W 2S4</t>
  </si>
  <si>
    <t>Montréal</t>
  </si>
  <si>
    <t>juillet</t>
  </si>
  <si>
    <t>R-4177-2021-2</t>
  </si>
  <si>
    <t>1er avril 2022 au 22 juillet 2022</t>
  </si>
  <si>
    <t>1/2 journée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</si>
</sst>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0</xdr:colOff>
      <xdr:row>3</xdr:row>
      <xdr:rowOff>0</xdr:rowOff>
    </xdr:to>
    <xdr:pic>
      <xdr:nvPicPr>
        <xdr:cNvPr id="1" name="Picture 2" descr="Régie nouveau"/>
        <xdr:cNvPicPr preferRelativeResize="1">
          <a:picLocks noChangeAspect="0"/>
        </xdr:cNvPicPr>
      </xdr:nvPicPr>
      <xdr:blipFill>
        <a:blip r:embed="rId1"/>
        <a:stretch>
          <a:fillRect/>
        </a:stretch>
      </xdr:blipFill>
      <xdr:spPr>
        <a:xfrm>
          <a:off x="0" y="9525"/>
          <a:ext cx="18097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66675</xdr:rowOff>
    </xdr:to>
    <xdr:pic>
      <xdr:nvPicPr>
        <xdr:cNvPr id="1" name="Picture 2" descr="Régie nouveau"/>
        <xdr:cNvPicPr preferRelativeResize="1">
          <a:picLocks noChangeAspect="0"/>
        </xdr:cNvPicPr>
      </xdr:nvPicPr>
      <xdr:blipFill>
        <a:blip r:embed="rId1"/>
        <a:stretch>
          <a:fillRect/>
        </a:stretch>
      </xdr:blipFill>
      <xdr:spPr>
        <a:xfrm>
          <a:off x="0" y="0"/>
          <a:ext cx="20764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76200</xdr:rowOff>
    </xdr:from>
    <xdr:ext cx="104775" cy="180975"/>
    <xdr:sp fLocksText="0">
      <xdr:nvSpPr>
        <xdr:cNvPr id="1" name="Text Box 4"/>
        <xdr:cNvSpPr txBox="1">
          <a:spLocks noChangeArrowheads="1"/>
        </xdr:cNvSpPr>
      </xdr:nvSpPr>
      <xdr:spPr>
        <a:xfrm>
          <a:off x="3276600" y="4914900"/>
          <a:ext cx="1047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66675</xdr:rowOff>
    </xdr:to>
    <xdr:pic>
      <xdr:nvPicPr>
        <xdr:cNvPr id="2" name="Picture 2" descr="Régie nouveau"/>
        <xdr:cNvPicPr preferRelativeResize="1">
          <a:picLocks noChangeAspect="0"/>
        </xdr:cNvPicPr>
      </xdr:nvPicPr>
      <xdr:blipFill>
        <a:blip r:embed="rId1"/>
        <a:stretch>
          <a:fillRect/>
        </a:stretch>
      </xdr:blipFill>
      <xdr:spPr>
        <a:xfrm>
          <a:off x="0" y="0"/>
          <a:ext cx="172402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2</xdr:row>
      <xdr:rowOff>66675</xdr:rowOff>
    </xdr:to>
    <xdr:pic>
      <xdr:nvPicPr>
        <xdr:cNvPr id="1" name="Picture 2" descr="Régie nouveau"/>
        <xdr:cNvPicPr preferRelativeResize="1">
          <a:picLocks noChangeAspect="0"/>
        </xdr:cNvPicPr>
      </xdr:nvPicPr>
      <xdr:blipFill>
        <a:blip r:embed="rId1"/>
        <a:stretch>
          <a:fillRect/>
        </a:stretch>
      </xdr:blipFill>
      <xdr:spPr>
        <a:xfrm>
          <a:off x="0" y="0"/>
          <a:ext cx="202882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2</xdr:row>
      <xdr:rowOff>0</xdr:rowOff>
    </xdr:to>
    <xdr:pic>
      <xdr:nvPicPr>
        <xdr:cNvPr id="1" name="Picture 2" descr="Régie nouveau"/>
        <xdr:cNvPicPr preferRelativeResize="1">
          <a:picLocks noChangeAspect="0"/>
        </xdr:cNvPicPr>
      </xdr:nvPicPr>
      <xdr:blipFill>
        <a:blip r:embed="rId1"/>
        <a:stretch>
          <a:fillRect/>
        </a:stretch>
      </xdr:blipFill>
      <xdr:spPr>
        <a:xfrm>
          <a:off x="0" y="0"/>
          <a:ext cx="17430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C20" sqref="C20"/>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184</v>
      </c>
      <c r="C5" s="174" t="s">
        <v>16</v>
      </c>
      <c r="D5" s="181" t="s">
        <v>185</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172</v>
      </c>
      <c r="E7" s="4"/>
      <c r="F7" s="4"/>
      <c r="G7" s="4"/>
      <c r="H7" s="4"/>
      <c r="I7" s="4"/>
      <c r="J7" s="4"/>
      <c r="K7" s="4"/>
      <c r="L7" s="4"/>
      <c r="M7" s="4"/>
      <c r="N7" s="4"/>
      <c r="O7" s="4"/>
      <c r="P7" s="4"/>
    </row>
    <row r="8" spans="1:16" ht="18.75" customHeight="1">
      <c r="A8" s="313" t="s">
        <v>134</v>
      </c>
      <c r="B8" s="316"/>
      <c r="C8" s="317"/>
      <c r="D8" s="183">
        <v>1</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174</v>
      </c>
      <c r="B12" s="186" t="s">
        <v>177</v>
      </c>
      <c r="C12" s="186" t="s">
        <v>175</v>
      </c>
      <c r="D12" s="187" t="s">
        <v>176</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180</v>
      </c>
      <c r="C17" s="186" t="s">
        <v>178</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102" ht="12"/>
    <row r="103" ht="12"/>
    <row r="104" ht="1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R-4177-2021-2</v>
      </c>
      <c r="C4" s="205" t="s">
        <v>16</v>
      </c>
      <c r="D4" s="127" t="str">
        <f>Identification!D5</f>
        <v>1er avril 2022 au 22 juillet 2022</v>
      </c>
      <c r="E4" s="11"/>
      <c r="F4" s="4"/>
      <c r="G4" s="4"/>
      <c r="H4" s="4"/>
      <c r="I4" s="4"/>
      <c r="J4" s="4"/>
      <c r="K4" s="4"/>
      <c r="L4" s="4"/>
      <c r="M4" s="4"/>
      <c r="N4" s="4"/>
      <c r="O4" s="4"/>
      <c r="P4" s="4"/>
    </row>
    <row r="5" spans="1:16" ht="26.25" customHeight="1">
      <c r="A5" s="175" t="s">
        <v>1</v>
      </c>
      <c r="B5" s="341" t="str">
        <f>Identification!B6:D6</f>
        <v>Association des consommateurs industriels de gaz ("ACIG")</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13.3</v>
      </c>
      <c r="C9" s="297">
        <f>Honoraires!D14</f>
        <v>0</v>
      </c>
      <c r="D9" s="128">
        <f>Honoraires!H14</f>
        <v>3325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32.25</v>
      </c>
      <c r="C11" s="297">
        <f>Honoraires!D20</f>
        <v>0</v>
      </c>
      <c r="D11" s="128">
        <f>Honoraires!H20</f>
        <v>4353.75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45.6</v>
      </c>
      <c r="C17" s="240">
        <f>C9+C11+C13+C15</f>
        <v>0</v>
      </c>
      <c r="D17" s="241">
        <f>D9+D11+D13+D15</f>
        <v>7678.75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230.36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230.36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800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8709.11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9" sqref="E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R-4177-2021-2</v>
      </c>
      <c r="D4" s="372" t="s">
        <v>16</v>
      </c>
      <c r="E4" s="373"/>
      <c r="F4" s="367" t="str">
        <f>Identification!D5</f>
        <v>1er avril 2022 au 22 juillet 2022</v>
      </c>
      <c r="G4" s="368"/>
      <c r="H4" s="369"/>
      <c r="I4" s="11"/>
      <c r="J4" s="11"/>
      <c r="K4" s="11"/>
      <c r="L4" s="11"/>
      <c r="M4" s="11"/>
      <c r="N4" s="11"/>
      <c r="O4" s="11"/>
      <c r="P4" s="11"/>
      <c r="Q4" s="11"/>
    </row>
    <row r="5" spans="1:17" ht="26.25" customHeight="1">
      <c r="A5" s="131" t="s">
        <v>1</v>
      </c>
      <c r="B5" s="132"/>
      <c r="C5" s="341" t="str">
        <f>Identification!B6</f>
        <v>Association des consommateurs industriels de gaz ("ACIG")</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Nicolas Dubé</v>
      </c>
      <c r="C10" s="245">
        <v>13.3</v>
      </c>
      <c r="D10" s="245">
        <v>0</v>
      </c>
      <c r="E10" s="246">
        <v>250</v>
      </c>
      <c r="F10" s="169">
        <f>ROUND(((D10*E10)+(C10*E10)),2)</f>
        <v>3325</v>
      </c>
      <c r="G10" s="252"/>
      <c r="H10" s="166">
        <f>ROUND(F10+G10,2)</f>
        <v>3325</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13.3</v>
      </c>
      <c r="D14" s="159">
        <f>SUM(D10:D13)</f>
        <v>0</v>
      </c>
      <c r="E14" s="361"/>
      <c r="F14" s="160">
        <f>F10+F11+F12+F13</f>
        <v>3325</v>
      </c>
      <c r="G14" s="160">
        <f>G10+G11+G12+G13</f>
        <v>0</v>
      </c>
      <c r="H14" s="161">
        <f>ROUND(F14+G14,2)</f>
        <v>3325</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Anthony Vachon</v>
      </c>
      <c r="C16" s="247">
        <v>32.25</v>
      </c>
      <c r="D16" s="245">
        <v>0</v>
      </c>
      <c r="E16" s="248">
        <v>135</v>
      </c>
      <c r="F16" s="169">
        <f>ROUND(((D16*E16)+(C16*E16)),2)</f>
        <v>4353.75</v>
      </c>
      <c r="G16" s="252"/>
      <c r="H16" s="166">
        <f>ROUND(F16+G16,2)</f>
        <v>4353.75</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32.25</v>
      </c>
      <c r="D20" s="159">
        <f>SUM(D16:D19)</f>
        <v>0</v>
      </c>
      <c r="E20" s="361"/>
      <c r="F20" s="160">
        <f>F16+F17+F18+F19</f>
        <v>4353.75</v>
      </c>
      <c r="G20" s="160">
        <f>G16+G17+G18+G19</f>
        <v>0</v>
      </c>
      <c r="H20" s="161">
        <f>ROUND(F20+G20,2)</f>
        <v>4353.75</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7678.75</v>
      </c>
      <c r="G30" s="237">
        <f>G14+G20+G24+G28</f>
        <v>0</v>
      </c>
      <c r="H30" s="238">
        <f>H14+H20+H24+H28</f>
        <v>7678.75</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R-4177-2021-2</v>
      </c>
      <c r="C4" s="400" t="s">
        <v>16</v>
      </c>
      <c r="D4" s="401"/>
      <c r="E4" s="402" t="str">
        <f>Identification!D5</f>
        <v>1er avril 2022 au 22 juillet 2022</v>
      </c>
      <c r="F4" s="403"/>
      <c r="G4" s="11"/>
      <c r="H4" s="11"/>
      <c r="I4" s="11"/>
      <c r="J4" s="11"/>
      <c r="K4" s="11"/>
      <c r="L4" s="11"/>
      <c r="M4" s="11"/>
      <c r="N4" s="11"/>
      <c r="O4" s="11"/>
      <c r="P4" s="11"/>
    </row>
    <row r="5" spans="1:16" ht="26.25" customHeight="1">
      <c r="A5" s="10" t="s">
        <v>1</v>
      </c>
      <c r="B5" s="404" t="str">
        <f>Identification!B6:D6</f>
        <v>Association des consommateurs industriels de gaz ("ACIG")</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R-4177-2021-2</v>
      </c>
      <c r="D4" s="428" t="s">
        <v>16</v>
      </c>
      <c r="E4" s="429"/>
      <c r="F4" s="424" t="str">
        <f>Identification!D5</f>
        <v>1er avril 2022 au 22 juillet 2022</v>
      </c>
      <c r="G4" s="425"/>
      <c r="H4" s="11"/>
      <c r="I4" s="4"/>
      <c r="J4" s="4"/>
      <c r="K4" s="4"/>
      <c r="L4" s="4"/>
      <c r="M4" s="4"/>
      <c r="N4" s="4"/>
      <c r="O4" s="4"/>
      <c r="P4" s="4"/>
    </row>
    <row r="5" spans="1:16" ht="26.25" customHeight="1">
      <c r="A5" s="416" t="s">
        <v>1</v>
      </c>
      <c r="B5" s="417"/>
      <c r="C5" s="418" t="str">
        <f>Identification!B6</f>
        <v>Association des consommateurs industriels de gaz ("ACIG")</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44754</v>
      </c>
      <c r="B9" s="266" t="s">
        <v>186</v>
      </c>
      <c r="C9" s="267" t="s">
        <v>179</v>
      </c>
      <c r="D9" s="268" t="s">
        <v>178</v>
      </c>
      <c r="E9" s="269">
        <v>800</v>
      </c>
      <c r="F9" s="269"/>
      <c r="G9" s="270">
        <f>SUM(E9:F9)</f>
        <v>800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800</v>
      </c>
      <c r="F20" s="294">
        <f>SUM(F9:F19)</f>
        <v>0</v>
      </c>
      <c r="G20" s="295">
        <f>SUM(G9:G19)</f>
        <v>800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R-4177-2021-2</v>
      </c>
      <c r="E2" s="444"/>
      <c r="F2" s="444"/>
      <c r="G2" s="444"/>
      <c r="H2" s="445"/>
      <c r="I2" s="445"/>
      <c r="J2" s="83"/>
      <c r="K2" s="93"/>
      <c r="L2" s="93"/>
      <c r="M2" s="93"/>
      <c r="N2" s="93"/>
      <c r="O2" s="93"/>
      <c r="P2" s="93"/>
    </row>
    <row r="3" spans="1:16" ht="21.75" customHeight="1">
      <c r="A3" s="82" t="s">
        <v>1</v>
      </c>
      <c r="B3" s="82"/>
      <c r="C3" s="94"/>
      <c r="D3" s="443" t="str">
        <f>Identification!B6</f>
        <v>Association des consommateurs industriels de gaz ("ACIG")</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174</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182</v>
      </c>
      <c r="C12" s="446"/>
      <c r="D12" s="446"/>
      <c r="E12" s="446"/>
      <c r="F12" s="87" t="s">
        <v>95</v>
      </c>
      <c r="G12" s="112"/>
      <c r="H12" s="112"/>
      <c r="I12" s="82"/>
      <c r="J12" s="82"/>
      <c r="K12" s="98"/>
      <c r="L12" s="98"/>
      <c r="M12" s="98"/>
      <c r="N12" s="98"/>
      <c r="O12" s="98"/>
      <c r="P12" s="98"/>
    </row>
    <row r="13" spans="1:16" ht="21" customHeight="1">
      <c r="A13" s="78" t="s">
        <v>96</v>
      </c>
      <c r="B13" s="91">
        <v>22</v>
      </c>
      <c r="C13" s="88" t="s">
        <v>97</v>
      </c>
      <c r="D13" s="113" t="s">
        <v>183</v>
      </c>
      <c r="E13" s="449">
        <v>2022</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l'ACIG</dc:subject>
  <dc:creator>Bouthillette, Annie</dc:creator>
  <cp:keywords/>
  <dc:description/>
  <cp:lastModifiedBy>_</cp:lastModifiedBy>
  <cp:lastPrinted>2020-01-21T14:04:28Z</cp:lastPrinted>
  <dcterms:created xsi:type="dcterms:W3CDTF">2003-06-11T13:22:16Z</dcterms:created>
  <dcterms:modified xsi:type="dcterms:W3CDTF">2022-07-22T12:20:26Z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venance">
    <vt:lpwstr>2</vt:lpwstr>
  </property>
  <property fmtid="{D5CDD505-2E9C-101B-9397-08002B2CF9AE}" pid="3" name="Phase">
    <vt:lpwstr>2</vt:lpwstr>
  </property>
  <property fmtid="{D5CDD505-2E9C-101B-9397-08002B2CF9AE}" pid="4" name="Accèsrestreint">
    <vt:lpwstr>0</vt:lpwstr>
  </property>
  <property fmtid="{D5CDD505-2E9C-101B-9397-08002B2CF9AE}" pid="5" name="Confidentiel">
    <vt:lpwstr>3</vt:lpwstr>
  </property>
  <property fmtid="{D5CDD505-2E9C-101B-9397-08002B2CF9AE}" pid="6" name="Catégoriededocument">
    <vt:lpwstr>5</vt:lpwstr>
  </property>
  <property fmtid="{D5CDD505-2E9C-101B-9397-08002B2CF9AE}" pid="7" name="Sous-catégorie">
    <vt:lpwstr>29</vt:lpwstr>
  </property>
  <property fmtid="{D5CDD505-2E9C-101B-9397-08002B2CF9AE}" pid="8" name="Copiepapierreçue">
    <vt:lpwstr>0</vt:lpwstr>
  </property>
  <property fmtid="{D5CDD505-2E9C-101B-9397-08002B2CF9AE}" pid="9" name="Projet">
    <vt:lpwstr>476</vt:lpwstr>
  </property>
  <property fmtid="{D5CDD505-2E9C-101B-9397-08002B2CF9AE}" pid="10" name="Deposant">
    <vt:lpwstr>130</vt:lpwstr>
  </property>
  <property fmtid="{D5CDD505-2E9C-101B-9397-08002B2CF9AE}" pid="11" name="Cotedeposant">
    <vt:lpwstr/>
  </property>
  <property fmtid="{D5CDD505-2E9C-101B-9397-08002B2CF9AE}" pid="12" name="Inscritauplumitif">
    <vt:lpwstr>1</vt:lpwstr>
  </property>
  <property fmtid="{D5CDD505-2E9C-101B-9397-08002B2CF9AE}" pid="13" name="DiffusablesurleWeb">
    <vt:lpwstr>1</vt:lpwstr>
  </property>
  <property fmtid="{D5CDD505-2E9C-101B-9397-08002B2CF9AE}" pid="14" name="Order">
    <vt:lpwstr>6400600.00000000</vt:lpwstr>
  </property>
  <property fmtid="{D5CDD505-2E9C-101B-9397-08002B2CF9AE}" pid="15" name="Nombredephaseauprojet">
    <vt:lpwstr>1.00000000000000</vt:lpwstr>
  </property>
  <property fmtid="{D5CDD505-2E9C-101B-9397-08002B2CF9AE}" pid="16" name="NonenvoiAlerte">
    <vt:lpwstr>0</vt:lpwstr>
  </property>
  <property fmtid="{D5CDD505-2E9C-101B-9397-08002B2CF9AE}" pid="17" name="Déposant">
    <vt:lpwstr>6</vt:lpwstr>
  </property>
  <property fmtid="{D5CDD505-2E9C-101B-9397-08002B2CF9AE}" pid="18" name="Sujet">
    <vt:lpwstr>Demande de remboursement de frais de l'ACIG</vt:lpwstr>
  </property>
  <property fmtid="{D5CDD505-2E9C-101B-9397-08002B2CF9AE}" pid="19" name="Cotedepièce">
    <vt:lpwstr>C-ACIG-0028</vt:lpwstr>
  </property>
  <property fmtid="{D5CDD505-2E9C-101B-9397-08002B2CF9AE}" pid="20" name="Anciennomdudocument">
    <vt:lpwstr>Demande de paiement de frais.xls</vt:lpwstr>
  </property>
  <property fmtid="{D5CDD505-2E9C-101B-9397-08002B2CF9AE}" pid="21" name="Documentdéposépar">
    <vt:lpwstr/>
  </property>
  <property fmtid="{D5CDD505-2E9C-101B-9397-08002B2CF9AE}" pid="22" name="Numéroplumitif">
    <vt:lpwstr>0411</vt:lpwstr>
  </property>
  <property fmtid="{D5CDD505-2E9C-101B-9397-08002B2CF9AE}" pid="23" name="_dlc_DocId">
    <vt:lpwstr>W2HFWTQUJJY6-2091026329-1062</vt:lpwstr>
  </property>
  <property fmtid="{D5CDD505-2E9C-101B-9397-08002B2CF9AE}" pid="24" name="_dlc_DocIdItemGuid">
    <vt:lpwstr>dbb03683-2efd-48be-b1a5-640b4229a271</vt:lpwstr>
  </property>
  <property fmtid="{D5CDD505-2E9C-101B-9397-08002B2CF9AE}" pid="25" name="_dlc_DocIdUrl">
    <vt:lpwstr>http://s10mtlweb:8081/476/_layouts/15/DocIdRedir.aspx?ID=W2HFWTQUJJY6-2091026329-1062, W2HFWTQUJJY6-2091026329-1062</vt:lpwstr>
  </property>
  <property fmtid="{D5CDD505-2E9C-101B-9397-08002B2CF9AE}" pid="26" name="display_urn:schemas-microsoft-com:office:office#Editor">
    <vt:lpwstr>Compte système</vt:lpwstr>
  </property>
  <property fmtid="{D5CDD505-2E9C-101B-9397-08002B2CF9AE}" pid="27" name="Cote de piéce">
    <vt:lpwstr>C-ACIG-0028</vt:lpwstr>
  </property>
  <property fmtid="{D5CDD505-2E9C-101B-9397-08002B2CF9AE}" pid="28" name="Inscrit au plumitif">
    <vt:lpwstr>1</vt:lpwstr>
  </property>
  <property fmtid="{D5CDD505-2E9C-101B-9397-08002B2CF9AE}" pid="29" name="Ne pas envoyer d'alerte">
    <vt:lpwstr>0</vt:lpwstr>
  </property>
  <property fmtid="{D5CDD505-2E9C-101B-9397-08002B2CF9AE}" pid="30" name="Numéro plumitif">
    <vt:lpwstr>411.000000000000</vt:lpwstr>
  </property>
  <property fmtid="{D5CDD505-2E9C-101B-9397-08002B2CF9AE}" pid="31" name="display_urn:schemas-microsoft-com:office:office#Author">
    <vt:lpwstr>Compte système</vt:lpwstr>
  </property>
  <property fmtid="{D5CDD505-2E9C-101B-9397-08002B2CF9AE}" pid="32" name="Diffusable sur le Web">
    <vt:lpwstr>1</vt:lpwstr>
  </property>
  <property fmtid="{D5CDD505-2E9C-101B-9397-08002B2CF9AE}" pid="33" name="Copie papier reçue">
    <vt:lpwstr>0</vt:lpwstr>
  </property>
  <property fmtid="{D5CDD505-2E9C-101B-9397-08002B2CF9AE}" pid="34" name="Catégorie de document">
    <vt:lpwstr>30</vt:lpwstr>
  </property>
  <property fmtid="{D5CDD505-2E9C-101B-9397-08002B2CF9AE}" pid="35" name="Cote de déposant">
    <vt:lpwstr/>
  </property>
</Properties>
</file>