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<sst xmlns="http://schemas.openxmlformats.org/spreadsheetml/2006/main" count="107" uniqueCount="79">
  <si>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</si>
  <si>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</si>
  <si>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</si>
  <si>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</si>
  <si>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</si>
  <si>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</si>
  <si>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</si>
  <si>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</si>
  <si>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</si>
  <si>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</si>
  <si>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</si>
  <si>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</si>
  <si>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</si>
  <si>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</si>
  <si>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</si>
  <si>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</si>
  <si>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</si>
  <si>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</si>
  <si>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</si>
  <si>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</si>
  <si>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</si>
  <si>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</si>
  <si>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</si>
  <si>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</si>
  <si>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</si>
  <si>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</si>
  <si>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</si>
  <si>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</si>
  <si>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</si>
  <si>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</si>
  <si>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</si>
  <si>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</si>
  <si>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</si>
  <si>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</si>
  <si>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</si>
  <si>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</si>
  <si>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</si>
  <si>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</si>
  <si>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</si>
  <si>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</si>
  <si>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</si>
  <si>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</si>
  <si>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</si>
  <si>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</si>
  <si>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</si>
  <si>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</si>
  <si>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</si>
  <si>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</si>
  <si>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</si>
  <si>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</si>
  <si>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</si>
  <si>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</si>
  <si>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</si>
  <si>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</si>
  <si>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</si>
  <si>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</si>
  <si>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</si>
  <si>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</si>
  <si>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</si>
  <si>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</si>
  <si>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</si>
  <si>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</si>
  <si>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</si>
  <si>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</si>
  <si>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</si>
  <si>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</si>
  <si>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</si>
  <si>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</si>
  <si>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</si>
  <si>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</si>
  <si>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</si>
  <si>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</si>
  <si>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</si>
  <si>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</si>
  <si>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</si>
  <si>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</si>
  <si>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</si>
  <si>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</si>
  <si>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R-4180-2021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</si>
</sst>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R-4180-2021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32</v>
      </c>
      <c r="C9" s="137">
        <f>Répartition!B30+Répartition!C30+Répartition!D30</f>
        <v>9600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63</v>
      </c>
      <c r="C11" s="137">
        <f>Répartition!E30+Répartition!F30+Répartition!G30+Répartition!H30</f>
        <v>15120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95</v>
      </c>
      <c r="C17" s="36">
        <f>C9+C11+C13+C15</f>
        <v>24720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741.6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741.6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1">
        <f>C17+C27+C29</f>
        <v>25461.6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0" fitToWidth="1"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3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0" t="s">
        <v>55</v>
      </c>
      <c r="B3" s="181"/>
      <c r="C3" s="181"/>
      <c r="D3" s="181"/>
      <c r="E3" s="181"/>
      <c r="F3" s="88"/>
    </row>
    <row r="4" spans="1:6" ht="24" customHeight="1">
      <c r="A4" s="5" t="s">
        <v>0</v>
      </c>
      <c r="B4" s="182" t="s">
        <v>78</v>
      </c>
      <c r="C4" s="183"/>
      <c r="D4" s="183"/>
      <c r="E4" s="184"/>
      <c r="F4" s="88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8"/>
    </row>
    <row r="6" spans="1:6" ht="15.75">
      <c r="A6" s="188" t="s">
        <v>20</v>
      </c>
      <c r="B6" s="189"/>
      <c r="C6" s="190"/>
      <c r="D6" s="82" t="s">
        <v>71</v>
      </c>
      <c r="E6" s="83"/>
      <c r="F6" s="88"/>
    </row>
    <row r="7" spans="1:6" ht="19.5" customHeight="1">
      <c r="A7" s="188" t="s">
        <v>34</v>
      </c>
      <c r="B7" s="191"/>
      <c r="C7" s="192"/>
      <c r="D7" s="84"/>
      <c r="E7" s="85"/>
      <c r="F7" s="88"/>
    </row>
    <row r="8" spans="1:6" ht="21.75" customHeight="1">
      <c r="A8" s="193" t="s">
        <v>35</v>
      </c>
      <c r="B8" s="194"/>
      <c r="C8" s="195"/>
      <c r="D8" s="196"/>
      <c r="E8" s="197"/>
      <c r="F8" s="88"/>
    </row>
    <row r="9" spans="1:6" ht="22.5" customHeight="1">
      <c r="A9" s="200" t="s">
        <v>45</v>
      </c>
      <c r="B9" s="201"/>
      <c r="C9" s="201"/>
      <c r="D9" s="201"/>
      <c r="E9" s="202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3" t="s">
        <v>9</v>
      </c>
      <c r="C20" s="203" t="s">
        <v>9</v>
      </c>
      <c r="D20" s="93"/>
      <c r="E20" s="70"/>
      <c r="F20" s="88"/>
    </row>
    <row r="21" spans="1:6" ht="30" customHeight="1">
      <c r="A21" s="52"/>
      <c r="B21" s="204"/>
      <c r="C21" s="204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3" t="s">
        <v>9</v>
      </c>
      <c r="C23" s="68"/>
      <c r="D23" s="93"/>
      <c r="E23" s="70"/>
      <c r="F23" s="88"/>
    </row>
    <row r="24" spans="1:6" ht="30" customHeight="1">
      <c r="A24" s="48"/>
      <c r="B24" s="204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8" t="s">
        <v>28</v>
      </c>
      <c r="B26" s="199"/>
      <c r="C26" s="199"/>
      <c r="D26" s="199"/>
      <c r="E26" s="199"/>
      <c r="F26" s="88"/>
      <c r="G26" s="88"/>
    </row>
    <row r="27" spans="1:7" ht="12.75">
      <c r="A27" s="198" t="s">
        <v>29</v>
      </c>
      <c r="B27" s="199"/>
      <c r="C27" s="199"/>
      <c r="D27" s="199"/>
      <c r="E27" s="199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5">
      <selection activeCell="B23" sqref="B23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R-4180-2021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4</v>
      </c>
      <c r="C12" s="122"/>
      <c r="D12" s="123"/>
      <c r="E12" s="124">
        <v>10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1</v>
      </c>
      <c r="C13" s="127"/>
      <c r="D13" s="128"/>
      <c r="E13" s="126">
        <v>3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1</v>
      </c>
      <c r="C14" s="127"/>
      <c r="D14" s="128"/>
      <c r="E14" s="126">
        <v>15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1</v>
      </c>
      <c r="C15" s="127"/>
      <c r="D15" s="128"/>
      <c r="E15" s="126">
        <v>3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8</v>
      </c>
      <c r="C16" s="127"/>
      <c r="D16" s="128"/>
      <c r="E16" s="126">
        <v>20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2</v>
      </c>
      <c r="C17" s="127"/>
      <c r="D17" s="128"/>
      <c r="E17" s="126">
        <v>2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10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32</v>
      </c>
      <c r="C25" s="118">
        <f t="shared" si="0"/>
        <v>0</v>
      </c>
      <c r="D25" s="118">
        <f>SUM(D12:D24)</f>
        <v>0</v>
      </c>
      <c r="E25" s="118">
        <f t="shared" si="0"/>
        <v>63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9600</v>
      </c>
      <c r="C26" s="119">
        <f t="shared" si="1"/>
        <v>0</v>
      </c>
      <c r="D26" s="119">
        <f t="shared" si="1"/>
        <v>0</v>
      </c>
      <c r="E26" s="119">
        <f t="shared" si="1"/>
        <v>15120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9600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15120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4" t="s">
        <v>0</v>
      </c>
      <c r="B4" s="213" t="str">
        <f>Identification!B4</f>
        <v>R-4180-2021</v>
      </c>
      <c r="C4" s="214"/>
      <c r="D4" s="214"/>
      <c r="E4" s="215"/>
    </row>
    <row r="5" spans="1:5" ht="18" customHeight="1" thickBot="1">
      <c r="A5" s="95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2021-12-22T21:21:05Z</cp:lastPrinted>
  <dcterms:created xsi:type="dcterms:W3CDTF">2009-06-30T18:48:08Z</dcterms:created>
  <dcterms:modified xsi:type="dcterms:W3CDTF">2021-12-22T21:21:42Z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1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490</vt:lpwstr>
  </property>
  <property fmtid="{D5CDD505-2E9C-101B-9397-08002B2CF9AE}" pid="10" name="Deposant">
    <vt:lpwstr>184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5205300.00000000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</vt:lpwstr>
  </property>
  <property fmtid="{D5CDD505-2E9C-101B-9397-08002B2CF9AE}" pid="18" name="Sujet">
    <vt:lpwstr>Budget de participation de l'AHQ-ARQ</vt:lpwstr>
  </property>
  <property fmtid="{D5CDD505-2E9C-101B-9397-08002B2CF9AE}" pid="19" name="Cotedepièce">
    <vt:lpwstr>C-AHQ-ARQ-0004</vt:lpwstr>
  </property>
  <property fmtid="{D5CDD505-2E9C-101B-9397-08002B2CF9AE}" pid="20" name="Anciennomdudocument">
    <vt:lpwstr>R-4180-2021 - Budget de participation de l'AHQ-ARQ.xls</vt:lpwstr>
  </property>
  <property fmtid="{D5CDD505-2E9C-101B-9397-08002B2CF9AE}" pid="21" name="Documentdéposépar">
    <vt:lpwstr/>
  </property>
  <property fmtid="{D5CDD505-2E9C-101B-9397-08002B2CF9AE}" pid="22" name="Numéroplumitif">
    <vt:lpwstr>0017</vt:lpwstr>
  </property>
  <property fmtid="{D5CDD505-2E9C-101B-9397-08002B2CF9AE}" pid="23" name="_dlc_DocId">
    <vt:lpwstr>W2HFWTQUJJY6-1143577462-33</vt:lpwstr>
  </property>
  <property fmtid="{D5CDD505-2E9C-101B-9397-08002B2CF9AE}" pid="24" name="_dlc_DocIdItemGuid">
    <vt:lpwstr>64bcc06a-a345-4365-8d72-73b64fb7970f</vt:lpwstr>
  </property>
  <property fmtid="{D5CDD505-2E9C-101B-9397-08002B2CF9AE}" pid="25" name="_dlc_DocIdUrl">
    <vt:lpwstr>http://s10mtlweb:8081/490/_layouts/15/DocIdRedir.aspx?ID=W2HFWTQUJJY6-1143577462-33, W2HFWTQUJJY6-1143577462-33</vt:lpwstr>
  </property>
  <property fmtid="{D5CDD505-2E9C-101B-9397-08002B2CF9AE}" pid="26" name="display_urn:schemas-microsoft-com:office:office#Editor">
    <vt:lpwstr>Eccles, Natalie</vt:lpwstr>
  </property>
  <property fmtid="{D5CDD505-2E9C-101B-9397-08002B2CF9AE}" pid="27" name="Cote de piéce">
    <vt:lpwstr>C-AHQ-ARQ-0004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17.0000000000000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