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<sst xmlns="http://schemas.openxmlformats.org/spreadsheetml/2006/main" count="126" uniqueCount="91">
  <si>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</si>
  <si>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</si>
  <si>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</si>
  <si>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</si>
  <si>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</si>
  <si>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</si>
  <si>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</si>
  <si>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</si>
  <si>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</si>
  <si>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</si>
  <si>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</si>
  <si>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</si>
  <si>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</si>
  <si>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</si>
  <si>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</si>
  <si>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</si>
  <si>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</si>
  <si>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</si>
  <si>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</si>
  <si>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</si>
  <si>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</si>
  <si>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</si>
  <si>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</si>
  <si>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</si>
  <si>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</si>
  <si>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</si>
  <si>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</si>
  <si>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</si>
  <si>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</si>
  <si>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</si>
  <si>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</si>
  <si>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</si>
  <si>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</si>
  <si>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</si>
  <si>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</si>
  <si>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</si>
  <si>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</si>
  <si>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</si>
  <si>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</si>
  <si>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</si>
  <si>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</si>
  <si>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</si>
  <si>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</si>
  <si>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</si>
  <si>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</si>
  <si>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</si>
  <si>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</si>
  <si>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</si>
  <si>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</si>
  <si>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</si>
  <si>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</si>
  <si>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</si>
  <si>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</si>
  <si>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</si>
  <si>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</si>
  <si>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</si>
  <si>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</si>
  <si>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</si>
  <si>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</si>
  <si>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</si>
  <si>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</si>
  <si>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</si>
  <si>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</si>
  <si>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</si>
  <si>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</si>
  <si>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</si>
  <si>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</si>
  <si>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</si>
  <si>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</si>
  <si>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</si>
  <si>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</si>
  <si>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</si>
  <si>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</si>
  <si>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Plus de 25 ans</t>
  </si>
  <si>
    <t>Contingences</t>
  </si>
  <si>
    <t>Demandes de renseignements aux intervenants</t>
  </si>
  <si>
    <t>Réponses aux demandes de renseignement</t>
  </si>
  <si>
    <t>Préparation de l'audience</t>
  </si>
  <si>
    <t>Préparation de la plaidoirie</t>
  </si>
  <si>
    <t>Frampton</t>
  </si>
  <si>
    <t>Ste Adèle</t>
  </si>
  <si>
    <t>M. Jean Schiettekatte</t>
  </si>
  <si>
    <t>M. André Bélisle</t>
  </si>
  <si>
    <t>Préparation du mémoire de l'intervenant, incluant les analyses et certains aspects juridiques</t>
  </si>
  <si>
    <t>Demandes de renseignements à Gazifère</t>
  </si>
  <si>
    <t>Examen des réponses de Gazifère</t>
  </si>
  <si>
    <t>Voir lettre et liste de sujets ci-jointe.</t>
  </si>
  <si>
    <t>Étude de la preuve de la demanderesse et des références et liste des sujets d'intervention</t>
  </si>
  <si>
    <t>RTIEÉ</t>
  </si>
  <si>
    <t>R-4194-2022 Phase 2</t>
  </si>
  <si>
    <t>Audience (prévision 2,5 jours)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</si>
</sst>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1" xfId="0" applyNumberFormat="1" applyFont="1" applyFill="1" applyBorder="1" applyAlignment="1" applyProtection="1">
      <alignment vertical="center" wrapText="1"/>
      <protection/>
    </xf>
    <xf numFmtId="0" fontId="20" fillId="37" borderId="72" xfId="0" applyFont="1" applyFill="1" applyBorder="1" applyAlignment="1">
      <alignment vertical="center" wrapText="1"/>
    </xf>
    <xf numFmtId="0" fontId="2" fillId="35" borderId="73" xfId="0" applyFont="1" applyFill="1" applyBorder="1" applyAlignment="1" applyProtection="1">
      <alignment horizontal="left" vertical="center" wrapText="1"/>
      <protection/>
    </xf>
    <xf numFmtId="0" fontId="0" fillId="35" borderId="74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5" xfId="0" applyFill="1" applyBorder="1" applyAlignment="1">
      <alignment vertical="center"/>
    </xf>
    <xf numFmtId="0" fontId="5" fillId="32" borderId="76" xfId="0" applyFont="1" applyFill="1" applyBorder="1" applyAlignment="1" applyProtection="1">
      <alignment horizontal="center" vertical="center" wrapText="1"/>
      <protection/>
    </xf>
    <xf numFmtId="0" fontId="5" fillId="32" borderId="77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2" borderId="7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2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3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5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workbookViewId="0" topLeftCell="A4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R-4194-2022 Phase 2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RTIEÉ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54</v>
      </c>
      <c r="C9" s="41">
        <f>Répartition!B30+Répartition!C30+Répartition!D30</f>
        <v>18625.95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85</v>
      </c>
      <c r="C11" s="41">
        <f>Répartition!E30+Répartition!F30+Répartition!G30+Répartition!H30</f>
        <v>23454.9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139</v>
      </c>
      <c r="C19" s="47">
        <f>C9+C11+C13+C15+C17</f>
        <v>42080.850000000006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1262.43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1262.43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43343.280000000006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1" r:id="rId2"/>
  <headerFooter alignWithMargins="0">
    <oddFooter>&amp;LLe 25 novembre 2022&amp;C&amp;"Times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13">
      <selection activeCell="B5" sqref="B5:E5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89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88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67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68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73</v>
      </c>
      <c r="C11" s="83" t="s">
        <v>69</v>
      </c>
      <c r="D11" s="110">
        <v>300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82</v>
      </c>
      <c r="B15" s="82" t="s">
        <v>71</v>
      </c>
      <c r="C15" s="82" t="s">
        <v>69</v>
      </c>
      <c r="D15" s="113">
        <v>240</v>
      </c>
      <c r="E15" s="88" t="s">
        <v>79</v>
      </c>
      <c r="F15" s="106"/>
    </row>
    <row r="16" spans="1:6" ht="30" customHeight="1">
      <c r="A16" s="57" t="s">
        <v>81</v>
      </c>
      <c r="B16" s="84" t="s">
        <v>71</v>
      </c>
      <c r="C16" s="84" t="s">
        <v>69</v>
      </c>
      <c r="D16" s="111">
        <v>240</v>
      </c>
      <c r="E16" s="89" t="s">
        <v>80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25 novembre 2022&amp;C&amp;"Times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tabSelected="1" zoomScalePageLayoutView="75" workbookViewId="0" topLeftCell="A22">
      <selection activeCell="G20" sqref="G20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R-4194-2022 Phase 2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RTIEÉ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André Bélisle</v>
      </c>
      <c r="F8" s="49" t="str">
        <f>Identification!A16</f>
        <v>M. Jean Schiettekatte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v>300</v>
      </c>
      <c r="C9" s="73">
        <f>Identification!D12</f>
        <v>0</v>
      </c>
      <c r="D9" s="74">
        <f>Identification!D13</f>
        <v>0</v>
      </c>
      <c r="E9" s="72">
        <v>240</v>
      </c>
      <c r="F9" s="73"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87</v>
      </c>
      <c r="B12" s="120">
        <v>10</v>
      </c>
      <c r="C12" s="121"/>
      <c r="D12" s="122"/>
      <c r="E12" s="123">
        <v>5</v>
      </c>
      <c r="F12" s="124">
        <v>10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84</v>
      </c>
      <c r="B14" s="125">
        <v>3</v>
      </c>
      <c r="C14" s="126"/>
      <c r="D14" s="127"/>
      <c r="E14" s="125">
        <v>2</v>
      </c>
      <c r="F14" s="126">
        <v>3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85</v>
      </c>
      <c r="B15" s="125">
        <v>1</v>
      </c>
      <c r="C15" s="126"/>
      <c r="D15" s="127"/>
      <c r="E15" s="125">
        <v>1</v>
      </c>
      <c r="F15" s="126">
        <v>1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83</v>
      </c>
      <c r="B16" s="125">
        <v>10</v>
      </c>
      <c r="C16" s="126"/>
      <c r="D16" s="127"/>
      <c r="E16" s="125">
        <v>5</v>
      </c>
      <c r="F16" s="126">
        <v>10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75</v>
      </c>
      <c r="B17" s="125">
        <v>0.5</v>
      </c>
      <c r="C17" s="126"/>
      <c r="D17" s="127"/>
      <c r="E17" s="125">
        <v>0.5</v>
      </c>
      <c r="F17" s="126">
        <v>0.5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76</v>
      </c>
      <c r="B18" s="125">
        <v>0.5</v>
      </c>
      <c r="C18" s="126"/>
      <c r="D18" s="127"/>
      <c r="E18" s="125">
        <v>0.5</v>
      </c>
      <c r="F18" s="126">
        <v>0.5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77</v>
      </c>
      <c r="B19" s="125">
        <v>3</v>
      </c>
      <c r="C19" s="126"/>
      <c r="D19" s="127"/>
      <c r="E19" s="125">
        <v>3</v>
      </c>
      <c r="F19" s="126">
        <v>3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90</v>
      </c>
      <c r="B20" s="125">
        <v>15</v>
      </c>
      <c r="C20" s="126"/>
      <c r="D20" s="127"/>
      <c r="E20" s="125">
        <v>15</v>
      </c>
      <c r="F20" s="126">
        <v>15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78</v>
      </c>
      <c r="B21" s="125">
        <v>10</v>
      </c>
      <c r="C21" s="126"/>
      <c r="D21" s="127"/>
      <c r="E21" s="126">
        <v>4</v>
      </c>
      <c r="F21" s="126">
        <v>4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74</v>
      </c>
      <c r="B22" s="125">
        <v>1</v>
      </c>
      <c r="C22" s="126"/>
      <c r="D22" s="127"/>
      <c r="E22" s="125">
        <v>1</v>
      </c>
      <c r="F22" s="126">
        <v>1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54</v>
      </c>
      <c r="C25" s="145">
        <f t="shared" si="0"/>
        <v>0</v>
      </c>
      <c r="D25" s="145">
        <f>SUM(D12:D24)</f>
        <v>0</v>
      </c>
      <c r="E25" s="145">
        <f t="shared" si="0"/>
        <v>37</v>
      </c>
      <c r="F25" s="145">
        <f t="shared" si="0"/>
        <v>48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16200</v>
      </c>
      <c r="C26" s="146">
        <f t="shared" si="1"/>
        <v>0</v>
      </c>
      <c r="D26" s="146">
        <f t="shared" si="1"/>
        <v>0</v>
      </c>
      <c r="E26" s="146">
        <f t="shared" si="1"/>
        <v>8880</v>
      </c>
      <c r="F26" s="146">
        <f t="shared" si="1"/>
        <v>11520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2425.95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1329.78</v>
      </c>
      <c r="F28" s="129">
        <f t="shared" si="2"/>
        <v>1725.12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18625.95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10209.78</v>
      </c>
      <c r="F30" s="149">
        <f t="shared" si="3"/>
        <v>13245.119999999999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7" r:id="rId2"/>
  <headerFooter alignWithMargins="0">
    <oddFooter>&amp;LLe 25 novembre 2022&amp;C&amp;"Times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4">
      <selection activeCell="A8" sqref="A8:E8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21" t="str">
        <f>Identification!B4</f>
        <v>R-4194-2022 Phase 2</v>
      </c>
      <c r="C4" s="222"/>
      <c r="D4" s="222"/>
      <c r="E4" s="223"/>
    </row>
    <row r="5" spans="1:5" ht="18" customHeight="1" thickBot="1">
      <c r="A5" s="115" t="s">
        <v>1</v>
      </c>
      <c r="B5" s="224" t="str">
        <f>Identification!B5</f>
        <v>RTIEÉ</v>
      </c>
      <c r="C5" s="224"/>
      <c r="D5" s="224"/>
      <c r="E5" s="225"/>
    </row>
    <row r="6" spans="1:5" ht="25.5" customHeight="1" thickBot="1">
      <c r="A6" s="226" t="s">
        <v>66</v>
      </c>
      <c r="B6" s="227"/>
      <c r="C6" s="227"/>
      <c r="D6" s="227"/>
      <c r="E6" s="228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12" t="s">
        <v>86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13:E13"/>
    <mergeCell ref="A14:E14"/>
    <mergeCell ref="A3:E3"/>
    <mergeCell ref="B4:E4"/>
    <mergeCell ref="B5:E5"/>
    <mergeCell ref="A6:E6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19:E19"/>
    <mergeCell ref="A20:E20"/>
    <mergeCell ref="A40:E40"/>
    <mergeCell ref="A32:E32"/>
    <mergeCell ref="A33:E33"/>
    <mergeCell ref="A34:E34"/>
    <mergeCell ref="A35:E35"/>
    <mergeCell ref="A36:E36"/>
    <mergeCell ref="A37:E37"/>
    <mergeCell ref="A38:E38"/>
    <mergeCell ref="A25:E25"/>
    <mergeCell ref="A26:E26"/>
    <mergeCell ref="A39:E39"/>
    <mergeCell ref="A27:E27"/>
    <mergeCell ref="A28:E28"/>
    <mergeCell ref="A31:E31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2" r:id="rId2"/>
  <headerFooter scaleWithDoc="0">
    <oddFooter>&amp;LLe 15 janvier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Phase 2</dc:title>
  <dc:subject>Budget de participation du RTIEÉ</dc:subject>
  <dc:creator>Me Dominique Neuman, pour RTIEE</dc:creator>
  <cp:keywords/>
  <dc:description/>
  <cp:lastModifiedBy>nouve</cp:lastModifiedBy>
  <cp:lastPrinted>2016-05-20T00:41:11Z</cp:lastPrinted>
  <dcterms:created xsi:type="dcterms:W3CDTF">2009-06-30T18:48:08Z</dcterms:created>
  <dcterms:modified xsi:type="dcterms:W3CDTF">2022-11-25T16:25:45Z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986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6905300.00000000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127</vt:lpwstr>
  </property>
  <property fmtid="{D5CDD505-2E9C-101B-9397-08002B2CF9AE}" pid="19" name="Suj">
    <vt:lpwstr>Budget de participation du RTIEÉ</vt:lpwstr>
  </property>
  <property fmtid="{D5CDD505-2E9C-101B-9397-08002B2CF9AE}" pid="20" name="Numéroplumit">
    <vt:lpwstr>0156</vt:lpwstr>
  </property>
  <property fmtid="{D5CDD505-2E9C-101B-9397-08002B2CF9AE}" pid="21" name="Cotedepiè">
    <vt:lpwstr>C-RTIEÉ-0016</vt:lpwstr>
  </property>
  <property fmtid="{D5CDD505-2E9C-101B-9397-08002B2CF9AE}" pid="22" name="Anciennomdudocume">
    <vt:lpwstr>RDÉ R4194-2022 GI 2023-24-RTIEÉ-FRAIS 2022 11 25 0016 Ph2 Budget TR.xls</vt:lpwstr>
  </property>
  <property fmtid="{D5CDD505-2E9C-101B-9397-08002B2CF9AE}" pid="23" name="_dlc_Doc">
    <vt:lpwstr>W2HFWTQUJJY6-1532055623-173</vt:lpwstr>
  </property>
  <property fmtid="{D5CDD505-2E9C-101B-9397-08002B2CF9AE}" pid="24" name="_dlc_DocIdItemGu">
    <vt:lpwstr>5b390a61-4e6f-47cf-a644-692280be0d4a</vt:lpwstr>
  </property>
  <property fmtid="{D5CDD505-2E9C-101B-9397-08002B2CF9AE}" pid="25" name="_dlc_DocIdU">
    <vt:lpwstr>http://s10mtlweb:8081/986/_layouts/15/DocIdRedir.aspx?ID=W2HFWTQUJJY6-1532055623-173, W2HFWTQUJJY6-1532055623-173</vt:lpwstr>
  </property>
  <property fmtid="{D5CDD505-2E9C-101B-9397-08002B2CF9AE}" pid="26" name="display_urn:schemas-microsoft-com:office:office#Edit">
    <vt:lpwstr>Larivière, Véronique</vt:lpwstr>
  </property>
  <property fmtid="{D5CDD505-2E9C-101B-9397-08002B2CF9AE}" pid="27" name="Cote de pié">
    <vt:lpwstr>C-RTIEÉ-0016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156.000000000000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