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<sst xmlns="http://schemas.openxmlformats.org/spreadsheetml/2006/main" count="285" uniqueCount="199">
  <si>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</si>
  <si>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</si>
  <si>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</si>
  <si>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</si>
  <si>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</si>
  <si>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</si>
  <si>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</si>
  <si>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</si>
  <si>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</si>
  <si>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</si>
  <si>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</si>
  <si>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</si>
  <si>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</si>
  <si>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</si>
  <si>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</si>
  <si>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</si>
  <si>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</si>
  <si>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</si>
  <si>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</si>
  <si>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</si>
  <si>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</si>
  <si>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</si>
  <si>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</si>
  <si>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</si>
  <si>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</si>
  <si>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</si>
  <si>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</si>
  <si>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</si>
  <si>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</si>
  <si>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</si>
  <si>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</si>
  <si>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</si>
  <si>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</si>
  <si>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</si>
  <si>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</si>
  <si>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</si>
  <si>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</si>
  <si>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</si>
  <si>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</si>
  <si>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</si>
  <si>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</si>
  <si>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</si>
  <si>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</si>
  <si>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</si>
  <si>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</si>
  <si>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</si>
  <si>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</si>
  <si>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</si>
  <si>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</si>
  <si>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</si>
  <si>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</si>
  <si>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</si>
  <si>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</si>
  <si>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</si>
  <si>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</si>
  <si>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</si>
  <si>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</si>
  <si>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</si>
  <si>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</si>
  <si>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</si>
  <si>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</si>
  <si>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</si>
  <si>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</si>
  <si>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</si>
  <si>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</si>
  <si>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</si>
  <si>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</si>
  <si>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</si>
  <si>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</si>
  <si>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</si>
  <si>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</si>
  <si>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</si>
  <si>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</si>
  <si>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</si>
  <si>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</si>
  <si>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</si>
  <si>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</si>
  <si>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</si>
  <si>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</si>
  <si>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</si>
  <si>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</si>
  <si>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</si>
  <si>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</si>
  <si>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</si>
  <si>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</si>
  <si>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</si>
  <si>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</si>
  <si>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</si>
  <si>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</si>
  <si>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</si>
  <si>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</si>
  <si>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</si>
  <si>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</si>
  <si>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</si>
  <si>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</si>
  <si>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</si>
  <si>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</si>
  <si>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</si>
  <si>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</si>
  <si>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</si>
  <si>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</si>
  <si>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</si>
  <si>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</si>
  <si>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</si>
  <si>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</si>
  <si>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</si>
  <si>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</si>
  <si>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</si>
  <si>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</si>
  <si>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</si>
  <si>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</si>
  <si>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</si>
  <si>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</si>
  <si>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</si>
  <si>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</si>
  <si>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</si>
  <si>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</si>
  <si>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</si>
  <si>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</si>
  <si>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</si>
  <si>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</si>
  <si>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</si>
  <si>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</si>
  <si>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</si>
  <si>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</si>
  <si>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</si>
  <si>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</si>
  <si>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</si>
  <si>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</si>
  <si>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</si>
  <si>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</si>
  <si>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</si>
  <si>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</si>
  <si>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</si>
  <si>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</si>
  <si>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</si>
  <si>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</si>
  <si>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</si>
  <si>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</si>
  <si>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</si>
  <si>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</si>
  <si>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</si>
  <si>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</si>
  <si>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</si>
  <si>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</si>
  <si>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</si>
  <si>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</si>
  <si>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</si>
  <si>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</si>
  <si>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</si>
  <si>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</si>
  <si>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</si>
  <si>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</si>
  <si>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</si>
  <si>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</si>
  <si>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</si>
  <si>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</si>
  <si>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</si>
  <si>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</si>
  <si>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</si>
  <si>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</si>
  <si>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</si>
  <si>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</si>
  <si>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</si>
  <si>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</si>
  <si>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</si>
  <si>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</si>
  <si>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</si>
  <si>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</si>
  <si>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</si>
  <si>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</si>
  <si>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</si>
  <si>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</si>
  <si>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</si>
  <si>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</si>
  <si>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</si>
  <si>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</si>
  <si>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</si>
  <si>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</si>
  <si>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</si>
  <si>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</si>
  <si>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</si>
  <si>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</si>
  <si>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</si>
  <si>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</si>
  <si>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</si>
  <si>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</si>
  <si>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</si>
  <si>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</si>
  <si>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Non applicable.</t>
  </si>
  <si>
    <t>Le Regroupement pour la transition, l'innovation et l'efficacité énergétiques (RTIEÉ)</t>
  </si>
  <si>
    <t>Plus de 35 ans</t>
  </si>
  <si>
    <t>Du 31 août 2022 au 2 novembre 2022</t>
  </si>
  <si>
    <t>janvier</t>
  </si>
  <si>
    <t>M. André Bélisle</t>
  </si>
  <si>
    <t>Frampton</t>
  </si>
  <si>
    <t>Sainte-Adèle</t>
  </si>
  <si>
    <t>M. Jean Schiettekatte</t>
  </si>
  <si>
    <t>R4195,6,7-2022</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</si>
</sst>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workbookViewId="0" topLeftCell="A1">
      <selection activeCell="D8" sqref="D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198</v>
      </c>
      <c r="C5" s="152" t="s">
        <v>16</v>
      </c>
      <c r="D5" s="161" t="s">
        <v>192</v>
      </c>
      <c r="E5" s="4"/>
      <c r="F5" s="4"/>
      <c r="G5" s="4"/>
      <c r="H5" s="4"/>
      <c r="I5" s="4"/>
      <c r="J5" s="4"/>
      <c r="K5" s="4"/>
      <c r="L5" s="4"/>
      <c r="M5" s="4"/>
      <c r="N5" s="4"/>
      <c r="O5" s="4"/>
      <c r="P5" s="4"/>
    </row>
    <row r="6" spans="1:16" ht="18.75" customHeight="1">
      <c r="A6" s="153" t="s">
        <v>1</v>
      </c>
      <c r="B6" s="279" t="s">
        <v>190</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188</v>
      </c>
      <c r="B12" s="166" t="s">
        <v>191</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194</v>
      </c>
      <c r="B17" s="166" t="s">
        <v>191</v>
      </c>
      <c r="C17" s="166" t="s">
        <v>186</v>
      </c>
      <c r="D17" s="167" t="s">
        <v>195</v>
      </c>
      <c r="E17" s="4"/>
      <c r="F17" s="4"/>
      <c r="G17" s="4"/>
      <c r="H17" s="4"/>
      <c r="I17" s="4"/>
      <c r="J17" s="4"/>
      <c r="K17" s="4"/>
      <c r="L17" s="4"/>
      <c r="M17" s="4"/>
      <c r="N17" s="4"/>
      <c r="O17" s="4"/>
      <c r="P17" s="4"/>
    </row>
    <row r="18" spans="1:16" ht="27" customHeight="1">
      <c r="A18" s="168" t="s">
        <v>197</v>
      </c>
      <c r="B18" s="169" t="s">
        <v>191</v>
      </c>
      <c r="C18" s="169" t="s">
        <v>186</v>
      </c>
      <c r="D18" s="170" t="s">
        <v>196</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3 janvier 2023&amp;C&amp;"Times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16">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R4195,6,7-2022</v>
      </c>
      <c r="C4" s="185" t="s">
        <v>16</v>
      </c>
      <c r="D4" s="106" t="str">
        <f>Identification!D5</f>
        <v>Du 31 août 2022 au 2 novembre 2022</v>
      </c>
      <c r="E4" s="4"/>
      <c r="F4" s="4"/>
      <c r="G4" s="4"/>
      <c r="H4" s="4"/>
      <c r="I4" s="4"/>
      <c r="J4" s="4"/>
      <c r="K4" s="4"/>
      <c r="L4" s="4"/>
      <c r="M4" s="4"/>
      <c r="N4" s="4"/>
      <c r="O4" s="4"/>
      <c r="P4" s="4"/>
    </row>
    <row r="5" spans="1:16" ht="26.25" customHeight="1">
      <c r="A5" s="153" t="s">
        <v>1</v>
      </c>
      <c r="B5" s="296" t="str">
        <f>Identification!B6:D6</f>
        <v>Le Regroupement pour la transition, l'innovation et l'efficacité énergétiques (RTIEÉ)</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45.2</v>
      </c>
      <c r="C9" s="275">
        <f>Honoraires!D14</f>
        <v>15.6</v>
      </c>
      <c r="D9" s="107">
        <f>Honoraires!H14</f>
        <v>20971.44</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23.5</v>
      </c>
      <c r="C11" s="275">
        <f>Honoraires!D20</f>
        <v>0</v>
      </c>
      <c r="D11" s="107">
        <f>Honoraires!H20</f>
        <v>6484.59</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68.7</v>
      </c>
      <c r="C19" s="221">
        <f>C9+C11+C13+C15+C17</f>
        <v>15.6</v>
      </c>
      <c r="D19" s="222">
        <f>D9+D11+D13+D15+D17</f>
        <v>27456.03</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823.68</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823.68</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28279.71</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3 janvier 2023&amp;C&amp;"Times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7">
      <selection activeCell="D23" sqref="D23"/>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R4195,6,7-2022</v>
      </c>
      <c r="D4" s="361" t="s">
        <v>16</v>
      </c>
      <c r="E4" s="362"/>
      <c r="F4" s="356" t="str">
        <f>Identification!D5</f>
        <v>Du 31 août 2022 au 2 novembre 2022</v>
      </c>
      <c r="G4" s="357"/>
      <c r="H4" s="358"/>
      <c r="I4" s="4"/>
      <c r="J4" s="4"/>
      <c r="K4" s="4"/>
      <c r="L4" s="4"/>
      <c r="M4" s="4"/>
      <c r="N4" s="4"/>
      <c r="O4" s="4"/>
      <c r="P4" s="4"/>
      <c r="Q4" s="4"/>
    </row>
    <row r="5" spans="1:17" ht="26.25" customHeight="1">
      <c r="A5" s="111" t="s">
        <v>1</v>
      </c>
      <c r="B5" s="112"/>
      <c r="C5" s="296" t="str">
        <f>Identification!B6</f>
        <v>Le Regroupement pour la transition, l'innovation et l'efficacité énergétiques (RTIEÉ)</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45.2</v>
      </c>
      <c r="D10" s="226">
        <v>15.6</v>
      </c>
      <c r="E10" s="227">
        <v>300</v>
      </c>
      <c r="F10" s="146">
        <f>ROUND(((D10*E10)+(C10*E10)),2)</f>
        <v>18240</v>
      </c>
      <c r="G10" s="233">
        <f>ROUNDUP(F10*0.05,2)+ROUNDUP(F10*0.09975,2)</f>
        <v>2731.44</v>
      </c>
      <c r="H10" s="143">
        <f>ROUND(F10+G10,2)</f>
        <v>20971.44</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45.2</v>
      </c>
      <c r="D14" s="135">
        <f>SUM(D10:D13)</f>
        <v>15.6</v>
      </c>
      <c r="E14" s="334"/>
      <c r="F14" s="136">
        <f>F10+F11+F12+F13</f>
        <v>18240</v>
      </c>
      <c r="G14" s="136">
        <f>G10+G11+G12+G13</f>
        <v>2731.44</v>
      </c>
      <c r="H14" s="137">
        <f>ROUND(F14+G14,2)</f>
        <v>20971.44</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André Bélisle</v>
      </c>
      <c r="C16" s="226">
        <v>15.5</v>
      </c>
      <c r="D16" s="226"/>
      <c r="E16" s="227">
        <v>240</v>
      </c>
      <c r="F16" s="146">
        <f>ROUND(((D16*E16)+(C16*E16)),2)</f>
        <v>3720</v>
      </c>
      <c r="G16" s="233">
        <f>ROUNDUP(F16*0.05,2)+ROUNDUP(F16*0.09975,2)</f>
        <v>557.07</v>
      </c>
      <c r="H16" s="143">
        <f>ROUND(F16+G16,2)</f>
        <v>4277.07</v>
      </c>
      <c r="I16" s="4"/>
      <c r="J16" s="4"/>
      <c r="K16" s="4"/>
      <c r="L16" s="4"/>
      <c r="M16" s="4"/>
      <c r="N16" s="4"/>
      <c r="O16" s="4"/>
      <c r="P16" s="4"/>
      <c r="Q16" s="4"/>
    </row>
    <row r="17" spans="1:17" ht="20.25" customHeight="1">
      <c r="A17" s="347"/>
      <c r="B17" s="127" t="str">
        <f>Identification!A18</f>
        <v>M. Jean Schiettekatte</v>
      </c>
      <c r="C17" s="228">
        <v>8</v>
      </c>
      <c r="D17" s="228"/>
      <c r="E17" s="229">
        <v>240</v>
      </c>
      <c r="F17" s="147">
        <f>ROUND(((D17*E17)+(C17*E17)),2)</f>
        <v>1920</v>
      </c>
      <c r="G17" s="233">
        <f>ROUNDUP(F17*0.05,2)+ROUNDUP(F17*0.09975,2)</f>
        <v>287.52</v>
      </c>
      <c r="H17" s="144">
        <f>ROUND(F17+G17,2)</f>
        <v>2207.52</v>
      </c>
      <c r="I17" s="4"/>
      <c r="J17" s="4"/>
      <c r="K17" s="4"/>
      <c r="L17" s="4"/>
      <c r="M17" s="4"/>
      <c r="N17" s="4"/>
      <c r="O17" s="4"/>
      <c r="P17" s="4"/>
      <c r="Q17" s="4"/>
    </row>
    <row r="18" spans="1:17" ht="20.25" customHeight="1">
      <c r="A18" s="347"/>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23.5</v>
      </c>
      <c r="D20" s="135">
        <f>SUM(D16:D19)</f>
        <v>0</v>
      </c>
      <c r="E20" s="334"/>
      <c r="F20" s="136">
        <f>F16+F17+F18+F19</f>
        <v>5640</v>
      </c>
      <c r="G20" s="136">
        <f>G16+G17+G18+G19</f>
        <v>844.59</v>
      </c>
      <c r="H20" s="137">
        <f>ROUND(F20+G20,2)</f>
        <v>6484.59</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23880</v>
      </c>
      <c r="G32" s="218">
        <f>G14+G20+G24+G28+G30</f>
        <v>3576.03</v>
      </c>
      <c r="H32" s="219">
        <f>H14+H20+H24+H28+H30</f>
        <v>27456.03</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3 janvier 2023&amp;C&amp;"Times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7">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R4195,6,7-2022</v>
      </c>
      <c r="C4" s="365" t="s">
        <v>16</v>
      </c>
      <c r="D4" s="366"/>
      <c r="E4" s="367" t="str">
        <f>Identification!D5</f>
        <v>Du 31 août 2022 au 2 novembre 2022</v>
      </c>
      <c r="F4" s="368"/>
      <c r="G4" s="4"/>
      <c r="H4" s="4"/>
      <c r="I4" s="4"/>
      <c r="J4" s="4"/>
      <c r="K4" s="4"/>
      <c r="L4" s="4"/>
      <c r="M4" s="4"/>
      <c r="N4" s="4"/>
      <c r="O4" s="4"/>
      <c r="P4" s="4"/>
    </row>
    <row r="5" spans="1:16" ht="26.25" customHeight="1">
      <c r="A5" s="8" t="s">
        <v>1</v>
      </c>
      <c r="B5" s="369" t="str">
        <f>Identification!B6:D6</f>
        <v>Le Regroupement pour la transition, l'innovation et l'efficacité énergétiques (RTIEÉ)</v>
      </c>
      <c r="C5" s="370"/>
      <c r="D5" s="370"/>
      <c r="E5" s="370"/>
      <c r="F5" s="371"/>
      <c r="G5" s="4"/>
      <c r="H5" s="4"/>
      <c r="I5" s="4"/>
      <c r="J5" s="4"/>
      <c r="K5" s="4"/>
      <c r="L5" s="4"/>
      <c r="M5" s="4"/>
      <c r="N5" s="4"/>
      <c r="O5" s="4"/>
      <c r="P5" s="4"/>
    </row>
    <row r="6" spans="1:16" ht="26.25" customHeight="1">
      <c r="A6" s="14" t="s">
        <v>109</v>
      </c>
      <c r="B6" s="383" t="s">
        <v>189</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77" t="s">
        <v>86</v>
      </c>
      <c r="B21" s="378"/>
      <c r="C21" s="378"/>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3 janvier 2023&amp;C&amp;"Times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
      <selection activeCell="E11" sqref="E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R4195,6,7-2022</v>
      </c>
      <c r="D4" s="404" t="s">
        <v>16</v>
      </c>
      <c r="E4" s="405"/>
      <c r="F4" s="400" t="str">
        <f>Identification!D5</f>
        <v>Du 31 août 2022 au 2 novembre 2022</v>
      </c>
      <c r="G4" s="401"/>
      <c r="H4" s="4"/>
      <c r="I4" s="4"/>
      <c r="J4" s="4"/>
      <c r="K4" s="4"/>
      <c r="L4" s="4"/>
      <c r="M4" s="4"/>
      <c r="N4" s="4"/>
      <c r="O4" s="4"/>
      <c r="P4" s="4"/>
    </row>
    <row r="5" spans="1:16" ht="26.25" customHeight="1">
      <c r="A5" s="392" t="s">
        <v>1</v>
      </c>
      <c r="B5" s="393"/>
      <c r="C5" s="394" t="str">
        <f>Identification!B6</f>
        <v>Le Regroupement pour la transition, l'innovation et l'efficacité énergétiques (RTIEÉ)</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189</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3 janvier 2023&amp;C&amp;"Times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28">
      <selection activeCell="B27" sqref="B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R4195,6,7-2022</v>
      </c>
      <c r="E2" s="416"/>
      <c r="F2" s="416"/>
      <c r="G2" s="416"/>
      <c r="H2" s="417"/>
      <c r="I2" s="417"/>
      <c r="J2" s="77"/>
      <c r="K2" s="83"/>
      <c r="L2" s="83"/>
      <c r="M2" s="83"/>
      <c r="N2" s="83"/>
      <c r="O2" s="83"/>
      <c r="P2" s="83"/>
    </row>
    <row r="3" spans="1:16" ht="21.75" customHeight="1">
      <c r="A3" s="74" t="s">
        <v>1</v>
      </c>
      <c r="B3" s="74"/>
      <c r="C3" s="84"/>
      <c r="D3" s="415" t="str">
        <f>Identification!B6</f>
        <v>Le Regroupement pour la transition, l'innovation et l'efficacité énergétiques (RTIEÉ)</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c r="C13" s="80" t="s">
        <v>132</v>
      </c>
      <c r="D13" s="96" t="s">
        <v>193</v>
      </c>
      <c r="E13" s="422">
        <v>2023</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c r="C27" s="80" t="s">
        <v>132</v>
      </c>
      <c r="D27" s="96" t="s">
        <v>193</v>
      </c>
      <c r="E27" s="422">
        <v>2023</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3 janvier 2023&amp;C&amp;"Times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dc:title>
  <dc:subject>Demande de remboursement de frais du RITEÉ</dc:subject>
  <dc:creator>SÉ pour RTIEE</dc:creator>
  <cp:keywords/>
  <dc:description/>
  <cp:lastModifiedBy>nouve</cp:lastModifiedBy>
  <cp:lastPrinted>2016-08-24T13:34:58Z</cp:lastPrinted>
  <dcterms:created xsi:type="dcterms:W3CDTF">2003-06-11T13:22:16Z</dcterms:created>
  <dcterms:modified xsi:type="dcterms:W3CDTF">2023-01-06T15:53:58Z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1006</vt:lpwstr>
  </property>
  <property fmtid="{D5CDD505-2E9C-101B-9397-08002B2CF9AE}" pid="11" name="Deposa">
    <vt:lpwstr>254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7026000.00000000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127</vt:lpwstr>
  </property>
  <property fmtid="{D5CDD505-2E9C-101B-9397-08002B2CF9AE}" pid="19" name="Suj">
    <vt:lpwstr>Demande de remboursement de frais du RITEÉ</vt:lpwstr>
  </property>
  <property fmtid="{D5CDD505-2E9C-101B-9397-08002B2CF9AE}" pid="20" name="Numéroplumit">
    <vt:lpwstr>0087</vt:lpwstr>
  </property>
  <property fmtid="{D5CDD505-2E9C-101B-9397-08002B2CF9AE}" pid="21" name="Cotedepiè">
    <vt:lpwstr>C-RTIEÉ-0014</vt:lpwstr>
  </property>
  <property fmtid="{D5CDD505-2E9C-101B-9397-08002B2CF9AE}" pid="22" name="Anciennomdudocume">
    <vt:lpwstr>RDÉ R4195,6,7-2022 Rv4169-2021-RTIEÉ-FRAIS 2023 01 03 0014 Dm frais TR TQ vr SITE RDE==.xls</vt:lpwstr>
  </property>
  <property fmtid="{D5CDD505-2E9C-101B-9397-08002B2CF9AE}" pid="23" name="_dlc_Doc">
    <vt:lpwstr>W2HFWTQUJJY6-169187598-63</vt:lpwstr>
  </property>
  <property fmtid="{D5CDD505-2E9C-101B-9397-08002B2CF9AE}" pid="24" name="_dlc_DocIdItemGu">
    <vt:lpwstr>271c3a51-3e68-476f-b9b1-8f14b52392ee</vt:lpwstr>
  </property>
  <property fmtid="{D5CDD505-2E9C-101B-9397-08002B2CF9AE}" pid="25" name="_dlc_DocIdU">
    <vt:lpwstr>http://s10mtlweb:8081/1006/_layouts/15/DocIdRedir.aspx?ID=W2HFWTQUJJY6-169187598-63, W2HFWTQUJJY6-169187598-63</vt:lpwstr>
  </property>
  <property fmtid="{D5CDD505-2E9C-101B-9397-08002B2CF9AE}" pid="26" name="display_urn:schemas-microsoft-com:office:office#Edit">
    <vt:lpwstr>Eccles, Natalie</vt:lpwstr>
  </property>
  <property fmtid="{D5CDD505-2E9C-101B-9397-08002B2CF9AE}" pid="27" name="Cote de pié">
    <vt:lpwstr>C-RTIEÉ-0014</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87.0000000000000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