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0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<sst xmlns="http://schemas.openxmlformats.org/spreadsheetml/2006/main" count="258" uniqueCount="185">
  <si>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</si>
  <si>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</si>
  <si>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</si>
  <si>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</si>
  <si>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</si>
  <si>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</si>
  <si>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</si>
  <si>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</si>
  <si>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</si>
  <si>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</si>
  <si>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</si>
  <si>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</si>
  <si>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</si>
  <si>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</si>
  <si>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</si>
  <si>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</si>
  <si>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</si>
  <si>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</si>
  <si>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</si>
  <si>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</si>
  <si>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</si>
  <si>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</si>
  <si>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</si>
  <si>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</si>
  <si>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</si>
  <si>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</si>
  <si>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</si>
  <si>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</si>
  <si>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</si>
  <si>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</si>
  <si>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</si>
  <si>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</si>
  <si>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</si>
  <si>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</si>
  <si>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</si>
  <si>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</si>
  <si>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</si>
  <si>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</si>
  <si>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</si>
  <si>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</si>
  <si>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</si>
  <si>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</si>
  <si>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</si>
  <si>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</si>
  <si>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</si>
  <si>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</si>
  <si>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</si>
  <si>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</si>
  <si>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</si>
  <si>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</si>
  <si>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</si>
  <si>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</si>
  <si>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</si>
  <si>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</si>
  <si>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</si>
  <si>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</si>
  <si>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</si>
  <si>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</si>
  <si>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</si>
  <si>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</si>
  <si>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</si>
  <si>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</si>
  <si>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</si>
  <si>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</si>
  <si>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</si>
  <si>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</si>
  <si>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</si>
  <si>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</si>
  <si>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</si>
  <si>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</si>
  <si>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</si>
  <si>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</si>
  <si>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</si>
  <si>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</si>
  <si>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</si>
  <si>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</si>
  <si>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</si>
  <si>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</si>
  <si>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</si>
  <si>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</si>
  <si>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</si>
  <si>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</si>
  <si>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</si>
  <si>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</si>
  <si>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</si>
  <si>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</si>
  <si>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</si>
  <si>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</si>
  <si>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</si>
  <si>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</si>
  <si>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</si>
  <si>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</si>
  <si>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</si>
  <si>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</si>
  <si>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</si>
  <si>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</si>
  <si>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</si>
  <si>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</si>
  <si>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</si>
  <si>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</si>
  <si>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</si>
  <si>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</si>
  <si>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</si>
  <si>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</si>
  <si>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</si>
  <si>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</si>
  <si>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</si>
  <si>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</si>
  <si>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</si>
  <si>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</si>
  <si>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</si>
  <si>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</si>
  <si>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</si>
  <si>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</si>
  <si>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</si>
  <si>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</si>
  <si>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</si>
  <si>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</si>
  <si>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</si>
  <si>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</si>
  <si>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</si>
  <si>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</si>
  <si>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</si>
  <si>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</si>
  <si>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</si>
  <si>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</si>
  <si>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</si>
  <si>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</si>
  <si>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</si>
  <si>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</si>
  <si>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</si>
  <si>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</si>
  <si>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</si>
  <si>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</si>
  <si>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</si>
  <si>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</si>
  <si>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</si>
  <si>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</si>
  <si>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</si>
  <si>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</si>
  <si>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</si>
  <si>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</si>
  <si>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</si>
  <si>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</si>
  <si>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</si>
  <si>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</si>
  <si>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</si>
  <si>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</si>
  <si>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</si>
  <si>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</si>
  <si>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</si>
  <si>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</si>
  <si>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</si>
  <si>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</si>
  <si>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</si>
  <si>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</si>
  <si>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</si>
  <si>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</si>
  <si>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</si>
  <si>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</si>
  <si>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</si>
  <si>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</si>
  <si>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</si>
  <si>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</si>
  <si>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</si>
  <si>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</si>
  <si>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</si>
  <si>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</si>
  <si>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</si>
  <si>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</si>
  <si>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</si>
  <si>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</si>
  <si>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R-4199-2022</t>
  </si>
  <si>
    <t>Août 2022 - Septembre 2022</t>
  </si>
  <si>
    <t>ACEF de l'Outaouais</t>
  </si>
  <si>
    <t>Non</t>
  </si>
  <si>
    <t>Steve Cadrin</t>
  </si>
  <si>
    <t>plus de 15 ans</t>
  </si>
  <si>
    <t>externe</t>
  </si>
  <si>
    <t>2955, rue Jules-Brillant, bureau 301, Laval (Qc) H7P 6B2</t>
  </si>
  <si>
    <t>Marcel Paul Raymond</t>
  </si>
  <si>
    <t>110-2200, Harriet-Quimby, St-Laurent (Qc) H4R 0L2</t>
  </si>
  <si>
    <t>Me Steve Cadrin</t>
  </si>
  <si>
    <t>Laval</t>
  </si>
  <si>
    <t>octobre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</si>
</sst>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177</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R-4199-2022</v>
      </c>
      <c r="C4" s="205" t="s">
        <v>16</v>
      </c>
      <c r="D4" s="127" t="str">
        <f>Identification!D5</f>
        <v>Août 2022 - Septembre 2022</v>
      </c>
      <c r="E4" s="11"/>
      <c r="F4" s="4"/>
      <c r="G4" s="4"/>
      <c r="H4" s="4"/>
      <c r="I4" s="4"/>
      <c r="J4" s="4"/>
      <c r="K4" s="4"/>
      <c r="L4" s="4"/>
      <c r="M4" s="4"/>
      <c r="N4" s="4"/>
      <c r="O4" s="4"/>
      <c r="P4" s="4"/>
    </row>
    <row r="5" spans="1:16" ht="26.25" customHeight="1">
      <c r="A5" s="175" t="s">
        <v>1</v>
      </c>
      <c r="B5" s="321" t="str">
        <f>Identification!B6:D6</f>
        <v>ACEF de l'Outaouais</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2.5</v>
      </c>
      <c r="C9" s="297">
        <f>Honoraires!D14</f>
        <v>0</v>
      </c>
      <c r="D9" s="128">
        <f>Honoraires!H14</f>
        <v>806.16</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24</v>
      </c>
      <c r="C11" s="297">
        <f>Honoraires!D20</f>
        <v>0</v>
      </c>
      <c r="D11" s="128">
        <f>Honoraires!H20</f>
        <v>6191.28</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26.5</v>
      </c>
      <c r="C17" s="240">
        <f>C9+C11+C13+C15</f>
        <v>0</v>
      </c>
      <c r="D17" s="241">
        <f>D9+D11+D13+D15</f>
        <v>6997.44</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209.92</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209.92</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7207.36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8">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R-4199-2022</v>
      </c>
      <c r="D4" s="384" t="s">
        <v>16</v>
      </c>
      <c r="E4" s="385"/>
      <c r="F4" s="379" t="str">
        <f>Identification!D5</f>
        <v>Août 2022 - Septembre 2022</v>
      </c>
      <c r="G4" s="380"/>
      <c r="H4" s="381"/>
      <c r="I4" s="11"/>
      <c r="J4" s="11"/>
      <c r="K4" s="11"/>
      <c r="L4" s="11"/>
      <c r="M4" s="11"/>
      <c r="N4" s="11"/>
      <c r="O4" s="11"/>
      <c r="P4" s="11"/>
      <c r="Q4" s="11"/>
    </row>
    <row r="5" spans="1:17" ht="26.25" customHeight="1">
      <c r="A5" s="131" t="s">
        <v>1</v>
      </c>
      <c r="B5" s="132"/>
      <c r="C5" s="321" t="str">
        <f>Identification!B6</f>
        <v>ACEF de l'Outaouais</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Steve Cadrin</v>
      </c>
      <c r="C10" s="245">
        <v>2.5</v>
      </c>
      <c r="D10" s="245"/>
      <c r="E10" s="246">
        <v>300</v>
      </c>
      <c r="F10" s="169">
        <f>ROUND(((D10*E10)+(C10*E10)),2)</f>
        <v>750</v>
      </c>
      <c r="G10" s="252">
        <v>56.16</v>
      </c>
      <c r="H10" s="166">
        <f>ROUND(F10+G10,2)</f>
        <v>806.16</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2.5</v>
      </c>
      <c r="D14" s="159">
        <f>SUM(D10:D13)</f>
        <v>0</v>
      </c>
      <c r="E14" s="359"/>
      <c r="F14" s="160">
        <f>F10+F11+F12+F13</f>
        <v>750</v>
      </c>
      <c r="G14" s="160">
        <f>G10+G11+G12+G13</f>
        <v>56.16</v>
      </c>
      <c r="H14" s="161">
        <f>ROUND(F14+G14,2)</f>
        <v>806.16</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Marcel Paul Raymond</v>
      </c>
      <c r="C16" s="245">
        <v>24</v>
      </c>
      <c r="D16" s="245"/>
      <c r="E16" s="246">
        <v>240</v>
      </c>
      <c r="F16" s="169">
        <f>ROUND(((D16*E16)+(C16*E16)),2)</f>
        <v>5760</v>
      </c>
      <c r="G16" s="252">
        <v>431.28</v>
      </c>
      <c r="H16" s="166">
        <f>ROUND(F16+G16,2)</f>
        <v>6191.28</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24</v>
      </c>
      <c r="D20" s="159">
        <f>SUM(D16:D19)</f>
        <v>0</v>
      </c>
      <c r="E20" s="359"/>
      <c r="F20" s="160">
        <f>F16+F17+F18+F19</f>
        <v>5760</v>
      </c>
      <c r="G20" s="160">
        <f>G16+G17+G18+G19</f>
        <v>431.28</v>
      </c>
      <c r="H20" s="161">
        <f>ROUND(F20+G20,2)</f>
        <v>6191.28</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6510</v>
      </c>
      <c r="G30" s="237">
        <f>G14+G20+G24+G28</f>
        <v>487.44</v>
      </c>
      <c r="H30" s="238">
        <f>H14+H20+H24+H28</f>
        <v>6997.44</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R-4199-2022</v>
      </c>
      <c r="C4" s="393" t="s">
        <v>16</v>
      </c>
      <c r="D4" s="394"/>
      <c r="E4" s="395" t="str">
        <f>Identification!D5</f>
        <v>Août 2022 - Septembre 2022</v>
      </c>
      <c r="F4" s="396"/>
      <c r="G4" s="11"/>
      <c r="H4" s="11"/>
      <c r="I4" s="11"/>
      <c r="J4" s="11"/>
      <c r="K4" s="11"/>
      <c r="L4" s="11"/>
      <c r="M4" s="11"/>
      <c r="N4" s="11"/>
      <c r="O4" s="11"/>
      <c r="P4" s="11"/>
    </row>
    <row r="5" spans="1:16" ht="26.25" customHeight="1">
      <c r="A5" s="10" t="s">
        <v>1</v>
      </c>
      <c r="B5" s="397" t="str">
        <f>Identification!B6:D6</f>
        <v>ACEF de l'Outaouais</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R-4199-2022</v>
      </c>
      <c r="D4" s="428" t="s">
        <v>16</v>
      </c>
      <c r="E4" s="429"/>
      <c r="F4" s="424" t="str">
        <f>Identification!D5</f>
        <v>Août 2022 - Septembre 2022</v>
      </c>
      <c r="G4" s="425"/>
      <c r="H4" s="11"/>
      <c r="I4" s="4"/>
      <c r="J4" s="4"/>
      <c r="K4" s="4"/>
      <c r="L4" s="4"/>
      <c r="M4" s="4"/>
      <c r="N4" s="4"/>
      <c r="O4" s="4"/>
      <c r="P4" s="4"/>
    </row>
    <row r="5" spans="1:16" ht="26.25" customHeight="1">
      <c r="A5" s="416" t="s">
        <v>1</v>
      </c>
      <c r="B5" s="417"/>
      <c r="C5" s="418" t="str">
        <f>Identification!B6</f>
        <v>ACEF de l'Outaouais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pageSetUpPr fitToPage="1"/>
  </sheetPr>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R-4199-2022</v>
      </c>
      <c r="E2" s="442"/>
      <c r="F2" s="442"/>
      <c r="G2" s="442"/>
      <c r="H2" s="443"/>
      <c r="I2" s="443"/>
      <c r="J2" s="83"/>
      <c r="K2" s="93"/>
      <c r="L2" s="93"/>
      <c r="M2" s="93"/>
      <c r="N2" s="93"/>
      <c r="O2" s="93"/>
      <c r="P2" s="93"/>
    </row>
    <row r="3" spans="1:16" ht="21.75" customHeight="1">
      <c r="A3" s="82" t="s">
        <v>1</v>
      </c>
      <c r="B3" s="82"/>
      <c r="C3" s="94"/>
      <c r="D3" s="441" t="str">
        <f>Identification!B6</f>
        <v>ACEF de l'Outaouais</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182</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183</v>
      </c>
      <c r="C12" s="436"/>
      <c r="D12" s="436"/>
      <c r="E12" s="436"/>
      <c r="F12" s="87" t="s">
        <v>95</v>
      </c>
      <c r="G12" s="112"/>
      <c r="H12" s="112"/>
      <c r="I12" s="82"/>
      <c r="J12" s="82"/>
      <c r="K12" s="98"/>
      <c r="L12" s="98"/>
      <c r="M12" s="98"/>
      <c r="N12" s="98"/>
      <c r="O12" s="98"/>
      <c r="P12" s="98"/>
    </row>
    <row r="13" spans="1:16" ht="21" customHeight="1">
      <c r="A13" s="78" t="s">
        <v>96</v>
      </c>
      <c r="B13" s="91">
        <v>20</v>
      </c>
      <c r="C13" s="88" t="s">
        <v>97</v>
      </c>
      <c r="D13" s="113" t="s">
        <v>184</v>
      </c>
      <c r="E13" s="448">
        <v>2022</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fitToHeight="0" fitToWidth="1" horizontalDpi="600" verticalDpi="600"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l'ACEFO</dc:subject>
  <dc:creator>Bouthillette, Annie</dc:creator>
  <cp:keywords/>
  <dc:description/>
  <cp:lastModifiedBy>France Nadon</cp:lastModifiedBy>
  <cp:lastPrinted>2022-10-20T16:06:19Z</cp:lastPrinted>
  <dcterms:created xsi:type="dcterms:W3CDTF">2003-06-11T13:22:16Z</dcterms:created>
  <dcterms:modified xsi:type="dcterms:W3CDTF">2022-10-20T16:06:51Z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504</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6824500.00000000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16</vt:lpwstr>
  </property>
  <property fmtid="{D5CDD505-2E9C-101B-9397-08002B2CF9AE}" pid="19" name="Suj">
    <vt:lpwstr>Demande de remboursement de frais de l'ACEFO</vt:lpwstr>
  </property>
  <property fmtid="{D5CDD505-2E9C-101B-9397-08002B2CF9AE}" pid="20" name="Numéroplumit">
    <vt:lpwstr>0097</vt:lpwstr>
  </property>
  <property fmtid="{D5CDD505-2E9C-101B-9397-08002B2CF9AE}" pid="21" name="Cotedepiè">
    <vt:lpwstr>C-ACEFO-0006</vt:lpwstr>
  </property>
  <property fmtid="{D5CDD505-2E9C-101B-9397-08002B2CF9AE}" pid="22" name="Anciennomdudocume">
    <vt:lpwstr>R-4199-2022 - Demande de paiement de frais de l'ACEFO.XLS</vt:lpwstr>
  </property>
  <property fmtid="{D5CDD505-2E9C-101B-9397-08002B2CF9AE}" pid="23" name="_dlc_Doc">
    <vt:lpwstr>W2HFWTQUJJY6-550091803-20</vt:lpwstr>
  </property>
  <property fmtid="{D5CDD505-2E9C-101B-9397-08002B2CF9AE}" pid="24" name="_dlc_DocIdItemGu">
    <vt:lpwstr>2a6d766f-9c24-4c28-ab3c-4a0f8fd826ac</vt:lpwstr>
  </property>
  <property fmtid="{D5CDD505-2E9C-101B-9397-08002B2CF9AE}" pid="25" name="_dlc_DocIdU">
    <vt:lpwstr>http://s10mtlweb:8081/504/_layouts/15/DocIdRedir.aspx?ID=W2HFWTQUJJY6-550091803-20, W2HFWTQUJJY6-550091803-20</vt:lpwstr>
  </property>
  <property fmtid="{D5CDD505-2E9C-101B-9397-08002B2CF9AE}" pid="26" name="display_urn:schemas-microsoft-com:office:office#Edit">
    <vt:lpwstr>Compte système</vt:lpwstr>
  </property>
  <property fmtid="{D5CDD505-2E9C-101B-9397-08002B2CF9AE}" pid="27" name="Cote de pié">
    <vt:lpwstr>C-ACEFO-0006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97.0000000000000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