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3040" windowHeight="897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fn.SINGLE" hidden="1">#NAME?</definedName>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<sst xmlns="http://schemas.openxmlformats.org/spreadsheetml/2006/main" count="271" uniqueCount="193">
  <si>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</si>
  <si>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</si>
  <si>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</si>
  <si>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</si>
  <si>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</si>
  <si>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</si>
  <si>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</si>
  <si>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</si>
  <si>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</si>
  <si>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</si>
  <si>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</si>
  <si>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</si>
  <si>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</si>
  <si>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</si>
  <si>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</si>
  <si>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</si>
  <si>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</si>
  <si>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</si>
  <si>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</si>
  <si>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</si>
  <si>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</si>
  <si>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</si>
  <si>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</si>
  <si>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</si>
  <si>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</si>
  <si>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</si>
  <si>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</si>
  <si>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</si>
  <si>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</si>
  <si>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</si>
  <si>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</si>
  <si>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</si>
  <si>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</si>
  <si>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</si>
  <si>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</si>
  <si>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</si>
  <si>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</si>
  <si>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</si>
  <si>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</si>
  <si>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</si>
  <si>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</si>
  <si>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</si>
  <si>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</si>
  <si>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</si>
  <si>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</si>
  <si>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</si>
  <si>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</si>
  <si>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</si>
  <si>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</si>
  <si>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</si>
  <si>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</si>
  <si>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</si>
  <si>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</si>
  <si>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</si>
  <si>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</si>
  <si>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</si>
  <si>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</si>
  <si>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</si>
  <si>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</si>
  <si>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</si>
  <si>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</si>
  <si>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</si>
  <si>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</si>
  <si>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</si>
  <si>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</si>
  <si>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</si>
  <si>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</si>
  <si>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</si>
  <si>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</si>
  <si>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</si>
  <si>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</si>
  <si>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</si>
  <si>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</si>
  <si>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</si>
  <si>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</si>
  <si>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</si>
  <si>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</si>
  <si>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</si>
  <si>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</si>
  <si>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</si>
  <si>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</si>
  <si>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</si>
  <si>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</si>
  <si>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</si>
  <si>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</si>
  <si>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</si>
  <si>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</si>
  <si>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</si>
  <si>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</si>
  <si>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</si>
  <si>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</si>
  <si>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</si>
  <si>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</si>
  <si>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</si>
  <si>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</si>
  <si>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</si>
  <si>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</si>
  <si>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</si>
  <si>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</si>
  <si>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</si>
  <si>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</si>
  <si>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</si>
  <si>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</si>
  <si>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</si>
  <si>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</si>
  <si>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</si>
  <si>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</si>
  <si>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</si>
  <si>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</si>
  <si>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</si>
  <si>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</si>
  <si>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</si>
  <si>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</si>
  <si>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</si>
  <si>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</si>
  <si>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</si>
  <si>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</si>
  <si>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</si>
  <si>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</si>
  <si>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</si>
  <si>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</si>
  <si>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</si>
  <si>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</si>
  <si>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</si>
  <si>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</si>
  <si>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</si>
  <si>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</si>
  <si>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</si>
  <si>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</si>
  <si>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</si>
  <si>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</si>
  <si>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</si>
  <si>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</si>
  <si>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</si>
  <si>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</si>
  <si>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</si>
  <si>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</si>
  <si>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</si>
  <si>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</si>
  <si>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</si>
  <si>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</si>
  <si>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</si>
  <si>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</si>
  <si>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</si>
  <si>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</si>
  <si>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</si>
  <si>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</si>
  <si>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</si>
  <si>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</si>
  <si>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</si>
  <si>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</si>
  <si>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</si>
  <si>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</si>
  <si>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</si>
  <si>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</si>
  <si>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</si>
  <si>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</si>
  <si>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</si>
  <si>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</si>
  <si>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</si>
  <si>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</si>
  <si>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</si>
  <si>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</si>
  <si>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</si>
  <si>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</si>
  <si>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</si>
  <si>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</si>
  <si>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</si>
  <si>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</si>
  <si>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</si>
  <si>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</si>
  <si>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</si>
  <si>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AQCIE-CIFQ</t>
  </si>
  <si>
    <t>Oui</t>
  </si>
  <si>
    <t>AQCIE</t>
  </si>
  <si>
    <t>Me Sylvain Lanoix</t>
  </si>
  <si>
    <t>plus de 15 ans</t>
  </si>
  <si>
    <t>externe</t>
  </si>
  <si>
    <t>moins de 6 ans</t>
  </si>
  <si>
    <t>Me Guillaume Bourbeau</t>
  </si>
  <si>
    <t>3055, boul. Saint-Martin Ouest, bur. 610, Laval, H7T 0J3</t>
  </si>
  <si>
    <t>Paul Paquin</t>
  </si>
  <si>
    <t>Jocelyn B. Allard</t>
  </si>
  <si>
    <t>interne</t>
  </si>
  <si>
    <t>Louis Germain</t>
  </si>
  <si>
    <t>1685 Séguin  Brossard, J4X 1K9</t>
  </si>
  <si>
    <t>1600-1010, rue Sherbrooke Ouest, Montréal,    H3A 2R7</t>
  </si>
  <si>
    <t>1175, avenue Lavigerie, #200, Québec, G1V 4P1</t>
  </si>
  <si>
    <t>R-4210-2022, p.2</t>
  </si>
  <si>
    <t>Sylvain Lanoix</t>
  </si>
  <si>
    <t>Laval</t>
  </si>
  <si>
    <t>avril</t>
  </si>
  <si>
    <t>2 novembre 2023 au 21 mars 2024</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</si>
</sst>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dimension ref="A1:P98"/>
  <sheetViews>
    <sheetView showGridLines="0" showRowColHeaders="0" tabSelected="1" zoomScalePageLayoutView="0" workbookViewId="0" topLeftCell="A1">
      <selection activeCell="D5" sqref="D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188</v>
      </c>
      <c r="C5" s="174" t="s">
        <v>16</v>
      </c>
      <c r="D5" s="181" t="s">
        <v>192</v>
      </c>
      <c r="E5" s="4"/>
      <c r="F5" s="4"/>
      <c r="G5" s="4"/>
      <c r="H5" s="4"/>
      <c r="I5" s="4"/>
      <c r="J5" s="4"/>
      <c r="K5" s="4"/>
      <c r="L5" s="4"/>
      <c r="M5" s="4"/>
      <c r="N5" s="4"/>
      <c r="O5" s="4"/>
      <c r="P5" s="4"/>
    </row>
    <row r="6" spans="1:16" ht="18.75" customHeight="1">
      <c r="A6" s="175" t="s">
        <v>1</v>
      </c>
      <c r="B6" s="310" t="s">
        <v>172</v>
      </c>
      <c r="C6" s="311"/>
      <c r="D6" s="312"/>
      <c r="E6" s="4"/>
      <c r="F6" s="4"/>
      <c r="G6" s="4"/>
      <c r="H6" s="4"/>
      <c r="I6" s="4"/>
      <c r="J6" s="4"/>
      <c r="K6" s="4"/>
      <c r="L6" s="4"/>
      <c r="M6" s="4"/>
      <c r="N6" s="4"/>
      <c r="O6" s="4"/>
      <c r="P6" s="4"/>
    </row>
    <row r="7" spans="1:16" ht="18.75" customHeight="1">
      <c r="A7" s="313" t="s">
        <v>67</v>
      </c>
      <c r="B7" s="314"/>
      <c r="C7" s="315"/>
      <c r="D7" s="182" t="s">
        <v>173</v>
      </c>
      <c r="E7" s="4"/>
      <c r="F7" s="4"/>
      <c r="G7" s="4"/>
      <c r="H7" s="4"/>
      <c r="I7" s="4"/>
      <c r="J7" s="4"/>
      <c r="K7" s="4"/>
      <c r="L7" s="4"/>
      <c r="M7" s="4"/>
      <c r="N7" s="4"/>
      <c r="O7" s="4"/>
      <c r="P7" s="4"/>
    </row>
    <row r="8" spans="1:16" ht="18.75" customHeight="1">
      <c r="A8" s="313" t="s">
        <v>134</v>
      </c>
      <c r="B8" s="316"/>
      <c r="C8" s="317"/>
      <c r="D8" s="183"/>
      <c r="E8" s="4"/>
      <c r="F8" s="4"/>
      <c r="G8" s="4"/>
      <c r="H8" s="4"/>
      <c r="I8" s="4"/>
      <c r="J8" s="4"/>
      <c r="K8" s="4"/>
      <c r="L8" s="4"/>
      <c r="M8" s="4"/>
      <c r="N8" s="4"/>
      <c r="O8" s="4"/>
      <c r="P8" s="4"/>
    </row>
    <row r="9" spans="1:16" ht="18.75" customHeight="1">
      <c r="A9" s="318" t="s">
        <v>133</v>
      </c>
      <c r="B9" s="319"/>
      <c r="C9" s="320"/>
      <c r="D9" s="184" t="s">
        <v>174</v>
      </c>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180</v>
      </c>
      <c r="E12" s="9"/>
      <c r="F12" s="4"/>
      <c r="G12" s="4"/>
      <c r="H12" s="4"/>
      <c r="I12" s="4"/>
      <c r="J12" s="4"/>
      <c r="K12" s="4"/>
      <c r="L12" s="4"/>
      <c r="M12" s="4"/>
      <c r="N12" s="4"/>
      <c r="O12" s="4"/>
      <c r="P12" s="4"/>
    </row>
    <row r="13" spans="1:16" ht="27" customHeight="1">
      <c r="A13" s="188" t="s">
        <v>179</v>
      </c>
      <c r="B13" s="189" t="s">
        <v>178</v>
      </c>
      <c r="C13" s="189" t="s">
        <v>177</v>
      </c>
      <c r="D13" s="190" t="s">
        <v>180</v>
      </c>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181</v>
      </c>
      <c r="B17" s="186" t="s">
        <v>176</v>
      </c>
      <c r="C17" s="186" t="s">
        <v>177</v>
      </c>
      <c r="D17" s="187" t="s">
        <v>185</v>
      </c>
      <c r="E17" s="9"/>
      <c r="F17" s="4"/>
      <c r="G17" s="4"/>
      <c r="H17" s="4"/>
      <c r="I17" s="4"/>
      <c r="J17" s="4"/>
      <c r="K17" s="4"/>
      <c r="L17" s="4"/>
      <c r="M17" s="4"/>
      <c r="N17" s="4"/>
      <c r="O17" s="4"/>
      <c r="P17" s="4"/>
    </row>
    <row r="18" spans="1:16" ht="27" customHeight="1">
      <c r="A18" s="188" t="s">
        <v>182</v>
      </c>
      <c r="B18" s="189" t="s">
        <v>176</v>
      </c>
      <c r="C18" s="189" t="s">
        <v>183</v>
      </c>
      <c r="D18" s="190" t="s">
        <v>186</v>
      </c>
      <c r="E18" s="9"/>
      <c r="F18" s="4"/>
      <c r="G18" s="4"/>
      <c r="H18" s="4"/>
      <c r="I18" s="4"/>
      <c r="J18" s="4"/>
      <c r="K18" s="4"/>
      <c r="L18" s="4"/>
      <c r="M18" s="4"/>
      <c r="N18" s="4"/>
      <c r="O18" s="4"/>
      <c r="P18" s="4"/>
    </row>
    <row r="19" spans="1:16" ht="27" customHeight="1">
      <c r="A19" s="188" t="s">
        <v>184</v>
      </c>
      <c r="B19" s="189" t="s">
        <v>176</v>
      </c>
      <c r="C19" s="189" t="s">
        <v>183</v>
      </c>
      <c r="D19" s="190" t="s">
        <v>187</v>
      </c>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5">
      <selection activeCell="C35" sqref="C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R-4210-2022, p.2</v>
      </c>
      <c r="C4" s="205" t="s">
        <v>16</v>
      </c>
      <c r="D4" s="127" t="str">
        <f>Identification!D5</f>
        <v>2 novembre 2023 au 21 mars 2024</v>
      </c>
      <c r="E4" s="11"/>
      <c r="F4" s="4"/>
      <c r="G4" s="4"/>
      <c r="H4" s="4"/>
      <c r="I4" s="4"/>
      <c r="J4" s="4"/>
      <c r="K4" s="4"/>
      <c r="L4" s="4"/>
      <c r="M4" s="4"/>
      <c r="N4" s="4"/>
      <c r="O4" s="4"/>
      <c r="P4" s="4"/>
    </row>
    <row r="5" spans="1:16" ht="26.25" customHeight="1">
      <c r="A5" s="175" t="s">
        <v>1</v>
      </c>
      <c r="B5" s="321" t="str">
        <f>Identification!B6:D6</f>
        <v>AQCIE-CIFQ</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83.9</v>
      </c>
      <c r="C9" s="297">
        <f>Honoraires!D14</f>
        <v>20.6</v>
      </c>
      <c r="D9" s="128">
        <f>Honoraires!H14</f>
        <v>24486</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101</v>
      </c>
      <c r="C11" s="297">
        <f>Honoraires!D20</f>
        <v>44</v>
      </c>
      <c r="D11" s="128">
        <f>Honoraires!H20</f>
        <v>26400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184.9</v>
      </c>
      <c r="C17" s="240">
        <f>C9+C11+C13+C15</f>
        <v>64.6</v>
      </c>
      <c r="D17" s="241">
        <f>D9+D11+D13+D15</f>
        <v>50886</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1526.58</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1526.58</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52412.58</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12">
      <selection activeCell="C19" sqref="C19"/>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R-4210-2022, p.2</v>
      </c>
      <c r="D4" s="384" t="s">
        <v>16</v>
      </c>
      <c r="E4" s="385"/>
      <c r="F4" s="379" t="str">
        <f>Identification!D5</f>
        <v>2 novembre 2023 au 21 mars 2024</v>
      </c>
      <c r="G4" s="380"/>
      <c r="H4" s="381"/>
      <c r="I4" s="11"/>
      <c r="J4" s="11"/>
      <c r="K4" s="11"/>
      <c r="L4" s="11"/>
      <c r="M4" s="11"/>
      <c r="N4" s="11"/>
      <c r="O4" s="11"/>
      <c r="P4" s="11"/>
      <c r="Q4" s="11"/>
    </row>
    <row r="5" spans="1:17" ht="26.25" customHeight="1">
      <c r="A5" s="131" t="s">
        <v>1</v>
      </c>
      <c r="B5" s="132"/>
      <c r="C5" s="321" t="str">
        <f>Identification!B6</f>
        <v>AQCIE-CIFQ</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Me Sylvain Lanoix</v>
      </c>
      <c r="C10" s="245">
        <v>62.9</v>
      </c>
      <c r="D10" s="245"/>
      <c r="E10" s="246">
        <v>300</v>
      </c>
      <c r="F10" s="169">
        <f>ROUND(((D10*E10)+(C10*E10)),2)</f>
        <v>18870</v>
      </c>
      <c r="G10" s="252"/>
      <c r="H10" s="166">
        <f>ROUND(F10+G10,2)</f>
        <v>18870</v>
      </c>
      <c r="I10" s="11"/>
      <c r="J10" s="11"/>
      <c r="K10" s="11"/>
      <c r="L10" s="11"/>
      <c r="M10" s="11"/>
      <c r="N10" s="11"/>
      <c r="O10" s="11"/>
      <c r="P10" s="11"/>
      <c r="Q10" s="11"/>
    </row>
    <row r="11" spans="1:17" ht="20.25" customHeight="1">
      <c r="A11" s="372"/>
      <c r="B11" s="147" t="str">
        <f>Identification!A13</f>
        <v>Me Guillaume Bourbeau</v>
      </c>
      <c r="C11" s="247">
        <v>21</v>
      </c>
      <c r="D11" s="247">
        <v>20.6</v>
      </c>
      <c r="E11" s="248">
        <v>135</v>
      </c>
      <c r="F11" s="170">
        <f>ROUND(((D11*E11)+(C11*E11)),2)</f>
        <v>5616</v>
      </c>
      <c r="G11" s="253"/>
      <c r="H11" s="167">
        <f>ROUND(F11+G11,2)</f>
        <v>5616</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83.9</v>
      </c>
      <c r="D14" s="159">
        <f>SUM(D10:D13)</f>
        <v>20.6</v>
      </c>
      <c r="E14" s="359"/>
      <c r="F14" s="160">
        <f>F10+F11+F12+F13</f>
        <v>24486</v>
      </c>
      <c r="G14" s="160">
        <f>G10+G11+G12+G13</f>
        <v>0</v>
      </c>
      <c r="H14" s="161">
        <f>ROUND(F14+G14,2)</f>
        <v>24486</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Paul Paquin</v>
      </c>
      <c r="C16" s="245">
        <v>72</v>
      </c>
      <c r="D16" s="245">
        <v>13</v>
      </c>
      <c r="E16" s="246">
        <v>240</v>
      </c>
      <c r="F16" s="169">
        <f>ROUND(((D16*E16)+(C16*E16)),2)</f>
        <v>20400</v>
      </c>
      <c r="G16" s="252"/>
      <c r="H16" s="166">
        <f>ROUND(F16+G16,2)</f>
        <v>20400</v>
      </c>
      <c r="I16" s="11"/>
      <c r="J16" s="11"/>
      <c r="K16" s="11"/>
      <c r="L16" s="11"/>
      <c r="M16" s="11"/>
      <c r="N16" s="11"/>
      <c r="O16" s="11"/>
      <c r="P16" s="11"/>
      <c r="Q16" s="11"/>
    </row>
    <row r="17" spans="1:17" ht="20.25" customHeight="1">
      <c r="A17" s="372"/>
      <c r="B17" s="147" t="str">
        <f>Identification!A18</f>
        <v>Jocelyn B. Allard</v>
      </c>
      <c r="C17" s="247">
        <v>17</v>
      </c>
      <c r="D17" s="247">
        <v>12</v>
      </c>
      <c r="E17" s="248">
        <v>100</v>
      </c>
      <c r="F17" s="170">
        <f>ROUND(((D17*E17)+(C17*E17)),2)</f>
        <v>2900</v>
      </c>
      <c r="G17" s="253"/>
      <c r="H17" s="167">
        <f>ROUND(F17+G17,2)</f>
        <v>2900</v>
      </c>
      <c r="I17" s="11"/>
      <c r="J17" s="11"/>
      <c r="K17" s="11"/>
      <c r="L17" s="11"/>
      <c r="M17" s="11"/>
      <c r="N17" s="11"/>
      <c r="O17" s="11"/>
      <c r="P17" s="11"/>
      <c r="Q17" s="11"/>
    </row>
    <row r="18" spans="1:17" ht="20.25" customHeight="1">
      <c r="A18" s="372"/>
      <c r="B18" s="148" t="str">
        <f>Identification!A19</f>
        <v>Louis Germain</v>
      </c>
      <c r="C18" s="247">
        <v>12</v>
      </c>
      <c r="D18" s="247">
        <v>19</v>
      </c>
      <c r="E18" s="248">
        <v>100</v>
      </c>
      <c r="F18" s="170">
        <f>ROUND(((D18*E18)+(C18*E18)),2)</f>
        <v>3100</v>
      </c>
      <c r="G18" s="254"/>
      <c r="H18" s="167">
        <f>ROUND(F18+G18,2)</f>
        <v>3100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101</v>
      </c>
      <c r="D20" s="159">
        <f>SUM(D16:D19)</f>
        <v>44</v>
      </c>
      <c r="E20" s="359"/>
      <c r="F20" s="160">
        <f>F16+F17+F18+F19</f>
        <v>26400</v>
      </c>
      <c r="G20" s="160">
        <f>G16+G17+G18+G19</f>
        <v>0</v>
      </c>
      <c r="H20" s="161">
        <f>ROUND(F20+G20,2)</f>
        <v>26400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50886</v>
      </c>
      <c r="G30" s="237">
        <f>G14+G20+G24+G28</f>
        <v>0</v>
      </c>
      <c r="H30" s="238">
        <f>H14+H20+H24+H28</f>
        <v>50886</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R-4210-2022, p.2</v>
      </c>
      <c r="C4" s="393" t="s">
        <v>16</v>
      </c>
      <c r="D4" s="394"/>
      <c r="E4" s="395" t="str">
        <f>Identification!D5</f>
        <v>2 novembre 2023 au 21 mars 2024</v>
      </c>
      <c r="F4" s="396"/>
      <c r="G4" s="11"/>
      <c r="H4" s="11"/>
      <c r="I4" s="11"/>
      <c r="J4" s="11"/>
      <c r="K4" s="11"/>
      <c r="L4" s="11"/>
      <c r="M4" s="11"/>
      <c r="N4" s="11"/>
      <c r="O4" s="11"/>
      <c r="P4" s="11"/>
    </row>
    <row r="5" spans="1:16" ht="26.25" customHeight="1">
      <c r="A5" s="10" t="s">
        <v>1</v>
      </c>
      <c r="B5" s="397" t="str">
        <f>Identification!B6:D6</f>
        <v>AQCIE-CIFQ</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R-4210-2022, p.2</v>
      </c>
      <c r="D4" s="428" t="s">
        <v>16</v>
      </c>
      <c r="E4" s="429"/>
      <c r="F4" s="424" t="str">
        <f>Identification!D5</f>
        <v>2 novembre 2023 au 21 mars 2024</v>
      </c>
      <c r="G4" s="425"/>
      <c r="H4" s="11"/>
      <c r="I4" s="4"/>
      <c r="J4" s="4"/>
      <c r="K4" s="4"/>
      <c r="L4" s="4"/>
      <c r="M4" s="4"/>
      <c r="N4" s="4"/>
      <c r="O4" s="4"/>
      <c r="P4" s="4"/>
    </row>
    <row r="5" spans="1:16" ht="26.25" customHeight="1">
      <c r="A5" s="416" t="s">
        <v>1</v>
      </c>
      <c r="B5" s="417"/>
      <c r="C5" s="418" t="str">
        <f>Identification!B6</f>
        <v>AQCIE-CIFQ</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c r="B9" s="266"/>
      <c r="C9" s="267"/>
      <c r="D9" s="268"/>
      <c r="E9" s="269"/>
      <c r="F9" s="269"/>
      <c r="G9" s="270">
        <f>SUM(E9:F9)</f>
        <v>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0</v>
      </c>
      <c r="F20" s="294">
        <f>SUM(F9:F19)</f>
        <v>0</v>
      </c>
      <c r="G20" s="295">
        <f>SUM(G9:G19)</f>
        <v>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1">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R-4210-2022, p.2</v>
      </c>
      <c r="E2" s="442"/>
      <c r="F2" s="442"/>
      <c r="G2" s="442"/>
      <c r="H2" s="443"/>
      <c r="I2" s="443"/>
      <c r="J2" s="83"/>
      <c r="K2" s="93"/>
      <c r="L2" s="93"/>
      <c r="M2" s="93"/>
      <c r="N2" s="93"/>
      <c r="O2" s="93"/>
      <c r="P2" s="93"/>
    </row>
    <row r="3" spans="1:16" ht="21.75" customHeight="1">
      <c r="A3" s="82" t="s">
        <v>1</v>
      </c>
      <c r="B3" s="82"/>
      <c r="C3" s="94"/>
      <c r="D3" s="441" t="str">
        <f>Identification!B6</f>
        <v>AQCIE-CIFQ</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189</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190</v>
      </c>
      <c r="C12" s="436"/>
      <c r="D12" s="436"/>
      <c r="E12" s="436"/>
      <c r="F12" s="87" t="s">
        <v>95</v>
      </c>
      <c r="G12" s="112"/>
      <c r="H12" s="112"/>
      <c r="I12" s="82"/>
      <c r="J12" s="82"/>
      <c r="K12" s="98"/>
      <c r="L12" s="98"/>
      <c r="M12" s="98"/>
      <c r="N12" s="98"/>
      <c r="O12" s="98"/>
      <c r="P12" s="98"/>
    </row>
    <row r="13" spans="1:16" ht="21" customHeight="1">
      <c r="A13" s="78" t="s">
        <v>96</v>
      </c>
      <c r="B13" s="91">
        <v>9</v>
      </c>
      <c r="C13" s="88" t="s">
        <v>97</v>
      </c>
      <c r="D13" s="113" t="s">
        <v>191</v>
      </c>
      <c r="E13" s="448">
        <v>2024</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Bouthillette, Annie</dc:creator>
  <cp:keywords/>
  <dc:description/>
  <cp:lastModifiedBy>Lanoix, Me Sylvain</cp:lastModifiedBy>
  <cp:lastPrinted>2024-04-09T15:26:52Z</cp:lastPrinted>
  <dcterms:created xsi:type="dcterms:W3CDTF">2003-06-11T13:22:16Z</dcterms:created>
  <dcterms:modified xsi:type="dcterms:W3CDTF">2024-04-09T15:33:57Z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Pha">
    <vt:lpwstr>2</vt:lpwstr>
  </property>
  <property fmtid="{D5CDD505-2E9C-101B-9397-08002B2CF9AE}" pid="4" name="Suj">
    <vt:lpwstr>Demande de remboursement de frais de l’AQCIE-CIFQ</vt:lpwstr>
  </property>
  <property fmtid="{D5CDD505-2E9C-101B-9397-08002B2CF9AE}" pid="5" name="Confidenti">
    <vt:lpwstr>3</vt:lpwstr>
  </property>
  <property fmtid="{D5CDD505-2E9C-101B-9397-08002B2CF9AE}" pid="6" name="Provenan">
    <vt:lpwstr>2</vt:lpwstr>
  </property>
  <property fmtid="{D5CDD505-2E9C-101B-9397-08002B2CF9AE}" pid="7" name="Inscrit au plumit">
    <vt:lpwstr>1</vt:lpwstr>
  </property>
  <property fmtid="{D5CDD505-2E9C-101B-9397-08002B2CF9AE}" pid="8" name="Sous-catégor">
    <vt:lpwstr>392</vt:lpwstr>
  </property>
  <property fmtid="{D5CDD505-2E9C-101B-9397-08002B2CF9AE}" pid="9" name="Diffusable sur le W">
    <vt:lpwstr>1</vt:lpwstr>
  </property>
  <property fmtid="{D5CDD505-2E9C-101B-9397-08002B2CF9AE}" pid="10" name="Proj">
    <vt:lpwstr>1002</vt:lpwstr>
  </property>
  <property fmtid="{D5CDD505-2E9C-101B-9397-08002B2CF9AE}" pid="11" name="Catégorie de docume">
    <vt:lpwstr>30</vt:lpwstr>
  </property>
  <property fmtid="{D5CDD505-2E9C-101B-9397-08002B2CF9AE}" pid="12" name="Cote de déposa">
    <vt:lpwstr/>
  </property>
  <property fmtid="{D5CDD505-2E9C-101B-9397-08002B2CF9AE}" pid="13" name="Stat">
    <vt:lpwstr>Approuvé</vt:lpwstr>
  </property>
  <property fmtid="{D5CDD505-2E9C-101B-9397-08002B2CF9AE}" pid="14" name="Hidden_Uploaded">
    <vt:lpwstr>SLanoix_DuntonRainville.com#EXT#@rdeqc.onmicrosoft.com</vt:lpwstr>
  </property>
  <property fmtid="{D5CDD505-2E9C-101B-9397-08002B2CF9AE}" pid="15" name="Hidden_Uploaded">
    <vt:lpwstr>2024-04-09T12:48:43Z</vt:lpwstr>
  </property>
  <property fmtid="{D5CDD505-2E9C-101B-9397-08002B2CF9AE}" pid="16" name="Accés restrei">
    <vt:lpwstr>0</vt:lpwstr>
  </property>
  <property fmtid="{D5CDD505-2E9C-101B-9397-08002B2CF9AE}" pid="17" name="Déposa">
    <vt:lpwstr>14</vt:lpwstr>
  </property>
  <property fmtid="{D5CDD505-2E9C-101B-9397-08002B2CF9AE}" pid="18" name="Cote de pié">
    <vt:lpwstr>C-AQCIE-CIFQ-0039</vt:lpwstr>
  </property>
  <property fmtid="{D5CDD505-2E9C-101B-9397-08002B2CF9AE}" pid="19" name="Numéro plumit">
    <vt:lpwstr>939.000000000000</vt:lpwstr>
  </property>
  <property fmtid="{D5CDD505-2E9C-101B-9397-08002B2CF9AE}" pid="20" name="Hidden_Approved">
    <vt:lpwstr>Slimani, Salima</vt:lpwstr>
  </property>
  <property fmtid="{D5CDD505-2E9C-101B-9397-08002B2CF9AE}" pid="21" name="Hidden_Approved">
    <vt:lpwstr>2024-04-09T13:14:10Z</vt:lpwstr>
  </property>
  <property fmtid="{D5CDD505-2E9C-101B-9397-08002B2CF9AE}" pid="22" name="_dlc_Doc">
    <vt:lpwstr>W2HFWTQUJJY6-304364381-2369</vt:lpwstr>
  </property>
  <property fmtid="{D5CDD505-2E9C-101B-9397-08002B2CF9AE}" pid="23" name="_dlc_DocIdItemGu">
    <vt:lpwstr>326c227e-2356-48d0-be91-73cfd03cac96</vt:lpwstr>
  </property>
  <property fmtid="{D5CDD505-2E9C-101B-9397-08002B2CF9AE}" pid="24" name="_dlc_DocIdU">
    <vt:lpwstr>https://sde.regie-energie.qc.ca/1002/_layouts/15/DocIdRedir.aspx?ID=W2HFWTQUJJY6-304364381-2369, W2HFWTQUJJY6-304364381-2369</vt:lpwstr>
  </property>
  <property fmtid="{D5CDD505-2E9C-101B-9397-08002B2CF9AE}" pid="25" name="xd_Prog">
    <vt:lpwstr/>
  </property>
  <property fmtid="{D5CDD505-2E9C-101B-9397-08002B2CF9AE}" pid="26" name="TemplateU">
    <vt:lpwstr/>
  </property>
  <property fmtid="{D5CDD505-2E9C-101B-9397-08002B2CF9AE}" pid="27" name="_SourceU">
    <vt:lpwstr/>
  </property>
  <property fmtid="{D5CDD505-2E9C-101B-9397-08002B2CF9AE}" pid="28" name="_SharedFileInd">
    <vt:lpwstr/>
  </property>
</Properties>
</file>