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<sst xmlns="http://schemas.openxmlformats.org/spreadsheetml/2006/main" count="260" uniqueCount="188">
  <si>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</si>
  <si>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</si>
  <si>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</si>
  <si>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</si>
  <si>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</si>
  <si>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</si>
  <si>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</si>
  <si>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</si>
  <si>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</si>
  <si>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</si>
  <si>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</si>
  <si>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</si>
  <si>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</si>
  <si>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</si>
  <si>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</si>
  <si>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</si>
  <si>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</si>
  <si>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</si>
  <si>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</si>
  <si>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</si>
  <si>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</si>
  <si>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</si>
  <si>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</si>
  <si>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</si>
  <si>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</si>
  <si>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</si>
  <si>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</si>
  <si>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</si>
  <si>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</si>
  <si>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</si>
  <si>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</si>
  <si>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</si>
  <si>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</si>
  <si>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</si>
  <si>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</si>
  <si>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</si>
  <si>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</si>
  <si>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</si>
  <si>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</si>
  <si>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</si>
  <si>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</si>
  <si>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</si>
  <si>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</si>
  <si>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</si>
  <si>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</si>
  <si>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</si>
  <si>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</si>
  <si>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</si>
  <si>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</si>
  <si>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</si>
  <si>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</si>
  <si>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</si>
  <si>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</si>
  <si>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</si>
  <si>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</si>
  <si>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</si>
  <si>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</si>
  <si>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</si>
  <si>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</si>
  <si>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</si>
  <si>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</si>
  <si>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</si>
  <si>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</si>
  <si>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</si>
  <si>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</si>
  <si>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</si>
  <si>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</si>
  <si>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</si>
  <si>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</si>
  <si>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</si>
  <si>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</si>
  <si>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</si>
  <si>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</si>
  <si>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</si>
  <si>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</si>
  <si>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</si>
  <si>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</si>
  <si>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</si>
  <si>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</si>
  <si>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</si>
  <si>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</si>
  <si>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</si>
  <si>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</si>
  <si>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</si>
  <si>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</si>
  <si>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</si>
  <si>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</si>
  <si>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</si>
  <si>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</si>
  <si>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</si>
  <si>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</si>
  <si>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</si>
  <si>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</si>
  <si>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</si>
  <si>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</si>
  <si>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</si>
  <si>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</si>
  <si>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</si>
  <si>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</si>
  <si>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</si>
  <si>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</si>
  <si>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</si>
  <si>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</si>
  <si>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</si>
  <si>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</si>
  <si>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</si>
  <si>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</si>
  <si>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</si>
  <si>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</si>
  <si>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</si>
  <si>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</si>
  <si>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</si>
  <si>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</si>
  <si>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</si>
  <si>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</si>
  <si>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</si>
  <si>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</si>
  <si>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</si>
  <si>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</si>
  <si>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</si>
  <si>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</si>
  <si>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</si>
  <si>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</si>
  <si>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</si>
  <si>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</si>
  <si>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</si>
  <si>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</si>
  <si>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</si>
  <si>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</si>
  <si>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</si>
  <si>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</si>
  <si>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</si>
  <si>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</si>
  <si>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</si>
  <si>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</si>
  <si>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</si>
  <si>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</si>
  <si>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</si>
  <si>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</si>
  <si>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</si>
  <si>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</si>
  <si>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</si>
  <si>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</si>
  <si>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</si>
  <si>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</si>
  <si>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</si>
  <si>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</si>
  <si>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</si>
  <si>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</si>
  <si>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</si>
  <si>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</si>
  <si>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</si>
  <si>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</si>
  <si>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</si>
  <si>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</si>
  <si>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</si>
  <si>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</si>
  <si>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</si>
  <si>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</si>
  <si>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</si>
  <si>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</si>
  <si>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</si>
  <si>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</si>
  <si>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</si>
  <si>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</si>
  <si>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</si>
  <si>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</si>
  <si>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</si>
  <si>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</si>
  <si>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</si>
  <si>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</si>
  <si>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</si>
  <si>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R-4210-2022 P. 3</t>
  </si>
  <si>
    <t>28 mars 2023 au mai 2023</t>
  </si>
  <si>
    <t>non</t>
  </si>
  <si>
    <t>s/o</t>
  </si>
  <si>
    <t>Nicolas Dubé</t>
  </si>
  <si>
    <t>11 à 15 années</t>
  </si>
  <si>
    <t>Externe</t>
  </si>
  <si>
    <t>1, Place Ville Marie, 37e étages, Montréal, Québec, H3B 3P4</t>
  </si>
  <si>
    <t>Association québécoise de la production d'énergie renouvelable (AQPER)</t>
  </si>
  <si>
    <t>Pierre Roy</t>
  </si>
  <si>
    <t>15+</t>
  </si>
  <si>
    <t>880, rue Père-Marquette, unité 408, Québec (QC) G1S 2A4</t>
  </si>
  <si>
    <t>Nicolas Dubé, avocat</t>
  </si>
  <si>
    <t>Montréal</t>
  </si>
  <si>
    <t>mai</t>
  </si>
  <si>
    <t>Sandra Commune #122.419</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</si>
</sst>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1733550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335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76200" cy="190500"/>
    <xdr:sp fLocksText="0">
      <xdr:nvSpPr>
        <xdr:cNvPr id="1" name="Text Box 4"/>
        <xdr:cNvSpPr txBox="1">
          <a:spLocks noChangeArrowheads="1"/>
        </xdr:cNvSpPr>
      </xdr:nvSpPr>
      <xdr:spPr>
        <a:xfrm>
          <a:off x="3276600"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D17" sqref="D17"/>
    </sheetView>
  </sheetViews>
  <sheetFormatPr defaultColWidth="0" defaultRowHeight="12.75" zeroHeight="1"/>
  <cols>
    <col min="1" max="1" width="27.421875" style="0" customWidth="1"/>
    <col min="2" max="2" width="14.57421875" style="0" customWidth="1"/>
    <col min="3" max="3" width="17.574218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180</v>
      </c>
      <c r="C6" s="304"/>
      <c r="D6" s="305"/>
      <c r="E6" s="4"/>
      <c r="F6" s="4"/>
      <c r="G6" s="4"/>
      <c r="H6" s="4"/>
      <c r="I6" s="4"/>
      <c r="J6" s="4"/>
      <c r="K6" s="4"/>
      <c r="L6" s="4"/>
      <c r="M6" s="4"/>
      <c r="N6" s="4"/>
      <c r="O6" s="4"/>
      <c r="P6" s="4"/>
    </row>
    <row r="7" spans="1:16" ht="18.75" customHeight="1">
      <c r="A7" s="306" t="s">
        <v>67</v>
      </c>
      <c r="B7" s="307"/>
      <c r="C7" s="308"/>
      <c r="D7" s="182" t="s">
        <v>174</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175</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182</v>
      </c>
      <c r="C17" s="186" t="s">
        <v>178</v>
      </c>
      <c r="D17" s="187" t="s">
        <v>183</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57421875" style="0" customWidth="1"/>
    <col min="3" max="3" width="21.140625" style="0" customWidth="1"/>
    <col min="4" max="4" width="23.421875" style="0" customWidth="1"/>
    <col min="5" max="5" width="0.425781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R-4210-2022 P. 3</v>
      </c>
      <c r="C4" s="205" t="s">
        <v>16</v>
      </c>
      <c r="D4" s="127" t="str">
        <f>Identification!D5</f>
        <v>28 mars 2023 au mai 2023</v>
      </c>
      <c r="E4" s="11"/>
      <c r="F4" s="4"/>
      <c r="G4" s="4"/>
      <c r="H4" s="4"/>
      <c r="I4" s="4"/>
      <c r="J4" s="4"/>
      <c r="K4" s="4"/>
      <c r="L4" s="4"/>
      <c r="M4" s="4"/>
      <c r="N4" s="4"/>
      <c r="O4" s="4"/>
      <c r="P4" s="4"/>
    </row>
    <row r="5" spans="1:16" ht="26.25" customHeight="1">
      <c r="A5" s="175" t="s">
        <v>1</v>
      </c>
      <c r="B5" s="341" t="str">
        <f>Identification!B6:D6</f>
        <v>Association québécoise de la production d'énergie renouvelable (AQPER)</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11</v>
      </c>
      <c r="C9" s="297">
        <f>Honoraires!D14</f>
        <v>0</v>
      </c>
      <c r="D9" s="128">
        <f>Honoraires!H14</f>
        <v>2750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38</v>
      </c>
      <c r="C11" s="297">
        <f>Honoraires!D20</f>
        <v>0</v>
      </c>
      <c r="D11" s="128">
        <f>Honoraires!H20</f>
        <v>9120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49</v>
      </c>
      <c r="C17" s="240">
        <f>C9+C11+C13+C15</f>
        <v>0</v>
      </c>
      <c r="D17" s="241">
        <f>D9+D11+D13+D15</f>
        <v>11870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356.1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356.1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12226.1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7">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57421875" style="0" customWidth="1"/>
    <col min="7" max="7" width="10.57421875" style="0" customWidth="1"/>
    <col min="8" max="8" width="13.8515625" style="0" customWidth="1"/>
    <col min="9" max="9" width="0.42578125" style="0" hidden="1" customWidth="1"/>
    <col min="10" max="16384" width="0.562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R-4210-2022 P. 3</v>
      </c>
      <c r="D4" s="372" t="s">
        <v>16</v>
      </c>
      <c r="E4" s="373"/>
      <c r="F4" s="367" t="str">
        <f>Identification!D5</f>
        <v>28 mars 2023 au mai 2023</v>
      </c>
      <c r="G4" s="368"/>
      <c r="H4" s="369"/>
      <c r="I4" s="11"/>
      <c r="J4" s="11"/>
      <c r="K4" s="11"/>
      <c r="L4" s="11"/>
      <c r="M4" s="11"/>
      <c r="N4" s="11"/>
      <c r="O4" s="11"/>
      <c r="P4" s="11"/>
      <c r="Q4" s="11"/>
    </row>
    <row r="5" spans="1:17" ht="26.25" customHeight="1">
      <c r="A5" s="131" t="s">
        <v>1</v>
      </c>
      <c r="B5" s="132"/>
      <c r="C5" s="341" t="str">
        <f>Identification!B6</f>
        <v>Association québécoise de la production d'énergie renouvelable (AQPER)</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Nicolas Dubé</v>
      </c>
      <c r="C10" s="245">
        <v>11</v>
      </c>
      <c r="D10" s="245">
        <v>0</v>
      </c>
      <c r="E10" s="246">
        <v>250</v>
      </c>
      <c r="F10" s="169">
        <f>ROUND(((D10*E10)+(C10*E10)),2)</f>
        <v>2750</v>
      </c>
      <c r="G10" s="252"/>
      <c r="H10" s="166">
        <f>ROUND(F10+G10,2)</f>
        <v>2750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11</v>
      </c>
      <c r="D14" s="159">
        <f>SUM(D10:D13)</f>
        <v>0</v>
      </c>
      <c r="E14" s="361"/>
      <c r="F14" s="160">
        <f>F10+F11+F12+F13</f>
        <v>2750</v>
      </c>
      <c r="G14" s="160">
        <f>G10+G11+G12+G13</f>
        <v>0</v>
      </c>
      <c r="H14" s="161">
        <f>ROUND(F14+G14,2)</f>
        <v>2750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Pierre Roy</v>
      </c>
      <c r="C16" s="245">
        <v>38</v>
      </c>
      <c r="D16" s="245">
        <v>0</v>
      </c>
      <c r="E16" s="246">
        <v>240</v>
      </c>
      <c r="F16" s="169">
        <f>ROUND(((D16*E16)+(C16*E16)),2)</f>
        <v>9120</v>
      </c>
      <c r="G16" s="252"/>
      <c r="H16" s="166">
        <f>ROUND(F16+G16,2)</f>
        <v>9120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38</v>
      </c>
      <c r="D20" s="159">
        <f>SUM(D16:D19)</f>
        <v>0</v>
      </c>
      <c r="E20" s="361"/>
      <c r="F20" s="160">
        <f>F16+F17+F18+F19</f>
        <v>9120</v>
      </c>
      <c r="G20" s="160">
        <f>G16+G17+G18+G19</f>
        <v>0</v>
      </c>
      <c r="H20" s="161">
        <f>ROUND(F20+G20,2)</f>
        <v>9120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11870</v>
      </c>
      <c r="G30" s="237">
        <f>G14+G20+G24+G28</f>
        <v>0</v>
      </c>
      <c r="H30" s="238">
        <f>H14+H20+H24+H28</f>
        <v>11870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R-4210-2022 P. 3</v>
      </c>
      <c r="C4" s="389" t="s">
        <v>16</v>
      </c>
      <c r="D4" s="390"/>
      <c r="E4" s="391" t="str">
        <f>Identification!D5</f>
        <v>28 mars 2023 au mai 2023</v>
      </c>
      <c r="F4" s="392"/>
      <c r="G4" s="11"/>
      <c r="H4" s="11"/>
      <c r="I4" s="11"/>
      <c r="J4" s="11"/>
      <c r="K4" s="11"/>
      <c r="L4" s="11"/>
      <c r="M4" s="11"/>
      <c r="N4" s="11"/>
      <c r="O4" s="11"/>
      <c r="P4" s="11"/>
    </row>
    <row r="5" spans="1:16" ht="26.25" customHeight="1">
      <c r="A5" s="10" t="s">
        <v>1</v>
      </c>
      <c r="B5" s="393" t="str">
        <f>Identification!B6:D6</f>
        <v>Association québécoise de la production d'énergie renouvelable (AQPER)</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57421875" style="0" customWidth="1"/>
    <col min="7" max="7" width="14.42187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R-4210-2022 P. 3</v>
      </c>
      <c r="D4" s="428" t="s">
        <v>16</v>
      </c>
      <c r="E4" s="429"/>
      <c r="F4" s="424" t="str">
        <f>Identification!D5</f>
        <v>28 mars 2023 au mai 2023</v>
      </c>
      <c r="G4" s="425"/>
      <c r="H4" s="11"/>
      <c r="I4" s="4"/>
      <c r="J4" s="4"/>
      <c r="K4" s="4"/>
      <c r="L4" s="4"/>
      <c r="M4" s="4"/>
      <c r="N4" s="4"/>
      <c r="O4" s="4"/>
      <c r="P4" s="4"/>
    </row>
    <row r="5" spans="1:16" ht="26.25" customHeight="1">
      <c r="A5" s="416" t="s">
        <v>1</v>
      </c>
      <c r="B5" s="417"/>
      <c r="C5" s="418" t="str">
        <f>Identification!B6</f>
        <v>Association québécoise de la production d'énergie renouvelable (AQPER)</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574218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42187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R-4210-2022 P. 3</v>
      </c>
      <c r="E2" s="444"/>
      <c r="F2" s="444"/>
      <c r="G2" s="444"/>
      <c r="H2" s="445"/>
      <c r="I2" s="445"/>
      <c r="J2" s="83"/>
      <c r="K2" s="93"/>
      <c r="L2" s="93"/>
      <c r="M2" s="93"/>
      <c r="N2" s="93"/>
      <c r="O2" s="93"/>
      <c r="P2" s="93"/>
    </row>
    <row r="3" spans="1:16" ht="21.75" customHeight="1">
      <c r="A3" s="82" t="s">
        <v>1</v>
      </c>
      <c r="B3" s="82"/>
      <c r="C3" s="94"/>
      <c r="D3" s="443" t="str">
        <f>Identification!B6</f>
        <v>Association québécoise de la production d'énergie renouvelable (AQPER)</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185</v>
      </c>
      <c r="C12" s="446"/>
      <c r="D12" s="446"/>
      <c r="E12" s="446"/>
      <c r="F12" s="87" t="s">
        <v>95</v>
      </c>
      <c r="G12" s="112"/>
      <c r="H12" s="112"/>
      <c r="I12" s="82"/>
      <c r="J12" s="82"/>
      <c r="K12" s="98"/>
      <c r="L12" s="98"/>
      <c r="M12" s="98"/>
      <c r="N12" s="98"/>
      <c r="O12" s="98"/>
      <c r="P12" s="98"/>
    </row>
    <row r="13" spans="1:16" ht="21" customHeight="1">
      <c r="A13" s="78" t="s">
        <v>96</v>
      </c>
      <c r="B13" s="91">
        <v>23</v>
      </c>
      <c r="C13" s="88" t="s">
        <v>97</v>
      </c>
      <c r="D13" s="113" t="s">
        <v>186</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187</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l'AQPER</dc:subject>
  <dc:creator>Bouthillette, Annie</dc:creator>
  <cp:keywords/>
  <dc:description/>
  <cp:lastModifiedBy>_</cp:lastModifiedBy>
  <cp:lastPrinted>2020-01-21T14:04:28Z</cp:lastPrinted>
  <dcterms:created xsi:type="dcterms:W3CDTF">2003-06-11T13:22:16Z</dcterms:created>
  <dcterms:modified xsi:type="dcterms:W3CDTF">2023-05-22T12:32:03Z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3</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392</vt:lpwstr>
  </property>
  <property fmtid="{D5CDD505-2E9C-101B-9397-08002B2CF9AE}" pid="9" name="Copiepapierreç">
    <vt:lpwstr>0</vt:lpwstr>
  </property>
  <property fmtid="{D5CDD505-2E9C-101B-9397-08002B2CF9AE}" pid="10" name="Proj">
    <vt:lpwstr>1002</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7255100.00000000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21</vt:lpwstr>
  </property>
  <property fmtid="{D5CDD505-2E9C-101B-9397-08002B2CF9AE}" pid="19" name="Suj">
    <vt:lpwstr>Demande de paiement de frais de l'AQPER</vt:lpwstr>
  </property>
  <property fmtid="{D5CDD505-2E9C-101B-9397-08002B2CF9AE}" pid="20" name="Numéroplumit">
    <vt:lpwstr>0546</vt:lpwstr>
  </property>
  <property fmtid="{D5CDD505-2E9C-101B-9397-08002B2CF9AE}" pid="21" name="Cotedepiè">
    <vt:lpwstr>C-AQPER-0018</vt:lpwstr>
  </property>
  <property fmtid="{D5CDD505-2E9C-101B-9397-08002B2CF9AE}" pid="22" name="Anciennomdudocume">
    <vt:lpwstr>R-4210-2022 P3 - Formulaire - Demande paiement frais  AQPER.xls</vt:lpwstr>
  </property>
  <property fmtid="{D5CDD505-2E9C-101B-9397-08002B2CF9AE}" pid="23" name="_dlc_Doc">
    <vt:lpwstr>W2HFWTQUJJY6-304364381-1639</vt:lpwstr>
  </property>
  <property fmtid="{D5CDD505-2E9C-101B-9397-08002B2CF9AE}" pid="24" name="_dlc_DocIdItemGu">
    <vt:lpwstr>4b38e592-a4d4-46a1-a425-9212464585e5</vt:lpwstr>
  </property>
  <property fmtid="{D5CDD505-2E9C-101B-9397-08002B2CF9AE}" pid="25" name="_dlc_DocIdU">
    <vt:lpwstr>http://s10mtlweb:8081/1002/_layouts/15/DocIdRedir.aspx?ID=W2HFWTQUJJY6-304364381-1639, W2HFWTQUJJY6-304364381-1639</vt:lpwstr>
  </property>
  <property fmtid="{D5CDD505-2E9C-101B-9397-08002B2CF9AE}" pid="26" name="display_urn:schemas-microsoft-com:office:office#Edit">
    <vt:lpwstr>Compte système</vt:lpwstr>
  </property>
  <property fmtid="{D5CDD505-2E9C-101B-9397-08002B2CF9AE}" pid="27" name="Cote de pié">
    <vt:lpwstr>C-AQPER-0018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546.000000000000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