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<sst xmlns="http://schemas.openxmlformats.org/spreadsheetml/2006/main" count="262" uniqueCount="187">
  <si>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</si>
  <si>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</si>
  <si>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</si>
  <si>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</si>
  <si>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</si>
  <si>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</si>
  <si>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</si>
  <si>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</si>
  <si>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</si>
  <si>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</si>
  <si>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</si>
  <si>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</si>
  <si>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</si>
  <si>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</si>
  <si>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</si>
  <si>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</si>
  <si>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</si>
  <si>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</si>
  <si>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</si>
  <si>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</si>
  <si>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</si>
  <si>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</si>
  <si>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</si>
  <si>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</si>
  <si>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</si>
  <si>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</si>
  <si>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</si>
  <si>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</si>
  <si>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</si>
  <si>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</si>
  <si>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</si>
  <si>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</si>
  <si>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</si>
  <si>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</si>
  <si>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</si>
  <si>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</si>
  <si>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</si>
  <si>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</si>
  <si>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</si>
  <si>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</si>
  <si>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</si>
  <si>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</si>
  <si>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</si>
  <si>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</si>
  <si>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</si>
  <si>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</si>
  <si>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</si>
  <si>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</si>
  <si>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</si>
  <si>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</si>
  <si>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</si>
  <si>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</si>
  <si>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</si>
  <si>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</si>
  <si>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</si>
  <si>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</si>
  <si>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</si>
  <si>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</si>
  <si>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</si>
  <si>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</si>
  <si>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</si>
  <si>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</si>
  <si>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</si>
  <si>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</si>
  <si>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</si>
  <si>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</si>
  <si>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</si>
  <si>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</si>
  <si>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</si>
  <si>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</si>
  <si>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</si>
  <si>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</si>
  <si>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</si>
  <si>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</si>
  <si>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</si>
  <si>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</si>
  <si>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</si>
  <si>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</si>
  <si>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</si>
  <si>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</si>
  <si>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</si>
  <si>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</si>
  <si>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</si>
  <si>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</si>
  <si>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</si>
  <si>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</si>
  <si>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</si>
  <si>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</si>
  <si>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</si>
  <si>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</si>
  <si>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</si>
  <si>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</si>
  <si>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</si>
  <si>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</si>
  <si>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</si>
  <si>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</si>
  <si>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</si>
  <si>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</si>
  <si>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</si>
  <si>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</si>
  <si>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</si>
  <si>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</si>
  <si>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</si>
  <si>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</si>
  <si>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</si>
  <si>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</si>
  <si>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</si>
  <si>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</si>
  <si>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</si>
  <si>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</si>
  <si>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</si>
  <si>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</si>
  <si>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</si>
  <si>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</si>
  <si>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</si>
  <si>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</si>
  <si>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</si>
  <si>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</si>
  <si>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</si>
  <si>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</si>
  <si>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</si>
  <si>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</si>
  <si>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</si>
  <si>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</si>
  <si>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</si>
  <si>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</si>
  <si>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</si>
  <si>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</si>
  <si>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</si>
  <si>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</si>
  <si>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</si>
  <si>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</si>
  <si>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</si>
  <si>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</si>
  <si>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</si>
  <si>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</si>
  <si>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</si>
  <si>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</si>
  <si>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</si>
  <si>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</si>
  <si>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</si>
  <si>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</si>
  <si>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</si>
  <si>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</si>
  <si>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</si>
  <si>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</si>
  <si>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</si>
  <si>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</si>
  <si>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</si>
  <si>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</si>
  <si>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</si>
  <si>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</si>
  <si>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</si>
  <si>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</si>
  <si>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</si>
  <si>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</si>
  <si>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</si>
  <si>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</si>
  <si>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</si>
  <si>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</si>
  <si>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</si>
  <si>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</si>
  <si>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</si>
  <si>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</si>
  <si>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</si>
  <si>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</si>
  <si>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</si>
  <si>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</si>
  <si>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</si>
  <si>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</si>
  <si>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</si>
  <si>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</si>
  <si>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R-4234-2023</t>
  </si>
  <si>
    <t>2023-06-15 au 2024-01-31</t>
  </si>
  <si>
    <t>Regroupement national des conseils régionaux de l'environnement du Québec (RNCREQ)</t>
  </si>
  <si>
    <t>Non</t>
  </si>
  <si>
    <t>Jocelyn Ouellette</t>
  </si>
  <si>
    <t>Externe</t>
  </si>
  <si>
    <t>6217, rue Laurendeau, Montréal, QC, H4E 3X8</t>
  </si>
  <si>
    <t>Plus de 15 ans</t>
  </si>
  <si>
    <t>Philip Raphals</t>
  </si>
  <si>
    <t>326, boul. St-Joseph est, bur. 100, Montréal, Qc, H2T 1J2</t>
  </si>
  <si>
    <t>Martin Vaillancourt</t>
  </si>
  <si>
    <t>Interne</t>
  </si>
  <si>
    <t>50 Saint-Catherine Ouest, bur. 380, Montréal, Qc, H2X 3V4</t>
  </si>
  <si>
    <t>Montréal</t>
  </si>
  <si>
    <t>février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</si>
</sst>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85725" cy="200025"/>
    <xdr:sp fLocksText="0">
      <xdr:nvSpPr>
        <xdr:cNvPr id="1" name="Text Box 4"/>
        <xdr:cNvSpPr txBox="1">
          <a:spLocks noChangeArrowheads="1"/>
        </xdr:cNvSpPr>
      </xdr:nvSpPr>
      <xdr:spPr>
        <a:xfrm>
          <a:off x="327660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66675</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335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4">
      <selection activeCell="C20" sqref="C20"/>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179</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179</v>
      </c>
      <c r="C17" s="186" t="s">
        <v>177</v>
      </c>
      <c r="D17" s="187" t="s">
        <v>181</v>
      </c>
      <c r="E17" s="9"/>
      <c r="F17" s="4"/>
      <c r="G17" s="4"/>
      <c r="H17" s="4"/>
      <c r="I17" s="4"/>
      <c r="J17" s="4"/>
      <c r="K17" s="4"/>
      <c r="L17" s="4"/>
      <c r="M17" s="4"/>
      <c r="N17" s="4"/>
      <c r="O17" s="4"/>
      <c r="P17" s="4"/>
    </row>
    <row r="18" spans="1:16" ht="27" customHeight="1">
      <c r="A18" s="188" t="s">
        <v>182</v>
      </c>
      <c r="B18" s="189" t="s">
        <v>179</v>
      </c>
      <c r="C18" s="189" t="s">
        <v>183</v>
      </c>
      <c r="D18" s="190" t="s">
        <v>184</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R-4234-2023</v>
      </c>
      <c r="C4" s="205" t="s">
        <v>16</v>
      </c>
      <c r="D4" s="127" t="str">
        <f>Identification!D5</f>
        <v>2023-06-15 au 2024-01-31</v>
      </c>
      <c r="E4" s="11"/>
      <c r="F4" s="4"/>
      <c r="G4" s="4"/>
      <c r="H4" s="4"/>
      <c r="I4" s="4"/>
      <c r="J4" s="4"/>
      <c r="K4" s="4"/>
      <c r="L4" s="4"/>
      <c r="M4" s="4"/>
      <c r="N4" s="4"/>
      <c r="O4" s="4"/>
      <c r="P4" s="4"/>
    </row>
    <row r="5" spans="1:16" ht="26.25" customHeight="1">
      <c r="A5" s="175" t="s">
        <v>1</v>
      </c>
      <c r="B5" s="341" t="str">
        <f>Identification!B6:D6</f>
        <v>Regroupement national des conseils régionaux de l'environnement du Québec (RNCREQ)</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92.9</v>
      </c>
      <c r="C9" s="297">
        <f>Honoraires!D14</f>
        <v>3.5</v>
      </c>
      <c r="D9" s="128">
        <f>Honoraires!H14</f>
        <v>28920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17.5</v>
      </c>
      <c r="C11" s="297">
        <f>Honoraires!D20</f>
        <v>2.5</v>
      </c>
      <c r="D11" s="128">
        <f>Honoraires!H20</f>
        <v>4240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110.4</v>
      </c>
      <c r="C17" s="240">
        <f>C9+C11+C13+C15</f>
        <v>6</v>
      </c>
      <c r="D17" s="241">
        <f>D9+D11+D13+D15</f>
        <v>33160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994.8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994.8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34154.8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0" sqref="C10: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R-4234-2023</v>
      </c>
      <c r="D4" s="372" t="s">
        <v>16</v>
      </c>
      <c r="E4" s="373"/>
      <c r="F4" s="367" t="str">
        <f>Identification!D5</f>
        <v>2023-06-15 au 2024-01-31</v>
      </c>
      <c r="G4" s="368"/>
      <c r="H4" s="369"/>
      <c r="I4" s="11"/>
      <c r="J4" s="11"/>
      <c r="K4" s="11"/>
      <c r="L4" s="11"/>
      <c r="M4" s="11"/>
      <c r="N4" s="11"/>
      <c r="O4" s="11"/>
      <c r="P4" s="11"/>
      <c r="Q4" s="11"/>
    </row>
    <row r="5" spans="1:17" ht="26.25" customHeight="1">
      <c r="A5" s="131" t="s">
        <v>1</v>
      </c>
      <c r="B5" s="132"/>
      <c r="C5" s="341" t="str">
        <f>Identification!B6</f>
        <v>Regroupement national des conseils régionaux de l'environnement du Québec (RNCREQ)</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Jocelyn Ouellette</v>
      </c>
      <c r="C10" s="245">
        <v>92.9</v>
      </c>
      <c r="D10" s="245">
        <v>3.5</v>
      </c>
      <c r="E10" s="246">
        <v>300</v>
      </c>
      <c r="F10" s="169">
        <f>ROUND(((D10*E10)+(C10*E10)),2)</f>
        <v>28920</v>
      </c>
      <c r="G10" s="252"/>
      <c r="H10" s="166">
        <f>ROUND(F10+G10,2)</f>
        <v>28920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92.9</v>
      </c>
      <c r="D14" s="159">
        <f>SUM(D10:D13)</f>
        <v>3.5</v>
      </c>
      <c r="E14" s="361"/>
      <c r="F14" s="160">
        <f>F10+F11+F12+F13</f>
        <v>28920</v>
      </c>
      <c r="G14" s="160">
        <f>G10+G11+G12+G13</f>
        <v>0</v>
      </c>
      <c r="H14" s="161">
        <f>ROUND(F14+G14,2)</f>
        <v>28920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Philip Raphals</v>
      </c>
      <c r="C16" s="245">
        <v>13.5</v>
      </c>
      <c r="D16" s="245">
        <v>2.5</v>
      </c>
      <c r="E16" s="246">
        <v>240</v>
      </c>
      <c r="F16" s="169">
        <f>ROUND(((D16*E16)+(C16*E16)),2)</f>
        <v>3840</v>
      </c>
      <c r="G16" s="252"/>
      <c r="H16" s="166">
        <f>ROUND(F16+G16,2)</f>
        <v>3840</v>
      </c>
      <c r="I16" s="11"/>
      <c r="J16" s="11"/>
      <c r="K16" s="11"/>
      <c r="L16" s="11"/>
      <c r="M16" s="11"/>
      <c r="N16" s="11"/>
      <c r="O16" s="11"/>
      <c r="P16" s="11"/>
      <c r="Q16" s="11"/>
    </row>
    <row r="17" spans="1:17" ht="20.25" customHeight="1">
      <c r="A17" s="364"/>
      <c r="B17" s="147" t="str">
        <f>Identification!A18</f>
        <v>Martin Vaillancourt</v>
      </c>
      <c r="C17" s="247">
        <v>4</v>
      </c>
      <c r="D17" s="247">
        <v>0</v>
      </c>
      <c r="E17" s="248">
        <v>100</v>
      </c>
      <c r="F17" s="170">
        <f>ROUND(((D17*E17)+(C17*E17)),2)</f>
        <v>400</v>
      </c>
      <c r="G17" s="253"/>
      <c r="H17" s="167">
        <f>ROUND(F17+G17,2)</f>
        <v>400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17.5</v>
      </c>
      <c r="D20" s="159">
        <f>SUM(D16:D19)</f>
        <v>2.5</v>
      </c>
      <c r="E20" s="361"/>
      <c r="F20" s="160">
        <f>F16+F17+F18+F19</f>
        <v>4240</v>
      </c>
      <c r="G20" s="160">
        <f>G16+G17+G18+G19</f>
        <v>0</v>
      </c>
      <c r="H20" s="161">
        <f>ROUND(F20+G20,2)</f>
        <v>4240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33160</v>
      </c>
      <c r="G30" s="237">
        <f>G14+G20+G24+G28</f>
        <v>0</v>
      </c>
      <c r="H30" s="238">
        <f>H14+H20+H24+H28</f>
        <v>33160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R-4234-2023</v>
      </c>
      <c r="C4" s="389" t="s">
        <v>16</v>
      </c>
      <c r="D4" s="390"/>
      <c r="E4" s="391" t="str">
        <f>Identification!D5</f>
        <v>2023-06-15 au 2024-01-31</v>
      </c>
      <c r="F4" s="392"/>
      <c r="G4" s="11"/>
      <c r="H4" s="11"/>
      <c r="I4" s="11"/>
      <c r="J4" s="11"/>
      <c r="K4" s="11"/>
      <c r="L4" s="11"/>
      <c r="M4" s="11"/>
      <c r="N4" s="11"/>
      <c r="O4" s="11"/>
      <c r="P4" s="11"/>
    </row>
    <row r="5" spans="1:16" ht="26.25" customHeight="1">
      <c r="A5" s="10" t="s">
        <v>1</v>
      </c>
      <c r="B5" s="393" t="str">
        <f>Identification!B6:D6</f>
        <v>Regroupement national des conseils régionaux de l'environnement du Québec (RNCREQ)</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R-4234-2023</v>
      </c>
      <c r="D4" s="428" t="s">
        <v>16</v>
      </c>
      <c r="E4" s="429"/>
      <c r="F4" s="424" t="str">
        <f>Identification!D5</f>
        <v>2023-06-15 au 2024-01-31</v>
      </c>
      <c r="G4" s="425"/>
      <c r="H4" s="11"/>
      <c r="I4" s="4"/>
      <c r="J4" s="4"/>
      <c r="K4" s="4"/>
      <c r="L4" s="4"/>
      <c r="M4" s="4"/>
      <c r="N4" s="4"/>
      <c r="O4" s="4"/>
      <c r="P4" s="4"/>
    </row>
    <row r="5" spans="1:16" ht="26.25" customHeight="1">
      <c r="A5" s="416" t="s">
        <v>1</v>
      </c>
      <c r="B5" s="417"/>
      <c r="C5" s="418" t="str">
        <f>Identification!B6</f>
        <v>Regroupement national des conseils régionaux de l'environnement du Québec (RNCREQ)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R-4234-2023</v>
      </c>
      <c r="E2" s="444"/>
      <c r="F2" s="444"/>
      <c r="G2" s="444"/>
      <c r="H2" s="445"/>
      <c r="I2" s="445"/>
      <c r="J2" s="83"/>
      <c r="K2" s="93"/>
      <c r="L2" s="93"/>
      <c r="M2" s="93"/>
      <c r="N2" s="93"/>
      <c r="O2" s="93"/>
      <c r="P2" s="93"/>
    </row>
    <row r="3" spans="1:16" ht="21.75" customHeight="1">
      <c r="A3" s="82" t="s">
        <v>1</v>
      </c>
      <c r="B3" s="82"/>
      <c r="C3" s="94"/>
      <c r="D3" s="443" t="str">
        <f>Identification!B6</f>
        <v>Regroupement national des conseils régionaux de l'environnement du Québec (RNCREQ)</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185</v>
      </c>
      <c r="C12" s="446"/>
      <c r="D12" s="446"/>
      <c r="E12" s="446"/>
      <c r="F12" s="87" t="s">
        <v>95</v>
      </c>
      <c r="G12" s="112"/>
      <c r="H12" s="112"/>
      <c r="I12" s="82"/>
      <c r="J12" s="82"/>
      <c r="K12" s="98"/>
      <c r="L12" s="98"/>
      <c r="M12" s="98"/>
      <c r="N12" s="98"/>
      <c r="O12" s="98"/>
      <c r="P12" s="98"/>
    </row>
    <row r="13" spans="1:16" ht="21" customHeight="1">
      <c r="A13" s="78" t="s">
        <v>96</v>
      </c>
      <c r="B13" s="91">
        <v>26</v>
      </c>
      <c r="C13" s="88" t="s">
        <v>97</v>
      </c>
      <c r="D13" s="113" t="s">
        <v>186</v>
      </c>
      <c r="E13" s="449">
        <v>2024</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Jocelyn Ouellette</cp:lastModifiedBy>
  <cp:lastPrinted>2020-01-21T14:04:28Z</cp:lastPrinted>
  <dcterms:created xsi:type="dcterms:W3CDTF">2003-06-11T13:22:16Z</dcterms:created>
  <dcterms:modified xsi:type="dcterms:W3CDTF">2024-02-26T17:35:05Z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du RNCREQ</vt:lpwstr>
  </property>
  <property fmtid="{D5CDD505-2E9C-101B-9397-08002B2CF9AE}" pid="5" name="Confidenti">
    <vt:lpwstr>3</vt:lpwstr>
  </property>
  <property fmtid="{D5CDD505-2E9C-101B-9397-08002B2CF9AE}" pid="6" name="Provenan">
    <vt:lpwstr>1</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1033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jo.ouellette_gmail.com#EXT#@rdeqc.onmicrosoft.com</vt:lpwstr>
  </property>
  <property fmtid="{D5CDD505-2E9C-101B-9397-08002B2CF9AE}" pid="15" name="Hidden_Uploaded">
    <vt:lpwstr>2024-02-27T10:07:13Z</vt:lpwstr>
  </property>
  <property fmtid="{D5CDD505-2E9C-101B-9397-08002B2CF9AE}" pid="16" name="Accés restrei">
    <vt:lpwstr>0</vt:lpwstr>
  </property>
  <property fmtid="{D5CDD505-2E9C-101B-9397-08002B2CF9AE}" pid="17" name="Déposa">
    <vt:lpwstr>123</vt:lpwstr>
  </property>
  <property fmtid="{D5CDD505-2E9C-101B-9397-08002B2CF9AE}" pid="18" name="Cote de pié">
    <vt:lpwstr>B-0035</vt:lpwstr>
  </property>
  <property fmtid="{D5CDD505-2E9C-101B-9397-08002B2CF9AE}" pid="19" name="Numéro plumit">
    <vt:lpwstr>55.0000000000000</vt:lpwstr>
  </property>
  <property fmtid="{D5CDD505-2E9C-101B-9397-08002B2CF9AE}" pid="20" name="Hidden_Approved">
    <vt:lpwstr>Compte système</vt:lpwstr>
  </property>
  <property fmtid="{D5CDD505-2E9C-101B-9397-08002B2CF9AE}" pid="21" name="Hidden_Approved">
    <vt:lpwstr>2024-02-27T10:21:36Z</vt:lpwstr>
  </property>
  <property fmtid="{D5CDD505-2E9C-101B-9397-08002B2CF9AE}" pid="22" name="_dlc_Doc">
    <vt:lpwstr>W2HFWTQUJJY6-686034700-55</vt:lpwstr>
  </property>
  <property fmtid="{D5CDD505-2E9C-101B-9397-08002B2CF9AE}" pid="23" name="_dlc_DocIdItemGu">
    <vt:lpwstr>236b2cbf-c9dc-4e63-b6fe-654478346f06</vt:lpwstr>
  </property>
  <property fmtid="{D5CDD505-2E9C-101B-9397-08002B2CF9AE}" pid="24" name="_dlc_DocIdU">
    <vt:lpwstr>https://sde.regie-energie.qc.ca/1033/_layouts/15/DocIdRedir.aspx?ID=W2HFWTQUJJY6-686034700-55, W2HFWTQUJJY6-686034700-55</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