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6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<sst xmlns="http://schemas.openxmlformats.org/spreadsheetml/2006/main" count="107" uniqueCount="79">
  <si>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</si>
  <si>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</si>
  <si>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</si>
  <si>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</si>
  <si>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</si>
  <si>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</si>
  <si>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</si>
  <si>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</si>
  <si>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</si>
  <si>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</si>
  <si>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</si>
  <si>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</si>
  <si>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</si>
  <si>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</si>
  <si>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</si>
  <si>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</si>
  <si>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</si>
  <si>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</si>
  <si>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</si>
  <si>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</si>
  <si>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</si>
  <si>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</si>
  <si>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</si>
  <si>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</si>
  <si>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</si>
  <si>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</si>
  <si>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</si>
  <si>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</si>
  <si>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</si>
  <si>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</si>
  <si>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</si>
  <si>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</si>
  <si>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</si>
  <si>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</si>
  <si>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</si>
  <si>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</si>
  <si>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</si>
  <si>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</si>
  <si>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</si>
  <si>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</si>
  <si>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</si>
  <si>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</si>
  <si>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</si>
  <si>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</si>
  <si>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</si>
  <si>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</si>
  <si>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</si>
  <si>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</si>
  <si>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</si>
  <si>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</si>
  <si>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</si>
  <si>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</si>
  <si>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</si>
  <si>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</si>
  <si>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</si>
  <si>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</si>
  <si>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</si>
  <si>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</si>
  <si>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</si>
  <si>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</si>
  <si>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</si>
  <si>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</si>
  <si>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</si>
  <si>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</si>
  <si>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</si>
  <si>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</si>
  <si>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</si>
  <si>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</si>
  <si>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</si>
  <si>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</si>
  <si>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R-4235-2023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</si>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</sst>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 * #.##0.00_)\ &quot;$&quot;_ ;_ * \(#.##0.00\)\ &quot;$&quot;_ ;_ * &quot;-&quot;??_)\ &quot;$&quot;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1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19050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647700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24">
      <selection activeCell="C99" sqref="C99"/>
    </sheetView>
  </sheetViews>
  <sheetFormatPr defaultColWidth="0.2890625" defaultRowHeight="12.75" customHeight="1" zeroHeight="1"/>
  <cols>
    <col min="1" max="1" width="47.281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289062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R-4235-2023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Association Hôtellerie Québec et Association Restauration Québec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109</v>
      </c>
      <c r="C9" s="141">
        <f>Répartition!B30+Répartition!C30+Répartition!D30</f>
        <v>32700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180</v>
      </c>
      <c r="C11" s="141">
        <f>Répartition!E30+Répartition!F30+Répartition!G30+Répartition!H30</f>
        <v>43200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289</v>
      </c>
      <c r="C17" s="36">
        <f>C9+C11+C13+C15</f>
        <v>75900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2277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2277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78177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0">
      <selection activeCell="A15" sqref="A15:E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71</v>
      </c>
      <c r="C5" s="190"/>
      <c r="D5" s="190"/>
      <c r="E5" s="191"/>
      <c r="F5" s="91"/>
    </row>
    <row r="6" spans="1:6" ht="15">
      <c r="A6" s="192" t="s">
        <v>20</v>
      </c>
      <c r="B6" s="193"/>
      <c r="C6" s="194"/>
      <c r="D6" s="85" t="s">
        <v>72</v>
      </c>
      <c r="E6" s="86"/>
      <c r="F6" s="91"/>
    </row>
    <row r="7" spans="1:6" ht="19.5" customHeight="1">
      <c r="A7" s="192" t="s">
        <v>34</v>
      </c>
      <c r="B7" s="195"/>
      <c r="C7" s="196"/>
      <c r="D7" s="87"/>
      <c r="E7" s="88"/>
      <c r="F7" s="91"/>
    </row>
    <row r="8" spans="1:6" ht="21.75" customHeight="1">
      <c r="A8" s="197" t="s">
        <v>35</v>
      </c>
      <c r="B8" s="198"/>
      <c r="C8" s="199"/>
      <c r="D8" s="200"/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75</v>
      </c>
      <c r="D11" s="94">
        <v>300</v>
      </c>
      <c r="E11" s="73" t="s">
        <v>76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77</v>
      </c>
      <c r="B15" s="67" t="s">
        <v>74</v>
      </c>
      <c r="C15" s="67" t="s">
        <v>75</v>
      </c>
      <c r="D15" s="97">
        <v>240</v>
      </c>
      <c r="E15" s="73" t="s">
        <v>78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B21" sqref="B21"/>
    </sheetView>
  </sheetViews>
  <sheetFormatPr defaultColWidth="11.421875" defaultRowHeight="12.75" customHeight="1"/>
  <cols>
    <col min="1" max="1" width="47.7109375" style="37" customWidth="1"/>
    <col min="2" max="12" width="12.710937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R-4235-2023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Association Hôtellerie Québec et Association Restauration Québec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Steve Cadrin</v>
      </c>
      <c r="C8" s="50">
        <f>Identification!A12</f>
        <v>0</v>
      </c>
      <c r="D8" s="50">
        <f>Identification!A13</f>
        <v>0</v>
      </c>
      <c r="E8" s="50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10</v>
      </c>
      <c r="C12" s="126"/>
      <c r="D12" s="127"/>
      <c r="E12" s="128">
        <v>20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/>
      <c r="D13" s="132"/>
      <c r="E13" s="130">
        <v>5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20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10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14</v>
      </c>
      <c r="C16" s="131"/>
      <c r="D16" s="132"/>
      <c r="E16" s="130">
        <v>40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3</v>
      </c>
      <c r="C17" s="131"/>
      <c r="D17" s="132"/>
      <c r="E17" s="130">
        <v>5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20</v>
      </c>
      <c r="C19" s="131"/>
      <c r="D19" s="132"/>
      <c r="E19" s="130">
        <v>30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12</v>
      </c>
      <c r="C20" s="131"/>
      <c r="D20" s="132"/>
      <c r="E20" s="130">
        <v>5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40</v>
      </c>
      <c r="C21" s="131"/>
      <c r="D21" s="132"/>
      <c r="E21" s="131">
        <v>40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109</v>
      </c>
      <c r="C25" s="122">
        <f t="shared" si="0"/>
        <v>0</v>
      </c>
      <c r="D25" s="122">
        <f>SUM(D12:D24)</f>
        <v>0</v>
      </c>
      <c r="E25" s="122">
        <f t="shared" si="0"/>
        <v>180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32700</v>
      </c>
      <c r="C26" s="123">
        <f t="shared" si="1"/>
        <v>0</v>
      </c>
      <c r="D26" s="123">
        <f t="shared" si="1"/>
        <v>0</v>
      </c>
      <c r="E26" s="123">
        <f t="shared" si="1"/>
        <v>43200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32700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43200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7109375" style="78" customWidth="1"/>
    <col min="2" max="2" width="13.421875" style="78" customWidth="1"/>
    <col min="3" max="3" width="16.28125" style="78" customWidth="1"/>
    <col min="4" max="4" width="13.281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R-4235-2023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Association Hôtellerie Québec et Association Restauration Québec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Claudia Lauzon</cp:lastModifiedBy>
  <cp:lastPrinted>2010-02-25T20:19:41Z</cp:lastPrinted>
  <dcterms:created xsi:type="dcterms:W3CDTF">2009-06-30T18:48:08Z</dcterms:created>
  <dcterms:modified xsi:type="dcterms:W3CDTF">2023-08-29T18:43:57Z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l'AHQ-ARQ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1034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clauzon_dhcavocats.ca#EXT#@rdeqc.onmicrosoft.com</vt:lpwstr>
  </property>
  <property fmtid="{D5CDD505-2E9C-101B-9397-08002B2CF9AE}" pid="15" name="Hidden_Uploaded">
    <vt:lpwstr>2023-08-29T14:56:38Z</vt:lpwstr>
  </property>
  <property fmtid="{D5CDD505-2E9C-101B-9397-08002B2CF9AE}" pid="16" name="Accés restrei">
    <vt:lpwstr>0</vt:lpwstr>
  </property>
  <property fmtid="{D5CDD505-2E9C-101B-9397-08002B2CF9AE}" pid="17" name="Déposa">
    <vt:lpwstr>10</vt:lpwstr>
  </property>
  <property fmtid="{D5CDD505-2E9C-101B-9397-08002B2CF9AE}" pid="18" name="Cote de pié">
    <vt:lpwstr>C-AHQ-ARQ-0004</vt:lpwstr>
  </property>
  <property fmtid="{D5CDD505-2E9C-101B-9397-08002B2CF9AE}" pid="19" name="Numéro plumit">
    <vt:lpwstr>35.0000000000000</vt:lpwstr>
  </property>
  <property fmtid="{D5CDD505-2E9C-101B-9397-08002B2CF9AE}" pid="20" name="Hidden_Approved">
    <vt:lpwstr>Compte système</vt:lpwstr>
  </property>
  <property fmtid="{D5CDD505-2E9C-101B-9397-08002B2CF9AE}" pid="21" name="Hidden_Approved">
    <vt:lpwstr>2023-08-29T15:06:22Z</vt:lpwstr>
  </property>
  <property fmtid="{D5CDD505-2E9C-101B-9397-08002B2CF9AE}" pid="22" name="_dlc_Doc">
    <vt:lpwstr>W2HFWTQUJJY6-733693837-35</vt:lpwstr>
  </property>
  <property fmtid="{D5CDD505-2E9C-101B-9397-08002B2CF9AE}" pid="23" name="_dlc_DocIdItemGu">
    <vt:lpwstr>98a0862b-13ff-4d78-bf57-005770cf2011</vt:lpwstr>
  </property>
  <property fmtid="{D5CDD505-2E9C-101B-9397-08002B2CF9AE}" pid="24" name="_dlc_DocIdU">
    <vt:lpwstr>https://sde.regie-energie.qc.ca/1034/_layouts/15/DocIdRedir.aspx?ID=W2HFWTQUJJY6-733693837-35, W2HFWTQUJJY6-733693837-35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