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88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<sst xmlns="http://schemas.openxmlformats.org/spreadsheetml/2006/main" count="116" uniqueCount="86">
  <si>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</si>
  <si>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</si>
  <si>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</si>
  <si>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</si>
  <si>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</si>
  <si>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</si>
  <si>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</si>
  <si>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</si>
  <si>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</si>
  <si>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</si>
  <si>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</si>
  <si>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</si>
  <si>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</si>
  <si>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</si>
  <si>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</si>
  <si>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</si>
  <si>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</si>
  <si>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</si>
  <si>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</si>
  <si>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</si>
  <si>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</si>
  <si>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</si>
  <si>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</si>
  <si>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</si>
  <si>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</si>
  <si>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</si>
  <si>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</si>
  <si>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</si>
  <si>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</si>
  <si>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</si>
  <si>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</si>
  <si>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</si>
  <si>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</si>
  <si>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</si>
  <si>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</si>
  <si>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</si>
  <si>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</si>
  <si>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</si>
  <si>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</si>
  <si>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</si>
  <si>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</si>
  <si>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</si>
  <si>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</si>
  <si>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</si>
  <si>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</si>
  <si>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</si>
  <si>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</si>
  <si>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</si>
  <si>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</si>
  <si>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</si>
  <si>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</si>
  <si>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</si>
  <si>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</si>
  <si>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</si>
  <si>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</si>
  <si>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</si>
  <si>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</si>
  <si>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</si>
  <si>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</si>
  <si>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</si>
  <si>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</si>
  <si>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</si>
  <si>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</si>
  <si>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</si>
  <si>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</si>
  <si>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</si>
  <si>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</si>
  <si>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</si>
  <si>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</si>
  <si>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</si>
  <si>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R-4235-2023</t>
  </si>
  <si>
    <t>RNCREQ</t>
  </si>
  <si>
    <t>Non</t>
  </si>
  <si>
    <t>Jocelyn Ouellette</t>
  </si>
  <si>
    <t>15 ans</t>
  </si>
  <si>
    <t>externe</t>
  </si>
  <si>
    <t>6217, rue Laurendeau, Montréal QC H4E 3X8</t>
  </si>
  <si>
    <t>Philip Raphals</t>
  </si>
  <si>
    <t>15 ans et plus</t>
  </si>
  <si>
    <t>1 - 326, Boul. St-Joseph E., Montréal, H2T 1J2</t>
  </si>
  <si>
    <t>Martin Vaillancourt</t>
  </si>
  <si>
    <t>interne</t>
  </si>
  <si>
    <t>50, rue Sainte-Catherine Ouest, bureau 380A, Montréal QC H2X 3V4</t>
  </si>
  <si>
    <t>Voir la Demande d'intervention du RNCREQ, de même que sa Liste de sujets déposés concurremment à la présente.</t>
  </si>
  <si>
    <t>Andréas Louis</t>
  </si>
  <si>
    <t>2 ans et plus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</si>
</sst>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1143000</xdr:colOff>
      <xdr:row>2</xdr:row>
      <xdr:rowOff>95250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104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1666875</xdr:colOff>
      <xdr:row>18</xdr:row>
      <xdr:rowOff>19050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1666875" y="449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352425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266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1314450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419100</xdr:colOff>
      <xdr:row>2</xdr:row>
      <xdr:rowOff>95250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3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R-4235-2023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RNCREQ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120</v>
      </c>
      <c r="C9" s="141">
        <f>Répartition!B30+Répartition!C30+Répartition!D30</f>
        <v>36000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296</v>
      </c>
      <c r="C11" s="141">
        <f>Répartition!E30+Répartition!F30+Répartition!G30+Répartition!H30</f>
        <v>51140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416</v>
      </c>
      <c r="C17" s="36">
        <f>C9+C11+C13+C15</f>
        <v>87140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2614.2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2614.2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89754.2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A17" sqref="A17:E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70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71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72</v>
      </c>
      <c r="E6" s="86"/>
      <c r="F6" s="91"/>
    </row>
    <row r="7" spans="1:6" ht="19.5" customHeight="1">
      <c r="A7" s="185" t="s">
        <v>34</v>
      </c>
      <c r="B7" s="188"/>
      <c r="C7" s="189"/>
      <c r="D7" s="87">
        <v>1</v>
      </c>
      <c r="E7" s="88"/>
      <c r="F7" s="91"/>
    </row>
    <row r="8" spans="1:6" ht="21.75" customHeight="1">
      <c r="A8" s="190" t="s">
        <v>35</v>
      </c>
      <c r="B8" s="191"/>
      <c r="C8" s="192"/>
      <c r="D8" s="193"/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75</v>
      </c>
      <c r="D11" s="94">
        <v>300</v>
      </c>
      <c r="E11" s="73" t="s">
        <v>76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77</v>
      </c>
      <c r="B15" s="67" t="s">
        <v>78</v>
      </c>
      <c r="C15" s="67" t="s">
        <v>75</v>
      </c>
      <c r="D15" s="97">
        <v>240</v>
      </c>
      <c r="E15" s="73" t="s">
        <v>79</v>
      </c>
      <c r="F15" s="91"/>
    </row>
    <row r="16" spans="1:6" ht="30" customHeight="1">
      <c r="A16" s="45" t="s">
        <v>80</v>
      </c>
      <c r="B16" s="69" t="s">
        <v>78</v>
      </c>
      <c r="C16" s="69" t="s">
        <v>81</v>
      </c>
      <c r="D16" s="95">
        <v>100</v>
      </c>
      <c r="E16" s="74" t="s">
        <v>82</v>
      </c>
      <c r="F16" s="91"/>
    </row>
    <row r="17" spans="1:6" ht="30" customHeight="1">
      <c r="A17" s="45" t="s">
        <v>84</v>
      </c>
      <c r="B17" s="69" t="s">
        <v>85</v>
      </c>
      <c r="C17" s="69" t="s">
        <v>81</v>
      </c>
      <c r="D17" s="95">
        <v>70</v>
      </c>
      <c r="E17" s="74" t="s">
        <v>82</v>
      </c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3">
      <selection activeCell="E20" sqref="E20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R-4235-2023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RNCREQ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Jocelyn Ouellette</v>
      </c>
      <c r="C8" s="50">
        <f>Identification!A12</f>
        <v>0</v>
      </c>
      <c r="D8" s="50">
        <f>Identification!A13</f>
        <v>0</v>
      </c>
      <c r="E8" s="50" t="str">
        <f>Identification!A15</f>
        <v>Philip Raphals</v>
      </c>
      <c r="F8" s="38" t="str">
        <f>Identification!A16</f>
        <v>Martin Vaillancourt</v>
      </c>
      <c r="G8" s="38" t="str">
        <f>Identification!A17</f>
        <v>Andréas Louis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100</v>
      </c>
      <c r="G9" s="117">
        <f>Identification!D17</f>
        <v>70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3</v>
      </c>
      <c r="C12" s="126"/>
      <c r="D12" s="127"/>
      <c r="E12" s="128">
        <v>3</v>
      </c>
      <c r="F12" s="129">
        <v>3</v>
      </c>
      <c r="G12" s="129">
        <v>1</v>
      </c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3</v>
      </c>
      <c r="C13" s="131"/>
      <c r="D13" s="132"/>
      <c r="E13" s="130">
        <v>3</v>
      </c>
      <c r="F13" s="131">
        <v>3</v>
      </c>
      <c r="G13" s="131">
        <v>1</v>
      </c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4</v>
      </c>
      <c r="C14" s="131"/>
      <c r="D14" s="132"/>
      <c r="E14" s="130">
        <v>8</v>
      </c>
      <c r="F14" s="131">
        <v>3</v>
      </c>
      <c r="G14" s="131">
        <v>1</v>
      </c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4</v>
      </c>
      <c r="F15" s="131">
        <v>1</v>
      </c>
      <c r="G15" s="131">
        <v>1</v>
      </c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25</v>
      </c>
      <c r="C16" s="131"/>
      <c r="D16" s="132"/>
      <c r="E16" s="130">
        <v>45</v>
      </c>
      <c r="F16" s="131">
        <v>10</v>
      </c>
      <c r="G16" s="131">
        <v>15</v>
      </c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/>
      <c r="D17" s="132"/>
      <c r="E17" s="130">
        <v>12</v>
      </c>
      <c r="F17" s="131">
        <v>1</v>
      </c>
      <c r="G17" s="131">
        <v>1</v>
      </c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4</v>
      </c>
      <c r="C18" s="131"/>
      <c r="D18" s="132"/>
      <c r="E18" s="130">
        <v>6</v>
      </c>
      <c r="F18" s="131">
        <v>1</v>
      </c>
      <c r="G18" s="131">
        <v>1</v>
      </c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20</v>
      </c>
      <c r="C19" s="131"/>
      <c r="D19" s="132"/>
      <c r="E19" s="130">
        <v>35</v>
      </c>
      <c r="F19" s="131">
        <v>10</v>
      </c>
      <c r="G19" s="131">
        <v>15</v>
      </c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4</v>
      </c>
      <c r="F20" s="131">
        <v>2</v>
      </c>
      <c r="G20" s="131">
        <v>2</v>
      </c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40</v>
      </c>
      <c r="C21" s="131"/>
      <c r="D21" s="132"/>
      <c r="E21" s="131">
        <v>40</v>
      </c>
      <c r="F21" s="131">
        <v>20</v>
      </c>
      <c r="G21" s="131">
        <v>20</v>
      </c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8</v>
      </c>
      <c r="C22" s="131"/>
      <c r="D22" s="132"/>
      <c r="E22" s="130">
        <v>8</v>
      </c>
      <c r="F22" s="131">
        <v>8</v>
      </c>
      <c r="G22" s="131">
        <v>8</v>
      </c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120</v>
      </c>
      <c r="C25" s="122">
        <f t="shared" si="0"/>
        <v>0</v>
      </c>
      <c r="D25" s="122">
        <f>SUM(D12:D24)</f>
        <v>0</v>
      </c>
      <c r="E25" s="122">
        <f t="shared" si="0"/>
        <v>168</v>
      </c>
      <c r="F25" s="122">
        <f t="shared" si="0"/>
        <v>62</v>
      </c>
      <c r="G25" s="122">
        <f t="shared" si="0"/>
        <v>66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36000</v>
      </c>
      <c r="C26" s="123">
        <f t="shared" si="1"/>
        <v>0</v>
      </c>
      <c r="D26" s="123">
        <f t="shared" si="1"/>
        <v>0</v>
      </c>
      <c r="E26" s="123">
        <f t="shared" si="1"/>
        <v>40320</v>
      </c>
      <c r="F26" s="123">
        <f t="shared" si="1"/>
        <v>6200</v>
      </c>
      <c r="G26" s="123">
        <f t="shared" si="1"/>
        <v>4620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36000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40320</v>
      </c>
      <c r="F30" s="124">
        <f t="shared" si="2"/>
        <v>6200</v>
      </c>
      <c r="G30" s="124">
        <f>G26+G28</f>
        <v>4620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R-4235-2023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RNCREQ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 t="s">
        <v>83</v>
      </c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Jocelyn Ouellette</cp:lastModifiedBy>
  <cp:lastPrinted>2010-02-25T20:19:41Z</cp:lastPrinted>
  <dcterms:created xsi:type="dcterms:W3CDTF">2009-06-30T18:48:08Z</dcterms:created>
  <dcterms:modified xsi:type="dcterms:W3CDTF">2023-08-29T14:59:05Z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du RNCREQ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1034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Stat">
    <vt:lpwstr>Approuvé</vt:lpwstr>
  </property>
  <property fmtid="{D5CDD505-2E9C-101B-9397-08002B2CF9AE}" pid="14" name="Hidden_Uploaded">
    <vt:lpwstr>jo.ouellette_gmail.com#EXT#@rdeqc.onmicrosoft.com</vt:lpwstr>
  </property>
  <property fmtid="{D5CDD505-2E9C-101B-9397-08002B2CF9AE}" pid="15" name="Hidden_Uploaded">
    <vt:lpwstr>2023-08-29T11:43:53Z</vt:lpwstr>
  </property>
  <property fmtid="{D5CDD505-2E9C-101B-9397-08002B2CF9AE}" pid="16" name="Accés restrei">
    <vt:lpwstr>0</vt:lpwstr>
  </property>
  <property fmtid="{D5CDD505-2E9C-101B-9397-08002B2CF9AE}" pid="17" name="Déposa">
    <vt:lpwstr>123</vt:lpwstr>
  </property>
  <property fmtid="{D5CDD505-2E9C-101B-9397-08002B2CF9AE}" pid="18" name="Cote de pié">
    <vt:lpwstr>C-RNCREQ-0004</vt:lpwstr>
  </property>
  <property fmtid="{D5CDD505-2E9C-101B-9397-08002B2CF9AE}" pid="19" name="Numéro plumit">
    <vt:lpwstr>27.0000000000000</vt:lpwstr>
  </property>
  <property fmtid="{D5CDD505-2E9C-101B-9397-08002B2CF9AE}" pid="20" name="Hidden_Approved">
    <vt:lpwstr>Compte système</vt:lpwstr>
  </property>
  <property fmtid="{D5CDD505-2E9C-101B-9397-08002B2CF9AE}" pid="21" name="Hidden_Approved">
    <vt:lpwstr>2023-08-29T13:53:17Z</vt:lpwstr>
  </property>
  <property fmtid="{D5CDD505-2E9C-101B-9397-08002B2CF9AE}" pid="22" name="_dlc_Doc">
    <vt:lpwstr>W2HFWTQUJJY6-733693837-27</vt:lpwstr>
  </property>
  <property fmtid="{D5CDD505-2E9C-101B-9397-08002B2CF9AE}" pid="23" name="_dlc_DocIdItemGu">
    <vt:lpwstr>b1728132-f84e-4a6a-ac7c-1419acc7fa97</vt:lpwstr>
  </property>
  <property fmtid="{D5CDD505-2E9C-101B-9397-08002B2CF9AE}" pid="24" name="_dlc_DocIdU">
    <vt:lpwstr>https://sde.regie-energie.qc.ca/1034/_layouts/15/DocIdRedir.aspx?ID=W2HFWTQUJJY6-733693837-27, W2HFWTQUJJY6-733693837-27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