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<sst xmlns="http://schemas.openxmlformats.org/spreadsheetml/2006/main" count="132" uniqueCount="94">
  <si>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</si>
  <si>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</si>
  <si>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</si>
  <si>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</si>
  <si>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</si>
  <si>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</si>
  <si>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</si>
  <si>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</si>
  <si>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</si>
  <si>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</si>
  <si>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</si>
  <si>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</si>
  <si>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</si>
  <si>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</si>
  <si>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</si>
  <si>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</si>
  <si>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</si>
  <si>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</si>
  <si>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</si>
  <si>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</si>
  <si>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</si>
  <si>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</si>
  <si>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</si>
  <si>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</si>
  <si>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</si>
  <si>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</si>
  <si>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</si>
  <si>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</si>
  <si>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</si>
  <si>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</si>
  <si>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</si>
  <si>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</si>
  <si>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</si>
  <si>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</si>
  <si>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</si>
  <si>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</si>
  <si>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</si>
  <si>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</si>
  <si>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</si>
  <si>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</si>
  <si>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</si>
  <si>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</si>
  <si>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</si>
  <si>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</si>
  <si>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</si>
  <si>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</si>
  <si>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</si>
  <si>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</si>
  <si>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</si>
  <si>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</si>
  <si>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</si>
  <si>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</si>
  <si>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</si>
  <si>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</si>
  <si>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</si>
  <si>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</si>
  <si>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</si>
  <si>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</si>
  <si>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</si>
  <si>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</si>
  <si>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</si>
  <si>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</si>
  <si>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</si>
  <si>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</si>
  <si>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</si>
  <si>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</si>
  <si>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</si>
  <si>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</si>
  <si>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</si>
  <si>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</si>
  <si>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</si>
  <si>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</si>
  <si>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Contingences</t>
  </si>
  <si>
    <t>M. JC Deslauriers</t>
  </si>
  <si>
    <t>Plus de 30 ans</t>
  </si>
  <si>
    <t>Oui</t>
  </si>
  <si>
    <t>Regroupement pour la transition, l'innovation et l'efficacité énergétiques (RTIEÉ)</t>
  </si>
  <si>
    <t>M. André Bélisle</t>
  </si>
  <si>
    <t>Beaumont</t>
  </si>
  <si>
    <t>Frampton</t>
  </si>
  <si>
    <t>Argumentation</t>
  </si>
  <si>
    <t>Analyste P-Paul Sénéchal</t>
  </si>
  <si>
    <t>Voir la demande d'intervention et sa liste de sujets.</t>
  </si>
  <si>
    <t>Étude de la preuve de la demanderesse</t>
  </si>
  <si>
    <t>Mémoire et questions et réponses écrites</t>
  </si>
  <si>
    <t>Demandes de renseignements écrites à HQT</t>
  </si>
  <si>
    <t>Examen des réponses de HQT</t>
  </si>
  <si>
    <t>R-4247-2023</t>
  </si>
  <si>
    <t>M. Bruno Ménard</t>
  </si>
  <si>
    <t>Plus de 35 ans</t>
  </si>
  <si>
    <t>Laval</t>
  </si>
  <si>
    <t>Audience (Aucune prévue à ce stade)</t>
  </si>
  <si>
    <t>Préparation de l'audience (Aucune prévue à ce stade)</t>
  </si>
  <si>
    <t>Demande d'intervention et réponse à HQT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</si>
</sst>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3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25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R-4247-2023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Regroupement pour la transition, l'innovation et l'efficacité énergétiques (RTIEÉ)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35</v>
      </c>
      <c r="C9" s="41">
        <f>Répartition!B30+Répartition!C30+Répartition!D30</f>
        <v>12072.38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60</v>
      </c>
      <c r="C11" s="41">
        <f>Répartition!E30+Répartition!F30+Répartition!G30+Répartition!H30</f>
        <v>16556.4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95</v>
      </c>
      <c r="C19" s="47">
        <f>C9+C11+C13+C15+C17</f>
        <v>28628.78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858.86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858.86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29487.64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1er février 2024&amp;C&amp;"Times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7">
      <selection activeCell="E18" sqref="E18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87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76</v>
      </c>
      <c r="C5" s="201"/>
      <c r="D5" s="201"/>
      <c r="E5" s="202"/>
      <c r="F5" s="106"/>
    </row>
    <row r="6" spans="1:6" ht="15">
      <c r="A6" s="187" t="s">
        <v>26</v>
      </c>
      <c r="B6" s="203"/>
      <c r="C6" s="204"/>
      <c r="D6" s="100" t="s">
        <v>75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67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89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88</v>
      </c>
      <c r="B15" s="82" t="s">
        <v>70</v>
      </c>
      <c r="C15" s="82" t="s">
        <v>68</v>
      </c>
      <c r="D15" s="113">
        <v>240</v>
      </c>
      <c r="E15" s="88" t="s">
        <v>69</v>
      </c>
      <c r="F15" s="106"/>
    </row>
    <row r="16" spans="1:6" ht="30" customHeight="1">
      <c r="A16" s="57" t="s">
        <v>73</v>
      </c>
      <c r="B16" s="84" t="s">
        <v>70</v>
      </c>
      <c r="C16" s="84" t="s">
        <v>68</v>
      </c>
      <c r="D16" s="111">
        <v>240</v>
      </c>
      <c r="E16" s="89" t="s">
        <v>90</v>
      </c>
      <c r="F16" s="106"/>
    </row>
    <row r="17" spans="1:6" ht="30" customHeight="1">
      <c r="A17" s="57" t="s">
        <v>77</v>
      </c>
      <c r="B17" s="84" t="s">
        <v>74</v>
      </c>
      <c r="C17" s="84" t="s">
        <v>68</v>
      </c>
      <c r="D17" s="111">
        <v>240</v>
      </c>
      <c r="E17" s="89" t="s">
        <v>79</v>
      </c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 t="s">
        <v>81</v>
      </c>
      <c r="B23" s="185" t="s">
        <v>10</v>
      </c>
      <c r="C23" s="86" t="s">
        <v>68</v>
      </c>
      <c r="D23" s="113">
        <v>200</v>
      </c>
      <c r="E23" s="88" t="s">
        <v>78</v>
      </c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3.5">
      <c r="A28" s="66"/>
      <c r="B28" s="36"/>
      <c r="C28" s="36"/>
      <c r="D28" s="36"/>
      <c r="E28" s="105"/>
      <c r="F28" s="106"/>
      <c r="G28" s="106"/>
    </row>
    <row r="29" spans="1:7" ht="12">
      <c r="A29" s="180" t="s">
        <v>34</v>
      </c>
      <c r="B29" s="181"/>
      <c r="C29" s="181"/>
      <c r="D29" s="181"/>
      <c r="E29" s="181"/>
      <c r="F29" s="106"/>
      <c r="G29" s="106"/>
    </row>
    <row r="30" spans="1:7" ht="12">
      <c r="A30" s="180" t="s">
        <v>35</v>
      </c>
      <c r="B30" s="181"/>
      <c r="C30" s="181"/>
      <c r="D30" s="181"/>
      <c r="E30" s="181"/>
      <c r="F30" s="106"/>
      <c r="G30" s="106"/>
    </row>
    <row r="31" ht="12">
      <c r="F31" s="106"/>
    </row>
    <row r="32" ht="12">
      <c r="F32" s="106"/>
    </row>
    <row r="33" ht="12">
      <c r="F33" s="106"/>
    </row>
    <row r="34" ht="12">
      <c r="F34" s="106"/>
    </row>
    <row r="35" ht="12">
      <c r="F35" s="106"/>
    </row>
    <row r="36" ht="12">
      <c r="F36" s="106"/>
    </row>
    <row r="37" ht="12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1er février 2024&amp;C&amp;"Times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PageLayoutView="75" workbookViewId="0" topLeftCell="A21">
      <selection activeCell="G19" sqref="G19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R-4247-2023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Bruno Ménard</v>
      </c>
      <c r="F8" s="49" t="str">
        <f>Identification!A16</f>
        <v>M. JC Deslauriers</v>
      </c>
      <c r="G8" s="49" t="str">
        <f>Identification!A17</f>
        <v>M. André Bélisle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 t="str">
        <f>Identification!A23</f>
        <v>Analyste P-Paul Sénéchal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240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200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83</v>
      </c>
      <c r="B12" s="120">
        <v>5</v>
      </c>
      <c r="C12" s="121"/>
      <c r="D12" s="122"/>
      <c r="E12" s="123">
        <v>5</v>
      </c>
      <c r="F12" s="124">
        <v>3</v>
      </c>
      <c r="G12" s="124">
        <v>3</v>
      </c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 t="s">
        <v>93</v>
      </c>
      <c r="B13" s="125">
        <v>2</v>
      </c>
      <c r="C13" s="126"/>
      <c r="D13" s="127"/>
      <c r="E13" s="125">
        <v>1</v>
      </c>
      <c r="F13" s="126">
        <v>1</v>
      </c>
      <c r="G13" s="126">
        <v>1</v>
      </c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85</v>
      </c>
      <c r="B16" s="125">
        <v>4</v>
      </c>
      <c r="C16" s="126"/>
      <c r="D16" s="127"/>
      <c r="E16" s="125">
        <v>4</v>
      </c>
      <c r="F16" s="126">
        <v>4</v>
      </c>
      <c r="G16" s="126">
        <v>2</v>
      </c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86</v>
      </c>
      <c r="B17" s="125">
        <v>2</v>
      </c>
      <c r="C17" s="126"/>
      <c r="D17" s="127"/>
      <c r="E17" s="125">
        <v>2</v>
      </c>
      <c r="F17" s="126">
        <v>1</v>
      </c>
      <c r="G17" s="126">
        <v>1</v>
      </c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84</v>
      </c>
      <c r="B18" s="125">
        <v>10</v>
      </c>
      <c r="C18" s="126"/>
      <c r="D18" s="127"/>
      <c r="E18" s="125">
        <v>15</v>
      </c>
      <c r="F18" s="126">
        <v>5</v>
      </c>
      <c r="G18" s="126">
        <v>3</v>
      </c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92</v>
      </c>
      <c r="B19" s="125"/>
      <c r="C19" s="126"/>
      <c r="D19" s="127"/>
      <c r="E19" s="125"/>
      <c r="F19" s="126"/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91</v>
      </c>
      <c r="B20" s="125"/>
      <c r="C20" s="126"/>
      <c r="D20" s="127"/>
      <c r="E20" s="125"/>
      <c r="F20" s="126"/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80</v>
      </c>
      <c r="B21" s="125">
        <v>10</v>
      </c>
      <c r="C21" s="126"/>
      <c r="D21" s="127"/>
      <c r="E21" s="126">
        <v>1</v>
      </c>
      <c r="F21" s="126">
        <v>1</v>
      </c>
      <c r="G21" s="126">
        <v>1</v>
      </c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72</v>
      </c>
      <c r="B22" s="125">
        <v>2</v>
      </c>
      <c r="C22" s="126"/>
      <c r="D22" s="127"/>
      <c r="E22" s="125">
        <v>2</v>
      </c>
      <c r="F22" s="126">
        <v>2</v>
      </c>
      <c r="G22" s="126">
        <v>2</v>
      </c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35</v>
      </c>
      <c r="C25" s="145">
        <f t="shared" si="0"/>
        <v>0</v>
      </c>
      <c r="D25" s="145">
        <f>SUM(D12:D24)</f>
        <v>0</v>
      </c>
      <c r="E25" s="145">
        <f t="shared" si="0"/>
        <v>30</v>
      </c>
      <c r="F25" s="145">
        <f t="shared" si="0"/>
        <v>17</v>
      </c>
      <c r="G25" s="145">
        <f t="shared" si="0"/>
        <v>13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10500</v>
      </c>
      <c r="C26" s="146">
        <f t="shared" si="1"/>
        <v>0</v>
      </c>
      <c r="D26" s="146">
        <f t="shared" si="1"/>
        <v>0</v>
      </c>
      <c r="E26" s="146">
        <f t="shared" si="1"/>
        <v>7200</v>
      </c>
      <c r="F26" s="146">
        <f t="shared" si="1"/>
        <v>4080</v>
      </c>
      <c r="G26" s="146">
        <f t="shared" si="1"/>
        <v>3120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1572.3799999999999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1078.2</v>
      </c>
      <c r="F28" s="129">
        <f t="shared" si="2"/>
        <v>610.98</v>
      </c>
      <c r="G28" s="129">
        <f t="shared" si="2"/>
        <v>467.22</v>
      </c>
      <c r="H28" s="129"/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12072.38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8278.2</v>
      </c>
      <c r="F30" s="149">
        <f t="shared" si="3"/>
        <v>4690.98</v>
      </c>
      <c r="G30" s="149">
        <f>G26+G28</f>
        <v>3587.2200000000003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1er février 2024&amp;C&amp;"Times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7" sqref="A17:E17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18" t="str">
        <f>Identification!B4</f>
        <v>R-4247-2023</v>
      </c>
      <c r="C4" s="219"/>
      <c r="D4" s="219"/>
      <c r="E4" s="220"/>
    </row>
    <row r="5" spans="1:5" ht="18" customHeight="1" thickBot="1">
      <c r="A5" s="115" t="s">
        <v>1</v>
      </c>
      <c r="B5" s="221" t="str">
        <f>Identification!B5</f>
        <v>Regroupement pour la transition, l'innovation et l'efficacité énergétiques (RTIEÉ)</v>
      </c>
      <c r="C5" s="221"/>
      <c r="D5" s="221"/>
      <c r="E5" s="222"/>
    </row>
    <row r="6" spans="1:5" ht="25.5" customHeight="1" thickBot="1">
      <c r="A6" s="223" t="s">
        <v>66</v>
      </c>
      <c r="B6" s="224"/>
      <c r="C6" s="224"/>
      <c r="D6" s="224"/>
      <c r="E6" s="225"/>
    </row>
    <row r="7" spans="1:5" ht="19.5" customHeight="1">
      <c r="A7" s="226"/>
      <c r="B7" s="227"/>
      <c r="C7" s="227"/>
      <c r="D7" s="227"/>
      <c r="E7" s="228"/>
    </row>
    <row r="8" spans="1:5" ht="19.5" customHeight="1">
      <c r="A8" s="212"/>
      <c r="B8" s="213"/>
      <c r="C8" s="213"/>
      <c r="D8" s="213"/>
      <c r="E8" s="214"/>
    </row>
    <row r="9" spans="1:5" ht="19.5" customHeight="1">
      <c r="A9" s="212" t="s">
        <v>82</v>
      </c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23:E23"/>
    <mergeCell ref="A24:E24"/>
    <mergeCell ref="A19:E19"/>
    <mergeCell ref="A20:E20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31:E31"/>
    <mergeCell ref="A29:E29"/>
    <mergeCell ref="A30:E30"/>
    <mergeCell ref="A38:E3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1er février 2024&amp;C&amp;"Times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R-4168-2021</dc:subject>
  <dc:creator>Me Dominique Neuman, pour le RTIEE</dc:creator>
  <cp:keywords/>
  <dc:description/>
  <cp:lastModifiedBy>Lévesque, Claudette</cp:lastModifiedBy>
  <cp:lastPrinted>2016-05-02T20:15:50Z</cp:lastPrinted>
  <dcterms:created xsi:type="dcterms:W3CDTF">2009-06-30T18:48:08Z</dcterms:created>
  <dcterms:modified xsi:type="dcterms:W3CDTF">2024-02-01T18:34:46Z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du RTIEÉ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1058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2024-02-01T13:40:44Z</vt:lpwstr>
  </property>
  <property fmtid="{D5CDD505-2E9C-101B-9397-08002B2CF9AE}" pid="15" name="Accés restrei">
    <vt:lpwstr>0</vt:lpwstr>
  </property>
  <property fmtid="{D5CDD505-2E9C-101B-9397-08002B2CF9AE}" pid="16" name="Déposa">
    <vt:lpwstr>127</vt:lpwstr>
  </property>
  <property fmtid="{D5CDD505-2E9C-101B-9397-08002B2CF9AE}" pid="17" name="_dlc_Doc">
    <vt:lpwstr>W2HFWTQUJJY6-458951586-17</vt:lpwstr>
  </property>
  <property fmtid="{D5CDD505-2E9C-101B-9397-08002B2CF9AE}" pid="18" name="_dlc_DocIdItemGu">
    <vt:lpwstr>c6745df0-7b55-472e-a3f4-780b754d1582</vt:lpwstr>
  </property>
  <property fmtid="{D5CDD505-2E9C-101B-9397-08002B2CF9AE}" pid="19" name="_dlc_DocIdU">
    <vt:lpwstr>https://sde.regie-energie.qc.ca/1058/_layouts/15/DocIdRedir.aspx?ID=W2HFWTQUJJY6-458951586-17, W2HFWTQUJJY6-458951586-17</vt:lpwstr>
  </property>
  <property fmtid="{D5CDD505-2E9C-101B-9397-08002B2CF9AE}" pid="20" name="Ord">
    <vt:lpwstr>823400.000000000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ContentType">
    <vt:lpwstr>0x010100B449DEC48851134AA7B3233645746DA200014498B9CE43C84FAC23C7648AD50B8E</vt:lpwstr>
  </property>
  <property fmtid="{D5CDD505-2E9C-101B-9397-08002B2CF9AE}" pid="25" name="Stat">
    <vt:lpwstr>Approuvé automatiquement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C-RTIEÉ-0004</vt:lpwstr>
  </property>
  <property fmtid="{D5CDD505-2E9C-101B-9397-08002B2CF9AE}" pid="29" name="Numéro plumit">
    <vt:lpwstr>17.0000000000000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2024-02-01T13:40:46Z</vt:lpwstr>
  </property>
</Properties>
</file>