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1" documentId="8_{6B37692B-C095-499C-A77D-E5C3903C0F7F}" xr6:coauthVersionLast="47" xr6:coauthVersionMax="47" xr10:uidLastSave="{CA51C295-E9AD-49BE-AAC4-BF0CE4799D5E}"/>
  <bookViews>
    <workbookView xWindow="-108" yWindow="-108" windowWidth="23256" windowHeight="12456" activeTab="1" xr2:uid="{2DCC6ED4-A3A9-4947-BE9F-99A07A228DA2}"/>
  </bookViews>
  <sheets>
    <sheet name="Régie 3.1" sheetId="1" r:id="rId1"/>
    <sheet name="Régie 3.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6" i="3" l="1"/>
  <c r="E15" i="3"/>
  <c r="F17" i="1"/>
  <c r="G17" i="1" s="1"/>
  <c r="H17" i="1" s="1"/>
  <c r="I17" i="1" s="1"/>
  <c r="F16" i="1"/>
  <c r="G16" i="1" s="1"/>
  <c r="H16" i="1" s="1"/>
  <c r="I16" i="1" s="1"/>
  <c r="F15" i="1"/>
  <c r="G15" i="1" s="1"/>
  <c r="H15" i="1" s="1"/>
  <c r="I15" i="1" s="1"/>
  <c r="F28" i="1"/>
  <c r="G28" i="1" s="1"/>
  <c r="F29" i="1"/>
  <c r="F26" i="1"/>
  <c r="G26" i="1" s="1"/>
  <c r="H26" i="1" s="1"/>
  <c r="I26" i="1" s="1"/>
  <c r="E29" i="1"/>
  <c r="E31" i="1" s="1"/>
  <c r="E18" i="1"/>
  <c r="E19" i="1" s="1"/>
  <c r="E21" i="1" s="1"/>
  <c r="F12" i="1"/>
  <c r="G12" i="1" s="1"/>
  <c r="H12" i="1" s="1"/>
  <c r="I12" i="1" s="1"/>
  <c r="F8" i="1"/>
  <c r="G8" i="1" s="1"/>
  <c r="H8" i="1" s="1"/>
  <c r="I8" i="1" s="1"/>
  <c r="I18" i="1" l="1"/>
  <c r="I19" i="1" s="1"/>
  <c r="I21" i="1" s="1"/>
  <c r="F31" i="1"/>
  <c r="H28" i="1"/>
  <c r="I28" i="1" s="1"/>
  <c r="I29" i="1" s="1"/>
  <c r="I31" i="1" s="1"/>
  <c r="G29" i="1"/>
  <c r="G31" i="1" s="1"/>
  <c r="F18" i="1"/>
  <c r="F19" i="1" s="1"/>
  <c r="F21" i="1" s="1"/>
  <c r="G18" i="1"/>
  <c r="G19" i="1" s="1"/>
  <c r="G21" i="1" s="1"/>
  <c r="H18" i="1"/>
  <c r="H19" i="1" s="1"/>
  <c r="H21" i="1" s="1"/>
  <c r="H29" i="1"/>
  <c r="H31" i="1" s="1"/>
</calcChain>
</file>

<file path=xl/sharedStrings.xml><?xml version="1.0" encoding="utf-8"?>
<sst xmlns="http://schemas.openxmlformats.org/spreadsheetml/2006/main" count="41" uniqueCount="18">
  <si>
    <t>Énergie</t>
  </si>
  <si>
    <t>¢/kWh</t>
  </si>
  <si>
    <t>Indexation tarif</t>
  </si>
  <si>
    <t>Indexation coûts évités</t>
  </si>
  <si>
    <t>Puissance</t>
  </si>
  <si>
    <t>$/kW</t>
  </si>
  <si>
    <t>¢/kW</t>
  </si>
  <si>
    <t>Facteur d'utilisation</t>
  </si>
  <si>
    <t>Base</t>
  </si>
  <si>
    <t>Total</t>
  </si>
  <si>
    <t>TOTAL</t>
  </si>
  <si>
    <t>article 12.2</t>
  </si>
  <si>
    <t>article 12.4</t>
  </si>
  <si>
    <t>Tarif CB</t>
  </si>
  <si>
    <t>Coût marginal</t>
  </si>
  <si>
    <t>Paramètres</t>
  </si>
  <si>
    <t>Majoration</t>
  </si>
  <si>
    <t>Tarif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</si>
</sst>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)_ ;_ * \(#,##0.00\)_ ;_ * &quot;-&quot;??_)_ ;_ @_ "/>
    <numFmt numFmtId="164" formatCode="_ * #,##0.000_)_ ;_ * \(#,##0.000\)_ ;_ * &quot;-&quot;??_)_ ;_ @_ "/>
    <numFmt numFmtId="165" formatCode="0.0%"/>
    <numFmt numFmtId="166" formatCode="_ * #,##0.0_)_ ;_ * \(#,##0.0\)_ ;_ * &quot;-&quot;??_)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164" fontId="5" fillId="0" borderId="0" xfId="1" applyNumberFormat="1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164" fontId="3" fillId="0" borderId="0" xfId="1" applyNumberFormat="1" applyFont="1"/>
    <xf numFmtId="166" fontId="5" fillId="0" borderId="0" xfId="1" applyNumberFormat="1" applyFont="1"/>
    <xf numFmtId="166" fontId="0" fillId="0" borderId="0" xfId="0" applyNumberFormat="1"/>
    <xf numFmtId="166" fontId="1" fillId="0" borderId="0" xfId="1" applyNumberFormat="1" applyFont="1"/>
    <xf numFmtId="164" fontId="7" fillId="0" borderId="0" xfId="1" applyNumberFormat="1" applyFont="1"/>
    <xf numFmtId="0" fontId="0" fillId="0" borderId="4" xfId="0" applyBorder="1"/>
    <xf numFmtId="0" fontId="0" fillId="0" borderId="5" xfId="0" applyBorder="1" applyAlignment="1">
      <alignment horizontal="right"/>
    </xf>
    <xf numFmtId="165" fontId="5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right"/>
    </xf>
    <xf numFmtId="165" fontId="5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right"/>
    </xf>
    <xf numFmtId="9" fontId="5" fillId="0" borderId="11" xfId="0" applyNumberFormat="1" applyFont="1" applyBorder="1" applyAlignment="1">
      <alignment horizontal="center"/>
    </xf>
    <xf numFmtId="0" fontId="0" fillId="2" borderId="0" xfId="0" applyFill="1"/>
    <xf numFmtId="0" fontId="4" fillId="3" borderId="0" xfId="0" applyFont="1" applyFill="1"/>
    <xf numFmtId="0" fontId="2" fillId="3" borderId="0" xfId="0" applyFont="1" applyFill="1" applyAlignment="1">
      <alignment horizontal="center"/>
    </xf>
    <xf numFmtId="0" fontId="6" fillId="2" borderId="0" xfId="0" applyFont="1" applyFill="1"/>
    <xf numFmtId="0" fontId="3" fillId="0" borderId="2" xfId="0" applyFont="1" applyBorder="1"/>
    <xf numFmtId="166" fontId="3" fillId="0" borderId="2" xfId="1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E186-B258-4572-87F4-C07034E7BF74}">
  <dimension ref="C2:I31"/>
  <sheetViews>
    <sheetView topLeftCell="A36" workbookViewId="0"/>
  </sheetViews>
  <sheetFormatPr baseColWidth="10" defaultRowHeight="14.4" x14ac:dyDescent="0.3"/>
  <cols>
    <col min="4" max="4" width="9.109375" customWidth="1"/>
  </cols>
  <sheetData>
    <row r="2" spans="3:9" x14ac:dyDescent="0.3">
      <c r="C2" s="26" t="s">
        <v>15</v>
      </c>
      <c r="D2" s="27"/>
      <c r="E2" s="28"/>
    </row>
    <row r="3" spans="3:9" x14ac:dyDescent="0.3">
      <c r="C3" s="11"/>
      <c r="D3" s="12" t="s">
        <v>2</v>
      </c>
      <c r="E3" s="13">
        <v>3.7999999999999999E-2</v>
      </c>
    </row>
    <row r="4" spans="3:9" x14ac:dyDescent="0.3">
      <c r="C4" s="14"/>
      <c r="D4" s="15" t="s">
        <v>3</v>
      </c>
      <c r="E4" s="16">
        <v>0.02</v>
      </c>
    </row>
    <row r="5" spans="3:9" x14ac:dyDescent="0.3">
      <c r="C5" s="17"/>
      <c r="D5" s="18" t="s">
        <v>7</v>
      </c>
      <c r="E5" s="19">
        <v>0.95</v>
      </c>
    </row>
    <row r="8" spans="3:9" x14ac:dyDescent="0.3">
      <c r="C8" s="21"/>
      <c r="D8" s="21"/>
      <c r="E8" s="22">
        <v>2026</v>
      </c>
      <c r="F8" s="22">
        <f>E8+1</f>
        <v>2027</v>
      </c>
      <c r="G8" s="22">
        <f>F8+1</f>
        <v>2028</v>
      </c>
      <c r="H8" s="22">
        <f>G8+1</f>
        <v>2029</v>
      </c>
      <c r="I8" s="22">
        <f>H8+1</f>
        <v>2030</v>
      </c>
    </row>
    <row r="9" spans="3:9" x14ac:dyDescent="0.3">
      <c r="E9" s="1"/>
      <c r="F9" s="1"/>
      <c r="G9" s="1"/>
      <c r="H9" s="1"/>
      <c r="I9" s="1"/>
    </row>
    <row r="10" spans="3:9" ht="15.6" x14ac:dyDescent="0.3">
      <c r="C10" s="23" t="s">
        <v>17</v>
      </c>
      <c r="D10" s="20"/>
      <c r="E10" s="20"/>
      <c r="F10" s="20"/>
      <c r="G10" s="20"/>
      <c r="H10" s="20"/>
      <c r="I10" s="20"/>
    </row>
    <row r="12" spans="3:9" x14ac:dyDescent="0.3">
      <c r="C12" t="s">
        <v>0</v>
      </c>
      <c r="D12" t="s">
        <v>1</v>
      </c>
      <c r="E12" s="2">
        <v>8.7100000000000009</v>
      </c>
      <c r="F12" s="10">
        <f>E12*(1+$E$3)</f>
        <v>9.0409800000000011</v>
      </c>
      <c r="G12" s="10">
        <f>F12*(1+$E$3)</f>
        <v>9.384537240000002</v>
      </c>
      <c r="H12" s="10">
        <f>G12*(1+$E$3)</f>
        <v>9.7411496551200027</v>
      </c>
      <c r="I12" s="10">
        <f>H12*(1+$E$3)</f>
        <v>10.111313342014563</v>
      </c>
    </row>
    <row r="14" spans="3:9" x14ac:dyDescent="0.3">
      <c r="C14" s="5" t="s">
        <v>4</v>
      </c>
    </row>
    <row r="15" spans="3:9" x14ac:dyDescent="0.3">
      <c r="C15" s="3" t="s">
        <v>8</v>
      </c>
      <c r="D15" t="s">
        <v>5</v>
      </c>
      <c r="E15" s="2">
        <v>32.704000000000001</v>
      </c>
      <c r="F15" s="10">
        <f t="shared" ref="F15:I17" si="0">E15*(1+$E$3)</f>
        <v>33.946752000000004</v>
      </c>
      <c r="G15" s="10">
        <f t="shared" si="0"/>
        <v>35.236728576000004</v>
      </c>
      <c r="H15" s="10">
        <f t="shared" si="0"/>
        <v>36.575724261888006</v>
      </c>
      <c r="I15" s="10">
        <f t="shared" si="0"/>
        <v>37.965601783839752</v>
      </c>
    </row>
    <row r="16" spans="3:9" x14ac:dyDescent="0.3">
      <c r="C16" s="3" t="s">
        <v>11</v>
      </c>
      <c r="D16" t="s">
        <v>5</v>
      </c>
      <c r="E16" s="2">
        <v>3.121</v>
      </c>
      <c r="F16" s="10">
        <f t="shared" si="0"/>
        <v>3.239598</v>
      </c>
      <c r="G16" s="10">
        <f t="shared" si="0"/>
        <v>3.362702724</v>
      </c>
      <c r="H16" s="10">
        <f t="shared" si="0"/>
        <v>3.4904854275120001</v>
      </c>
      <c r="I16" s="10">
        <f t="shared" si="0"/>
        <v>3.6231238737574563</v>
      </c>
    </row>
    <row r="17" spans="3:9" x14ac:dyDescent="0.3">
      <c r="C17" s="3" t="s">
        <v>12</v>
      </c>
      <c r="D17" t="s">
        <v>6</v>
      </c>
      <c r="E17" s="2">
        <v>20.689</v>
      </c>
      <c r="F17" s="10">
        <f t="shared" si="0"/>
        <v>21.475182</v>
      </c>
      <c r="G17" s="10">
        <f t="shared" si="0"/>
        <v>22.291238916000001</v>
      </c>
      <c r="H17" s="10">
        <f t="shared" si="0"/>
        <v>23.138305994808</v>
      </c>
      <c r="I17" s="10">
        <f t="shared" si="0"/>
        <v>24.017561622610707</v>
      </c>
    </row>
    <row r="18" spans="3:9" x14ac:dyDescent="0.3">
      <c r="C18" s="4" t="s">
        <v>9</v>
      </c>
      <c r="D18" s="5" t="s">
        <v>5</v>
      </c>
      <c r="E18" s="6">
        <f>(E15-E16-E17/100)</f>
        <v>29.376110000000001</v>
      </c>
      <c r="F18" s="6">
        <f t="shared" ref="F18:I18" si="1">(F15-F16-F17/100)</f>
        <v>30.492402180000003</v>
      </c>
      <c r="G18" s="6">
        <f t="shared" si="1"/>
        <v>31.651113462840001</v>
      </c>
      <c r="H18" s="6">
        <f t="shared" si="1"/>
        <v>32.853855774427927</v>
      </c>
      <c r="I18" s="6">
        <f t="shared" si="1"/>
        <v>34.102302293856191</v>
      </c>
    </row>
    <row r="19" spans="3:9" x14ac:dyDescent="0.3">
      <c r="C19" s="4" t="s">
        <v>9</v>
      </c>
      <c r="D19" s="5" t="s">
        <v>1</v>
      </c>
      <c r="E19" s="6">
        <f>E18/720/$E$5*100</f>
        <v>4.2947529239766089</v>
      </c>
      <c r="F19" s="6">
        <f>F18/720/$E$5*100</f>
        <v>4.4579535350877197</v>
      </c>
      <c r="G19" s="6">
        <f>G18/720/$E$5*100</f>
        <v>4.6273557694210528</v>
      </c>
      <c r="H19" s="6">
        <f>H18/720/$E$5*100</f>
        <v>4.8031952886590537</v>
      </c>
      <c r="I19" s="6">
        <f>I18/720/$E$5*100</f>
        <v>4.9857167096280985</v>
      </c>
    </row>
    <row r="21" spans="3:9" x14ac:dyDescent="0.3">
      <c r="C21" s="24" t="s">
        <v>10</v>
      </c>
      <c r="D21" s="24" t="s">
        <v>1</v>
      </c>
      <c r="E21" s="25">
        <f>ROUND(E19+E12,1)</f>
        <v>13</v>
      </c>
      <c r="F21" s="25">
        <f t="shared" ref="F21:I21" si="2">ROUND(F19+F12,1)</f>
        <v>13.5</v>
      </c>
      <c r="G21" s="25">
        <f t="shared" si="2"/>
        <v>14</v>
      </c>
      <c r="H21" s="25">
        <f t="shared" si="2"/>
        <v>14.5</v>
      </c>
      <c r="I21" s="25">
        <f t="shared" si="2"/>
        <v>15.1</v>
      </c>
    </row>
    <row r="24" spans="3:9" ht="15.6" x14ac:dyDescent="0.3">
      <c r="C24" s="23" t="s">
        <v>14</v>
      </c>
      <c r="D24" s="20"/>
      <c r="E24" s="20"/>
      <c r="F24" s="20"/>
      <c r="G24" s="20"/>
      <c r="H24" s="20"/>
      <c r="I24" s="20"/>
    </row>
    <row r="26" spans="3:9" x14ac:dyDescent="0.3">
      <c r="C26" t="s">
        <v>0</v>
      </c>
      <c r="D26" t="s">
        <v>1</v>
      </c>
      <c r="E26" s="7">
        <v>12</v>
      </c>
      <c r="F26" s="8">
        <f>E26*(1+$E$4)</f>
        <v>12.24</v>
      </c>
      <c r="G26" s="8">
        <f>F26*(1+$E$4)</f>
        <v>12.4848</v>
      </c>
      <c r="H26" s="8">
        <f>G26*(1+$E$4)</f>
        <v>12.734496</v>
      </c>
      <c r="I26" s="8">
        <f>H26*(1+$E$4)</f>
        <v>12.989185920000001</v>
      </c>
    </row>
    <row r="27" spans="3:9" x14ac:dyDescent="0.3">
      <c r="E27" s="8"/>
      <c r="F27" s="8"/>
      <c r="G27" s="8"/>
      <c r="H27" s="8"/>
      <c r="I27" s="8"/>
    </row>
    <row r="28" spans="3:9" x14ac:dyDescent="0.3">
      <c r="C28" t="s">
        <v>4</v>
      </c>
      <c r="D28" t="s">
        <v>5</v>
      </c>
      <c r="E28" s="7">
        <v>166</v>
      </c>
      <c r="F28" s="8">
        <f>E28*(1+$E$4)</f>
        <v>169.32</v>
      </c>
      <c r="G28" s="8">
        <f>F28*(1+$E$4)</f>
        <v>172.7064</v>
      </c>
      <c r="H28" s="8">
        <f>G28*(1+$E$4)</f>
        <v>176.160528</v>
      </c>
      <c r="I28" s="8">
        <f>H28*(1+$E$4)</f>
        <v>179.68373855999999</v>
      </c>
    </row>
    <row r="29" spans="3:9" x14ac:dyDescent="0.3">
      <c r="C29" t="s">
        <v>4</v>
      </c>
      <c r="D29" t="s">
        <v>1</v>
      </c>
      <c r="E29" s="9">
        <f>E28/8760/$E$5*100</f>
        <v>1.9947128094208122</v>
      </c>
      <c r="F29" s="9">
        <f>F28/8760/$E$5*100</f>
        <v>2.0346070656092285</v>
      </c>
      <c r="G29" s="9">
        <f>G28/8760/$E$5*100</f>
        <v>2.0752992069214131</v>
      </c>
      <c r="H29" s="9">
        <f>H28/8760/$E$5*100</f>
        <v>2.1168051910598411</v>
      </c>
      <c r="I29" s="9">
        <f>I28/8760/$E$5*100</f>
        <v>2.1591412948810382</v>
      </c>
    </row>
    <row r="31" spans="3:9" x14ac:dyDescent="0.3">
      <c r="C31" s="24" t="s">
        <v>10</v>
      </c>
      <c r="D31" s="24" t="s">
        <v>1</v>
      </c>
      <c r="E31" s="25">
        <f>ROUND(E29+E26,1)</f>
        <v>14</v>
      </c>
      <c r="F31" s="25">
        <f t="shared" ref="F31:I31" si="3">ROUND(F29+F26,1)</f>
        <v>14.3</v>
      </c>
      <c r="G31" s="25">
        <f t="shared" si="3"/>
        <v>14.6</v>
      </c>
      <c r="H31" s="25">
        <f t="shared" si="3"/>
        <v>14.9</v>
      </c>
      <c r="I31" s="25">
        <f t="shared" si="3"/>
        <v>15.1</v>
      </c>
    </row>
  </sheetData>
  <mergeCells count="1">
    <mergeCell ref="C2:E2"/>
  </mergeCells>
  <pageMargins left="0.7" right="0.7" top="0.75" bottom="0.75" header="0.3" footer="0.3"/>
  <pageSetup orientation="portrait" horizontalDpi="200" verticalDpi="200" r:id="rId1"/>
  <headerFooter>
    <oddHeader>&amp;R&amp;"Aptos"&amp;12&amp;K000000 Diffusion restreinte&amp;1#_x000D_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F1C6-479B-4817-8B5F-59843F83D08B}">
  <dimension ref="C2:E16"/>
  <sheetViews>
    <sheetView tabSelected="1" workbookViewId="0"/>
  </sheetViews>
  <sheetFormatPr baseColWidth="10" defaultRowHeight="14.4" x14ac:dyDescent="0.3"/>
  <cols>
    <col min="4" max="4" width="9.109375" customWidth="1"/>
  </cols>
  <sheetData>
    <row r="2" spans="3:5" x14ac:dyDescent="0.3">
      <c r="C2" s="26" t="s">
        <v>15</v>
      </c>
      <c r="D2" s="27"/>
      <c r="E2" s="28"/>
    </row>
    <row r="3" spans="3:5" x14ac:dyDescent="0.3">
      <c r="C3" s="17"/>
      <c r="D3" s="18" t="s">
        <v>16</v>
      </c>
      <c r="E3" s="19">
        <v>0.5</v>
      </c>
    </row>
    <row r="6" spans="3:5" x14ac:dyDescent="0.3">
      <c r="C6" s="21"/>
      <c r="D6" s="21"/>
      <c r="E6" s="22">
        <v>2026</v>
      </c>
    </row>
    <row r="7" spans="3:5" x14ac:dyDescent="0.3">
      <c r="E7" s="1"/>
    </row>
    <row r="8" spans="3:5" ht="15.6" x14ac:dyDescent="0.3">
      <c r="C8" s="23" t="s">
        <v>17</v>
      </c>
      <c r="D8" s="20"/>
      <c r="E8" s="20"/>
    </row>
    <row r="10" spans="3:5" x14ac:dyDescent="0.3">
      <c r="C10" t="s">
        <v>0</v>
      </c>
      <c r="D10" t="s">
        <v>1</v>
      </c>
      <c r="E10" s="2">
        <v>8.7100000000000009</v>
      </c>
    </row>
    <row r="11" spans="3:5" x14ac:dyDescent="0.3">
      <c r="C11" t="s">
        <v>4</v>
      </c>
      <c r="D11" t="s">
        <v>5</v>
      </c>
      <c r="E11" s="2">
        <v>32.704000000000001</v>
      </c>
    </row>
    <row r="13" spans="3:5" ht="15.6" x14ac:dyDescent="0.3">
      <c r="C13" s="23" t="s">
        <v>13</v>
      </c>
      <c r="D13" s="20"/>
      <c r="E13" s="20"/>
    </row>
    <row r="15" spans="3:5" x14ac:dyDescent="0.3">
      <c r="C15" t="s">
        <v>0</v>
      </c>
      <c r="D15" t="s">
        <v>1</v>
      </c>
      <c r="E15" s="10">
        <f>ROUND(E10*(1+$E$3),3)</f>
        <v>13.065</v>
      </c>
    </row>
    <row r="16" spans="3:5" x14ac:dyDescent="0.3">
      <c r="C16" t="s">
        <v>4</v>
      </c>
      <c r="D16" t="s">
        <v>5</v>
      </c>
      <c r="E16" s="10">
        <f>ROUND(E11*(1+$E$3),3)</f>
        <v>49.055999999999997</v>
      </c>
    </row>
  </sheetData>
  <mergeCells count="1">
    <mergeCell ref="C2:E2"/>
  </mergeCells>
  <pageMargins left="0.7" right="0.7" top="0.75" bottom="0.75" header="0.3" footer="0.3"/>
  <pageSetup orientation="portrait" horizontalDpi="200" verticalDpi="200" r:id="rId1"/>
  <headerFooter>
    <oddHeader>&amp;R&amp;"Aptos"&amp;12&amp;K000000 Diffusion restreinte&amp;1#_x000D_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ibliothèque de rémise" ma:contentTypeID="0x010100B449DEC48851134AA7B3233645746DA200014498B9CE43C84FAC23C7648AD50B8E" ma:contentTypeVersion="0" ma:contentTypeDescription="" ma:contentTypeScope="" ma:versionID="179bd7a07b78079a76f5e69985a5591b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9a254c0e7cdc42b68b7ab7f9d0b93838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/>
                <xsd:element ref="ns2:Déposant"/>
                <xsd:element ref="ns2:Catégorie_x0020_de_x0020_document"/>
                <xsd:element ref="ns2:Sous-catégorie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Diffusable_x0020_sur_x0020_le_x0020_Web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PersistId" minOccurs="0"/>
                <xsd:element ref="ns3:_dlc_DocId" minOccurs="0"/>
                <xsd:element ref="ns3:_dlc_DocIdUrl" minOccurs="0"/>
                <xsd:element ref="ns2:Statut" minOccurs="0"/>
                <xsd:element ref="ns2:Hidden_UploadedBy" minOccurs="0"/>
                <xsd:element ref="ns2:Hidden_UploadedAt" minOccurs="0"/>
                <xsd:element ref="ns2:Inscrit_x0020_au_x0020_plumi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showField="Num_x00e9_ro_x0020_du_x0020_proj" ma:web="{76ddd5ea-d475-414e-8091-4675c7a4bd1a}">
      <xsd:simpleType>
        <xsd:restriction base="dms:Lookup"/>
      </xsd:simpleType>
    </xsd:element>
    <xsd:element name="Provenance" ma:index="2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list="{CD8F73AF-CF7D-4F56-B7C5-E37D10A86459}" ma:internalName="Pr_x00e9_cision_x0020_de_x0020_document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Diffusable_x0020_sur_x0020_le_x0020_Web" ma:index="11" nillable="true" ma:displayName="Diffusable sur le Web" ma:default="1" ma:internalName="Diffusable_x0020_sur_x0020_le_x0020_Web">
      <xsd:simpleType>
        <xsd:restriction base="dms:Boolean"/>
      </xsd:simpleType>
    </xsd:element>
    <xsd:element name="Confidentiel" ma:index="12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3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4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5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Statut" ma:index="26" nillable="true" ma:displayName="Statut" ma:internalName="Statut">
      <xsd:simpleType>
        <xsd:restriction base="dms:Text">
          <xsd:maxLength value="10"/>
        </xsd:restriction>
      </xsd:simpleType>
    </xsd:element>
    <xsd:element name="Hidden_UploadedBy" ma:index="29" nillable="true" ma:displayName="Hidden_UploadedBy" ma:internalName="Hidden_UploadedBy">
      <xsd:simpleType>
        <xsd:restriction base="dms:Text">
          <xsd:maxLength value="100"/>
        </xsd:restriction>
      </xsd:simpleType>
    </xsd:element>
    <xsd:element name="Hidden_UploadedAt" ma:index="30" nillable="true" ma:displayName="Hidden_UploadedAt" ma:default="[today]" ma:format="DateTime" ma:internalName="Hidden_UploadedAt">
      <xsd:simpleType>
        <xsd:restriction base="dms:DateTime"/>
      </xsd:simpleType>
    </xsd:element>
    <xsd:element name="Inscrit_x0020_au_x0020_plumitif" ma:index="33" nillable="true" ma:displayName="Inscrit au plumitif" ma:default="1" ma:internalName="Inscrit_x0020_au_x0020_plumiti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8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_dlc_DocId" ma:index="23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4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ype de contenu"/>
        <xsd:element ref="dc:title" minOccurs="0" maxOccurs="1" ma:index="25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B1C59DBDA31CBC4E8F29BDC1BF4699B8" ma:contentTypeVersion="0" ma:contentTypeDescription="" ma:contentTypeScope="" ma:versionID="cc0022c8fda548d1d3bc7e32fa8e7bf0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a153a3ac82d32734bdd521d06cf493e4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den_UploadedAt xmlns="a091097b-8ae3-4832-a2b2-51f9a78aeacd">2026-06-22T16:01:39+00:00</Hidden_UploadedAt>
    <Provenance xmlns="a091097b-8ae3-4832-a2b2-51f9a78aeacd">1</Provenance>
    <Accés_x0020_restreint xmlns="a091097b-8ae3-4832-a2b2-51f9a78aeacd">false</Accés_x0020_restreint>
    <Précision_x0020_de_x0020_document xmlns="a091097b-8ae3-4832-a2b2-51f9a78aeacd" xsi:nil="true"/>
    <Déposant xmlns="a091097b-8ae3-4832-a2b2-51f9a78aeacd">77</Déposant>
    <Sous-catégorie xmlns="a091097b-8ae3-4832-a2b2-51f9a78aeacd">433</Sous-catégorie>
    <Copie_x0020_papier_x0020_reçue xmlns="a091097b-8ae3-4832-a2b2-51f9a78aeacd">false</Copie_x0020_papier_x0020_reçue>
    <Phase xmlns="a091097b-8ae3-4832-a2b2-51f9a78aeacd">1</Phase>
    <Sujet xmlns="a091097b-8ae3-4832-a2b2-51f9a78aeacd">Réponse aux questions 3.1 et 3.2 de la demande de renseignements no 1 de la Régie</Sujet>
    <Cote_x0020_de_x0020_déposant xmlns="a091097b-8ae3-4832-a2b2-51f9a78aeacd">HQD-6, Document 1.1.1</Cote_x0020_de_x0020_déposant>
    <Confidentiel xmlns="a091097b-8ae3-4832-a2b2-51f9a78aeacd">3</Confidentiel>
    <Hidden_UploadedBy xmlns="a091097b-8ae3-4832-a2b2-51f9a78aeacd">froes.emily_hydroquebec.com#EXT#@rdeqc.onmicrosoft.com</Hidden_UploadedBy>
    <Inscrit_x0020_au_x0020_plumitif xmlns="a091097b-8ae3-4832-a2b2-51f9a78aeacd">true</Inscrit_x0020_au_x0020_plumitif>
    <Statut xmlns="a091097b-8ae3-4832-a2b2-51f9a78aeacd">Approuvé</Statut>
    <Catégorie_x0020_de_x0020_document xmlns="a091097b-8ae3-4832-a2b2-51f9a78aeacd">11</Catégorie_x0020_de_x0020_document>
    <Date_x0020_de_x0020_confidentialité_x0020_relevée xmlns="a091097b-8ae3-4832-a2b2-51f9a78aeacd" xsi:nil="true"/>
    <Diffusable_x0020_sur_x0020_le_x0020_Web xmlns="a091097b-8ae3-4832-a2b2-51f9a78aeacd">true</Diffusable_x0020_sur_x0020_le_x0020_Web>
    <Projet xmlns="a091097b-8ae3-4832-a2b2-51f9a78aeacd">1568</Projet>
    <Date_x0020_de_x0020_réception_x0020_copie_x0020_papier xmlns="a091097b-8ae3-4832-a2b2-51f9a78aeacd" xsi:nil="true"/>
    <Numéro_x0020_plumitif xmlns="a091097b-8ae3-4832-a2b2-51f9a78aeacd">248</Numéro_x0020_plumitif>
    <Hidden_ApprovedBy xmlns="a091097b-8ae3-4832-a2b2-51f9a78aeacd">Compte système</Hidden_ApprovedBy>
    <Hidden_ApprovedAt xmlns="a091097b-8ae3-4832-a2b2-51f9a78aeacd">2026-06-22T17:18:07+00:00</Hidden_ApprovedAt>
    <Cote_x0020_de_x0020_piéce xmlns="a091097b-8ae3-4832-a2b2-51f9a78aeacd">B-0033</Cote_x0020_de_x0020_piéce>
    <Ne_x0020_pas_x0020_envoyer_x0020_d_x0027_alerte xmlns="a091097b-8ae3-4832-a2b2-51f9a78aeacd">true</Ne_x0020_pas_x0020_envoyer_x0020_d_x0027_alerte>
    <_dlc_DocId xmlns="a84ed267-86d5-4fa1-a3cb-2fed497fe84f">W2HFWTQUJJY6-257002865-254</_dlc_DocId>
    <_dlc_DocIdUrl xmlns="a84ed267-86d5-4fa1-a3cb-2fed497fe84f">
      <Url>https://sde.regie-energie.qc.ca/1568/_layouts/15/DocIdRedir.aspx?ID=W2HFWTQUJJY6-257002865-254</Url>
      <Description>W2HFWTQUJJY6-257002865-254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03C25F1-1660-4758-B546-542CA80E82A4}"/>
</file>

<file path=customXml/itemProps2.xml><?xml version="1.0" encoding="utf-8"?>
<ds:datastoreItem xmlns:ds="http://schemas.openxmlformats.org/officeDocument/2006/customXml" ds:itemID="{E3F3EBBE-56A9-4F6D-8D59-363BD64878B5}"/>
</file>

<file path=customXml/itemProps3.xml><?xml version="1.0" encoding="utf-8"?>
<ds:datastoreItem xmlns:ds="http://schemas.openxmlformats.org/officeDocument/2006/customXml" ds:itemID="{5DA89AD8-CA61-4ECF-A738-E837475607F1}"/>
</file>

<file path=customXml/itemProps4.xml><?xml version="1.0" encoding="utf-8"?>
<ds:datastoreItem xmlns:ds="http://schemas.openxmlformats.org/officeDocument/2006/customXml" ds:itemID="{D5F5B896-5E37-4F1C-8B75-815B37F1D3B7}"/>
</file>

<file path=customXml/itemProps5.xml><?xml version="1.0" encoding="utf-8"?>
<ds:datastoreItem xmlns:ds="http://schemas.openxmlformats.org/officeDocument/2006/customXml" ds:itemID="{6F1D2A67-A446-4DB3-8861-C99C09F579ED}"/>
</file>

<file path=docMetadata/LabelInfo.xml><?xml version="1.0" encoding="utf-8"?>
<clbl:labelList xmlns:clbl="http://schemas.microsoft.com/office/2020/mipLabelMetadata">
  <clbl:label id="{5af313ef-8edb-402d-b576-47820579b2e0}" enabled="1" method="Standard" siteId="{f40a10f0-50ee-4880-9a37-6e1dd4ac2f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Régie 3.1</vt:lpstr>
      <vt:lpstr>Régie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2026-06-22T14:15:23Z</dcterms:created>
  <dcterms:modified xsi:type="dcterms:W3CDTF">2026-06-22T14:15:33Z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0x010100F6681E3BDF397F418586AC591ADC81BB00B1C59DBDA31CBC4E8F29BDC1BF4699B8</vt:lpwstr>
  </property>
  <property fmtid="{D5CDD505-2E9C-101B-9397-08002B2CF9AE}" pid="3" name="_dlc_DocIdItemGuid">
    <vt:lpwstr>34dfde22-0574-4793-8f90-0c209d565a49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