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0B747F61-72D6-4C72-820C-BCEEF1D13987}" xr6:coauthVersionLast="47" xr6:coauthVersionMax="47" xr10:uidLastSave="{00000000-0000-0000-0000-000000000000}"/>
  <bookViews>
    <workbookView xWindow="-120" yWindow="-120" windowWidth="29040" windowHeight="15720" xr2:uid="{E0B43B27-7AF7-44B6-89A6-E8415E1F7DA6}"/>
  </bookViews>
  <sheets>
    <sheet name="Sommaire" sheetId="1" r:id="rId1"/>
    <sheet name="Identification" sheetId="7" r:id="rId2"/>
    <sheet name="Répartition" sheetId="2" r:id="rId3"/>
    <sheet name="Justification" sheetId="6" r:id="rId4"/>
  </sheets>
  <definedNames>
    <definedName name="_xlnm.Print_Titles" localSheetId="0">Sommaire!$2:$5</definedName>
    <definedName name="_xlnm.Print_Area" localSheetId="3">Justification!$A$1:$E$40</definedName>
    <definedName name="_xlnm.Print_Area" localSheetId="2">Répartition!$A$1:$L$30</definedName>
    <definedName name="_xlnm.Print_Area" localSheetId="0">Sommaire!$A:$C</definedName>
  </definedNames>
  <calcPr calcId="191029"/>
</workbook>
</file>

<file path=xl/calcChain.xml><?xml version="1.0" encoding="utf-8"?>
<calcChain xmlns="http://schemas.openxmlformats.org/spreadsheetml/2006/main">
  <c r="B4" i="6" l="1"/>
  <c r="B5" i="6"/>
  <c r="B5" i="2"/>
  <c r="B6" i="2"/>
  <c r="B8" i="2"/>
  <c r="C8" i="2"/>
  <c r="D8" i="2"/>
  <c r="E8" i="2"/>
  <c r="F8" i="2"/>
  <c r="G8" i="2"/>
  <c r="H8" i="2"/>
  <c r="I8" i="2"/>
  <c r="J8" i="2"/>
  <c r="K8" i="2"/>
  <c r="L8" i="2"/>
  <c r="B9" i="2"/>
  <c r="C9" i="2"/>
  <c r="D9" i="2"/>
  <c r="E9" i="2"/>
  <c r="F9" i="2"/>
  <c r="G9" i="2"/>
  <c r="H9" i="2"/>
  <c r="I9" i="2"/>
  <c r="J9" i="2"/>
  <c r="K9" i="2"/>
  <c r="L9" i="2"/>
  <c r="B25" i="2"/>
  <c r="C25" i="2"/>
  <c r="C26" i="2" s="1"/>
  <c r="C30" i="2" s="1"/>
  <c r="D25" i="2"/>
  <c r="E25" i="2"/>
  <c r="F25" i="2"/>
  <c r="G25" i="2"/>
  <c r="G26" i="2" s="1"/>
  <c r="G30" i="2" s="1"/>
  <c r="H25" i="2"/>
  <c r="H26" i="2" s="1"/>
  <c r="H30" i="2" s="1"/>
  <c r="I25" i="2"/>
  <c r="J25" i="2"/>
  <c r="J26" i="2" s="1"/>
  <c r="J30" i="2" s="1"/>
  <c r="K25" i="2"/>
  <c r="L25" i="2"/>
  <c r="B4" i="1"/>
  <c r="B5" i="1"/>
  <c r="D26" i="2" l="1"/>
  <c r="D30" i="2" s="1"/>
  <c r="L26" i="2"/>
  <c r="L30" i="2" s="1"/>
  <c r="F26" i="2"/>
  <c r="F30" i="2" s="1"/>
  <c r="B9" i="1"/>
  <c r="B26" i="2"/>
  <c r="B30" i="2" s="1"/>
  <c r="C9" i="1" s="1"/>
  <c r="B11" i="1"/>
  <c r="E26" i="2"/>
  <c r="E30" i="2" s="1"/>
  <c r="I26" i="2"/>
  <c r="I30" i="2" s="1"/>
  <c r="C13" i="1" s="1"/>
  <c r="B13" i="1"/>
  <c r="K26" i="2"/>
  <c r="K30" i="2" s="1"/>
  <c r="C15" i="1" s="1"/>
  <c r="B15" i="1"/>
  <c r="C11" i="1" l="1"/>
  <c r="C17" i="1" s="1"/>
  <c r="B17" i="1"/>
  <c r="C21" i="1" l="1"/>
  <c r="C27" i="1" s="1"/>
  <c r="C31" i="1" s="1"/>
</calcChain>
</file>

<file path=xl/sharedStrings.xml><?xml version="1.0" encoding="utf-8"?>
<sst xmlns="http://schemas.openxmlformats.org/spreadsheetml/2006/main" count="111" uniqueCount="82">
  <si>
    <t>Numéro de dossier :</t>
  </si>
  <si>
    <t>Nom de l'intervenant :</t>
  </si>
  <si>
    <r>
      <t>H</t>
    </r>
    <r>
      <rPr>
        <b/>
        <sz val="10"/>
        <rFont val="Times New Roman"/>
        <family val="1"/>
      </rPr>
      <t xml:space="preserve">ONORAIRES </t>
    </r>
  </si>
  <si>
    <t>Type de ressources</t>
  </si>
  <si>
    <t>Honoraires</t>
  </si>
  <si>
    <t>(incl. TPS/TVQ admissibles)</t>
  </si>
  <si>
    <t>Avocat</t>
  </si>
  <si>
    <t>Analyste</t>
  </si>
  <si>
    <t>Témoin expert</t>
  </si>
  <si>
    <t>n/a</t>
  </si>
  <si>
    <t>Coordonnateur</t>
  </si>
  <si>
    <r>
      <t>T</t>
    </r>
    <r>
      <rPr>
        <b/>
        <sz val="10"/>
        <color indexed="9"/>
        <rFont val="Times New Roman"/>
        <family val="1"/>
      </rPr>
      <t xml:space="preserve">OTAL / TEMPS ET HONORAIRES </t>
    </r>
  </si>
  <si>
    <r>
      <t>D</t>
    </r>
    <r>
      <rPr>
        <b/>
        <sz val="10"/>
        <rFont val="Times New Roman"/>
        <family val="1"/>
      </rPr>
      <t>ÉPENSES</t>
    </r>
  </si>
  <si>
    <t xml:space="preserve">Type de dépenses </t>
  </si>
  <si>
    <r>
      <t xml:space="preserve">Dépenses
</t>
    </r>
    <r>
      <rPr>
        <b/>
        <sz val="8"/>
        <rFont val="Times New Roman"/>
        <family val="1"/>
      </rPr>
      <t>(incl. TPS/TVQ admissibles)</t>
    </r>
  </si>
  <si>
    <r>
      <t xml:space="preserve">Allocation forfaitaire </t>
    </r>
    <r>
      <rPr>
        <sz val="8"/>
        <rFont val="Times New Roman"/>
        <family val="1"/>
      </rPr>
      <t>(3% du total des honoraires)</t>
    </r>
  </si>
  <si>
    <r>
      <t xml:space="preserve">Dépenses d'hébergement et de transport </t>
    </r>
    <r>
      <rPr>
        <sz val="8"/>
        <rFont val="Times New Roman"/>
        <family val="1"/>
      </rPr>
      <t>(si déplacement de plus de 100 km)</t>
    </r>
  </si>
  <si>
    <r>
      <t>T</t>
    </r>
    <r>
      <rPr>
        <b/>
        <sz val="10"/>
        <color indexed="9"/>
        <rFont val="Times New Roman"/>
        <family val="1"/>
      </rPr>
      <t>OTAL DES DÉPENSES</t>
    </r>
  </si>
  <si>
    <r>
      <t>S</t>
    </r>
    <r>
      <rPr>
        <b/>
        <sz val="10"/>
        <rFont val="Times New Roman"/>
        <family val="1"/>
      </rPr>
      <t>ÉANCES DE TRAVAIL</t>
    </r>
  </si>
  <si>
    <t>Identification des personnes</t>
  </si>
  <si>
    <r>
      <t xml:space="preserve">S'agit-il d'un regroupement? </t>
    </r>
    <r>
      <rPr>
        <sz val="8"/>
        <rFont val="Times New Roman"/>
        <family val="1"/>
      </rPr>
      <t>(oui/non)</t>
    </r>
  </si>
  <si>
    <t>Nom des avocats</t>
  </si>
  <si>
    <r>
      <t>Expérience</t>
    </r>
    <r>
      <rPr>
        <b/>
        <vertAlign val="superscript"/>
        <sz val="11"/>
        <rFont val="Arial"/>
        <family val="2"/>
      </rPr>
      <t>1</t>
    </r>
  </si>
  <si>
    <r>
      <t>Interne/externe</t>
    </r>
    <r>
      <rPr>
        <b/>
        <vertAlign val="superscript"/>
        <sz val="12"/>
        <rFont val="Times New Roman"/>
        <family val="1"/>
      </rPr>
      <t>2</t>
    </r>
  </si>
  <si>
    <t>Adresse du lieu habituel de travail</t>
  </si>
  <si>
    <t>Nom des analystes</t>
  </si>
  <si>
    <t>Nom des témoins experts</t>
  </si>
  <si>
    <t>Nom des coordonnateurs</t>
  </si>
  <si>
    <r>
      <t>1</t>
    </r>
    <r>
      <rPr>
        <sz val="9"/>
        <rFont val="Times New Roman"/>
        <family val="1"/>
      </rPr>
      <t xml:space="preserve">   Correspond au nombre d'années d'exercice du droit ou de la profession complétées au début du dossier.</t>
    </r>
  </si>
  <si>
    <r>
      <t>2</t>
    </r>
    <r>
      <rPr>
        <sz val="9"/>
        <rFont val="Times New Roman"/>
        <family val="1"/>
      </rPr>
      <t xml:space="preserve">   Une ressource est interne si elle est à l'emploi de l'intervenant.</t>
    </r>
  </si>
  <si>
    <t>Sommaire</t>
  </si>
  <si>
    <t>Heures de préparation et d'audience</t>
  </si>
  <si>
    <t>Signature</t>
  </si>
  <si>
    <t>Date</t>
  </si>
  <si>
    <r>
      <t xml:space="preserve">Taxes remboursées par le gouvernement? </t>
    </r>
    <r>
      <rPr>
        <b/>
        <sz val="8"/>
        <rFont val="Times New Roman"/>
        <family val="1"/>
      </rPr>
      <t>(0%, 50%, 100%)</t>
    </r>
  </si>
  <si>
    <t>Membre responsable du paiement des factures :</t>
  </si>
  <si>
    <t>Demande d'intervention</t>
  </si>
  <si>
    <t>Préparation des DDR</t>
  </si>
  <si>
    <t>Étude des réponses aux DDR</t>
  </si>
  <si>
    <t>Participation à l'audience</t>
  </si>
  <si>
    <t>Avocats</t>
  </si>
  <si>
    <t>Analystes</t>
  </si>
  <si>
    <t>Témoins experts</t>
  </si>
  <si>
    <t>Coordonnateurs</t>
  </si>
  <si>
    <t>Noms</t>
  </si>
  <si>
    <r>
      <t>I</t>
    </r>
    <r>
      <rPr>
        <b/>
        <sz val="10"/>
        <rFont val="Times New Roman"/>
        <family val="1"/>
      </rPr>
      <t>DENTIFICATION DES PERSONNES</t>
    </r>
  </si>
  <si>
    <t>Heures prévues</t>
  </si>
  <si>
    <t>BUDGET DE PARTICIPATION</t>
  </si>
  <si>
    <r>
      <t>T</t>
    </r>
    <r>
      <rPr>
        <b/>
        <sz val="10"/>
        <rFont val="Times New Roman"/>
        <family val="1"/>
      </rPr>
      <t>OTAL DU BUDGET DE PARTICIPATION</t>
    </r>
  </si>
  <si>
    <t>Taux horaire</t>
  </si>
  <si>
    <t xml:space="preserve">Répartition des heures </t>
  </si>
  <si>
    <t>Ressources</t>
  </si>
  <si>
    <t>Activités</t>
  </si>
  <si>
    <t>Étude de la preuve du demandeur</t>
  </si>
  <si>
    <t>Total des heures prévues</t>
  </si>
  <si>
    <t>Les cases complétées à la présente page sont reportées automatiquement à la page répartition lorsque requis.</t>
  </si>
  <si>
    <t>Dépenses de traduction et de sténographie</t>
  </si>
  <si>
    <t xml:space="preserve">Total budget de participation (avant taxes) </t>
  </si>
  <si>
    <t>TPS / TVQ admissibles ?</t>
  </si>
  <si>
    <t>Total budget de participation</t>
  </si>
  <si>
    <t>Taux horaire $</t>
  </si>
  <si>
    <t>Participation plaidoirie</t>
  </si>
  <si>
    <t>Justification</t>
  </si>
  <si>
    <t>Contingences</t>
  </si>
  <si>
    <t xml:space="preserve">Les cases complétées à la présente page sont reportées automatiquement sur la page sommaire </t>
  </si>
  <si>
    <t>Préparation de la preuve de l'intervenant</t>
  </si>
  <si>
    <t xml:space="preserve">Étude des preuves des autres intervenants </t>
  </si>
  <si>
    <t>Préparation de l'audience</t>
  </si>
  <si>
    <t>Préparation des réponses aux DDR</t>
  </si>
  <si>
    <t xml:space="preserve">Détailler la relation entre la partie du budget de participation et les enjeux que vous souhaitez aborder. </t>
  </si>
  <si>
    <t>Association Hôtellerie du Québec et Association Restauration Québec</t>
  </si>
  <si>
    <t>R-4343-2026</t>
  </si>
  <si>
    <t>non</t>
  </si>
  <si>
    <t>Steve Cadrin</t>
  </si>
  <si>
    <t>plus de 15 ans</t>
  </si>
  <si>
    <t>externe</t>
  </si>
  <si>
    <t>600, rue Lucien-Paiement # 1040, Laval (Québec) H7N 0H7</t>
  </si>
  <si>
    <t>Marcel Paul Raymond</t>
  </si>
  <si>
    <t>110-2200 Harriet-Quimby, Saint-Laurent, Qc, H4R 0L2</t>
  </si>
  <si>
    <t>Gaultier Barry-Camu</t>
  </si>
  <si>
    <t>entre 11 à 15 ans</t>
  </si>
  <si>
    <t>30, rue des Marguerites, La Prairie, Qc, J5R 4J4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</si>
</sst>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$&quot;_ ;_ * \(#,##0.00\)\ &quot;$&quot;_ ;_ * &quot;-&quot;??_)\ &quot;$&quot;_ ;_ @_ "/>
    <numFmt numFmtId="164" formatCode="_ * #,##0_)\ _$_ ;_ * \(#,##0\)\ _$_ ;_ * &quot;-&quot;_)\ _$_ ;_ @_ "/>
    <numFmt numFmtId="165" formatCode="#,##0.0\ _$"/>
    <numFmt numFmtId="166" formatCode="_ * #,##0_)\ &quot;$&quot;_ ;_ * \(#,##0\)\ &quot;$&quot;_ ;_ * &quot;-&quot;??_)\ &quot;$&quot;_ ;_ @_ "/>
  </numFmts>
  <fonts count="36" x14ac:knownFonts="1"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b/>
      <sz val="8"/>
      <color indexed="10"/>
      <name val="Times New Roman"/>
      <family val="1"/>
    </font>
    <font>
      <b/>
      <sz val="12"/>
      <color indexed="9"/>
      <name val="Times New Roman"/>
      <family val="1"/>
    </font>
    <font>
      <b/>
      <sz val="10"/>
      <color indexed="9"/>
      <name val="Times New Roman"/>
      <family val="1"/>
    </font>
    <font>
      <sz val="11"/>
      <color indexed="9"/>
      <name val="Times New Roman"/>
      <family val="1"/>
    </font>
    <font>
      <b/>
      <sz val="11"/>
      <color indexed="9"/>
      <name val="Times New Roman"/>
      <family val="1"/>
    </font>
    <font>
      <sz val="8"/>
      <name val="Times New Roman"/>
      <family val="1"/>
    </font>
    <font>
      <sz val="10"/>
      <color indexed="9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vertAlign val="superscript"/>
      <sz val="8"/>
      <name val="Arial"/>
      <family val="2"/>
    </font>
    <font>
      <sz val="12"/>
      <name val="Times New Roman"/>
      <family val="1"/>
    </font>
    <font>
      <b/>
      <vertAlign val="superscript"/>
      <sz val="11"/>
      <name val="Arial"/>
      <family val="2"/>
    </font>
    <font>
      <b/>
      <vertAlign val="superscript"/>
      <sz val="12"/>
      <name val="Times New Roman"/>
      <family val="1"/>
    </font>
    <font>
      <vertAlign val="superscript"/>
      <sz val="9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color rgb="FF333399"/>
      <name val="Times New Roman"/>
      <family val="1"/>
    </font>
    <font>
      <sz val="11"/>
      <color rgb="FF333399"/>
      <name val="Times New Roman"/>
      <family val="1"/>
    </font>
    <font>
      <sz val="12"/>
      <color rgb="FF333399"/>
      <name val="Times New Roman"/>
      <family val="1"/>
    </font>
    <font>
      <b/>
      <sz val="16"/>
      <color rgb="FF333399"/>
      <name val="Times New Roman"/>
      <family val="1"/>
    </font>
    <font>
      <sz val="10"/>
      <color rgb="FF333399"/>
      <name val="Times New Roman"/>
      <family val="1"/>
    </font>
    <font>
      <b/>
      <sz val="9"/>
      <color rgb="FF333399"/>
      <name val="Arial"/>
      <family val="2"/>
    </font>
    <font>
      <sz val="10"/>
      <color rgb="FF333399"/>
      <name val="Arial"/>
      <family val="2"/>
    </font>
    <font>
      <b/>
      <sz val="10"/>
      <color rgb="FF333399"/>
      <name val="Times New Roman"/>
      <family val="1"/>
    </font>
    <font>
      <b/>
      <sz val="12"/>
      <color rgb="FF33339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theme="0" tint="-0.24994659260841701"/>
        <bgColor indexed="65"/>
      </patternFill>
    </fill>
  </fills>
  <borders count="8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2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27" fillId="0" borderId="0" xfId="0" applyFont="1" applyAlignment="1">
      <alignment horizontal="right"/>
    </xf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2" fontId="8" fillId="2" borderId="5" xfId="0" applyNumberFormat="1" applyFont="1" applyFill="1" applyBorder="1" applyAlignment="1">
      <alignment horizontal="left" wrapText="1"/>
    </xf>
    <xf numFmtId="2" fontId="8" fillId="2" borderId="6" xfId="0" applyNumberFormat="1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1"/>
    </xf>
    <xf numFmtId="2" fontId="8" fillId="2" borderId="11" xfId="0" applyNumberFormat="1" applyFont="1" applyFill="1" applyBorder="1" applyAlignment="1">
      <alignment horizontal="left" wrapText="1"/>
    </xf>
    <xf numFmtId="44" fontId="12" fillId="3" borderId="12" xfId="0" applyNumberFormat="1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right" vertical="center" wrapText="1" indent="1"/>
    </xf>
    <xf numFmtId="0" fontId="15" fillId="2" borderId="0" xfId="0" applyFont="1" applyFill="1" applyAlignment="1">
      <alignment horizontal="right" vertical="center" wrapText="1" indent="1"/>
    </xf>
    <xf numFmtId="2" fontId="8" fillId="2" borderId="13" xfId="0" applyNumberFormat="1" applyFont="1" applyFill="1" applyBorder="1" applyAlignment="1">
      <alignment horizontal="left" wrapText="1"/>
    </xf>
    <xf numFmtId="0" fontId="17" fillId="2" borderId="0" xfId="0" applyFont="1" applyFill="1"/>
    <xf numFmtId="0" fontId="18" fillId="2" borderId="0" xfId="0" applyFont="1" applyFill="1" applyAlignment="1">
      <alignment horizontal="left" vertical="center"/>
    </xf>
    <xf numFmtId="44" fontId="7" fillId="4" borderId="12" xfId="0" applyNumberFormat="1" applyFont="1" applyFill="1" applyBorder="1" applyAlignment="1">
      <alignment vertical="center" wrapText="1"/>
    </xf>
    <xf numFmtId="0" fontId="15" fillId="0" borderId="0" xfId="0" applyFont="1"/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20" fontId="7" fillId="4" borderId="0" xfId="0" applyNumberFormat="1" applyFont="1" applyFill="1" applyAlignment="1">
      <alignment horizontal="left" vertical="center"/>
    </xf>
    <xf numFmtId="165" fontId="11" fillId="3" borderId="17" xfId="0" applyNumberFormat="1" applyFont="1" applyFill="1" applyBorder="1" applyAlignment="1">
      <alignment horizontal="right" vertical="center" wrapText="1" indent="4"/>
    </xf>
    <xf numFmtId="44" fontId="7" fillId="4" borderId="12" xfId="0" applyNumberFormat="1" applyFont="1" applyFill="1" applyBorder="1" applyAlignment="1" applyProtection="1">
      <alignment vertical="center" wrapText="1"/>
      <protection locked="0"/>
    </xf>
    <xf numFmtId="0" fontId="9" fillId="3" borderId="18" xfId="0" applyFont="1" applyFill="1" applyBorder="1" applyAlignment="1">
      <alignment horizontal="left" vertical="center"/>
    </xf>
    <xf numFmtId="44" fontId="12" fillId="3" borderId="12" xfId="0" applyNumberFormat="1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/>
    <xf numFmtId="0" fontId="28" fillId="0" borderId="20" xfId="0" applyFont="1" applyBorder="1" applyAlignment="1" applyProtection="1">
      <alignment vertical="center"/>
      <protection locked="0"/>
    </xf>
    <xf numFmtId="0" fontId="28" fillId="0" borderId="2" xfId="0" applyFont="1" applyBorder="1" applyAlignment="1" applyProtection="1">
      <alignment vertical="center"/>
      <protection locked="0"/>
    </xf>
    <xf numFmtId="0" fontId="28" fillId="0" borderId="21" xfId="0" applyFont="1" applyBorder="1" applyAlignment="1" applyProtection="1">
      <alignment vertical="center"/>
      <protection locked="0"/>
    </xf>
    <xf numFmtId="0" fontId="28" fillId="0" borderId="19" xfId="0" applyFont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8" fillId="0" borderId="26" xfId="0" applyFont="1" applyBorder="1" applyAlignment="1" applyProtection="1">
      <alignment vertical="center"/>
      <protection locked="0"/>
    </xf>
    <xf numFmtId="20" fontId="7" fillId="4" borderId="27" xfId="0" applyNumberFormat="1" applyFont="1" applyFill="1" applyBorder="1" applyAlignment="1">
      <alignment horizontal="left" vertical="center" wrapText="1"/>
    </xf>
    <xf numFmtId="0" fontId="15" fillId="2" borderId="28" xfId="0" applyFont="1" applyFill="1" applyBorder="1" applyAlignment="1">
      <alignment horizontal="right" vertical="center" wrapText="1" indent="1"/>
    </xf>
    <xf numFmtId="0" fontId="15" fillId="2" borderId="27" xfId="0" applyFont="1" applyFill="1" applyBorder="1" applyAlignment="1">
      <alignment horizontal="right" vertical="center" wrapText="1" indent="1"/>
    </xf>
    <xf numFmtId="0" fontId="15" fillId="6" borderId="29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25" fillId="6" borderId="29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left" vertical="center" wrapText="1"/>
    </xf>
    <xf numFmtId="0" fontId="15" fillId="5" borderId="29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28" fillId="0" borderId="33" xfId="0" applyFont="1" applyBorder="1" applyAlignment="1" applyProtection="1">
      <alignment horizontal="center" vertical="center" wrapText="1"/>
      <protection locked="0"/>
    </xf>
    <xf numFmtId="0" fontId="28" fillId="0" borderId="34" xfId="0" applyFont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38" xfId="0" applyFont="1" applyBorder="1" applyAlignment="1" applyProtection="1">
      <alignment horizontal="center" vertical="center" wrapText="1"/>
      <protection locked="0"/>
    </xf>
    <xf numFmtId="0" fontId="28" fillId="0" borderId="39" xfId="0" applyFont="1" applyBorder="1" applyAlignment="1" applyProtection="1">
      <alignment horizontal="center" vertical="center" wrapText="1"/>
      <protection locked="0"/>
    </xf>
    <xf numFmtId="0" fontId="28" fillId="0" borderId="40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2" borderId="10" xfId="0" applyFill="1" applyBorder="1" applyAlignment="1">
      <alignment horizontal="left"/>
    </xf>
    <xf numFmtId="2" fontId="8" fillId="2" borderId="12" xfId="0" applyNumberFormat="1" applyFont="1" applyFill="1" applyBorder="1" applyAlignment="1">
      <alignment horizontal="left" vertical="top" wrapText="1"/>
    </xf>
    <xf numFmtId="2" fontId="8" fillId="2" borderId="0" xfId="0" applyNumberFormat="1" applyFont="1" applyFill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44" fontId="12" fillId="3" borderId="41" xfId="0" applyNumberFormat="1" applyFont="1" applyFill="1" applyBorder="1" applyAlignment="1">
      <alignment vertical="center" wrapText="1"/>
    </xf>
    <xf numFmtId="164" fontId="29" fillId="0" borderId="42" xfId="0" applyNumberFormat="1" applyFont="1" applyBorder="1" applyAlignment="1" applyProtection="1">
      <alignment horizontal="left" vertical="center" indent="1"/>
      <protection locked="0"/>
    </xf>
    <xf numFmtId="164" fontId="29" fillId="0" borderId="43" xfId="0" applyNumberFormat="1" applyFont="1" applyBorder="1" applyAlignment="1" applyProtection="1">
      <alignment horizontal="left" vertical="center" indent="1"/>
      <protection locked="0"/>
    </xf>
    <xf numFmtId="9" fontId="29" fillId="0" borderId="42" xfId="2" applyFont="1" applyBorder="1" applyAlignment="1" applyProtection="1">
      <alignment horizontal="left" vertical="center" indent="1"/>
      <protection locked="0"/>
    </xf>
    <xf numFmtId="0" fontId="24" fillId="0" borderId="43" xfId="0" applyFont="1" applyBorder="1" applyAlignment="1">
      <alignment horizontal="left" vertical="center" indent="1"/>
    </xf>
    <xf numFmtId="20" fontId="7" fillId="4" borderId="0" xfId="0" applyNumberFormat="1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vertical="top"/>
    </xf>
    <xf numFmtId="0" fontId="28" fillId="0" borderId="44" xfId="1" applyNumberFormat="1" applyFont="1" applyBorder="1" applyAlignment="1" applyProtection="1">
      <alignment horizontal="center" vertical="center" wrapText="1"/>
      <protection locked="0"/>
    </xf>
    <xf numFmtId="0" fontId="28" fillId="0" borderId="35" xfId="1" applyNumberFormat="1" applyFont="1" applyBorder="1" applyAlignment="1" applyProtection="1">
      <alignment horizontal="center" vertical="center" wrapText="1"/>
      <protection locked="0"/>
    </xf>
    <xf numFmtId="0" fontId="28" fillId="0" borderId="36" xfId="1" applyNumberFormat="1" applyFont="1" applyBorder="1" applyAlignment="1" applyProtection="1">
      <alignment horizontal="center" vertical="center" wrapText="1"/>
      <protection locked="0"/>
    </xf>
    <xf numFmtId="0" fontId="28" fillId="0" borderId="33" xfId="1" applyNumberFormat="1" applyFont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5" fillId="2" borderId="45" xfId="0" applyFont="1" applyFill="1" applyBorder="1" applyAlignment="1">
      <alignment vertical="center" wrapText="1"/>
    </xf>
    <xf numFmtId="0" fontId="15" fillId="2" borderId="46" xfId="0" applyFont="1" applyFill="1" applyBorder="1" applyAlignment="1">
      <alignment vertical="center" wrapText="1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5" fillId="0" borderId="50" xfId="0" applyFont="1" applyBorder="1" applyAlignment="1">
      <alignment horizontal="left" vertical="center"/>
    </xf>
    <xf numFmtId="0" fontId="32" fillId="0" borderId="29" xfId="0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 applyAlignment="1">
      <alignment horizontal="right"/>
    </xf>
    <xf numFmtId="164" fontId="34" fillId="0" borderId="51" xfId="0" applyNumberFormat="1" applyFont="1" applyBorder="1" applyAlignment="1">
      <alignment horizontal="left" vertical="center" indent="1"/>
    </xf>
    <xf numFmtId="164" fontId="34" fillId="0" borderId="47" xfId="0" applyNumberFormat="1" applyFont="1" applyBorder="1" applyAlignment="1">
      <alignment horizontal="left" vertical="center" indent="1"/>
    </xf>
    <xf numFmtId="164" fontId="34" fillId="0" borderId="52" xfId="0" applyNumberFormat="1" applyFont="1" applyBorder="1" applyAlignment="1">
      <alignment horizontal="left" vertical="center" indent="1"/>
    </xf>
    <xf numFmtId="164" fontId="34" fillId="0" borderId="49" xfId="0" applyNumberFormat="1" applyFont="1" applyBorder="1" applyAlignment="1">
      <alignment horizontal="left" vertical="center" indent="1"/>
    </xf>
    <xf numFmtId="166" fontId="4" fillId="6" borderId="53" xfId="1" applyNumberFormat="1" applyFont="1" applyFill="1" applyBorder="1" applyAlignment="1" applyProtection="1">
      <alignment vertical="center" wrapText="1"/>
    </xf>
    <xf numFmtId="166" fontId="4" fillId="6" borderId="54" xfId="1" applyNumberFormat="1" applyFont="1" applyFill="1" applyBorder="1" applyAlignment="1" applyProtection="1">
      <alignment vertical="center" wrapText="1"/>
    </xf>
    <xf numFmtId="166" fontId="4" fillId="6" borderId="55" xfId="1" applyNumberFormat="1" applyFont="1" applyFill="1" applyBorder="1" applyAlignment="1" applyProtection="1">
      <alignment vertical="center" wrapText="1"/>
    </xf>
    <xf numFmtId="0" fontId="0" fillId="0" borderId="56" xfId="0" applyBorder="1"/>
    <xf numFmtId="0" fontId="0" fillId="0" borderId="57" xfId="0" applyBorder="1"/>
    <xf numFmtId="0" fontId="0" fillId="0" borderId="41" xfId="0" applyBorder="1"/>
    <xf numFmtId="0" fontId="4" fillId="6" borderId="29" xfId="0" applyFont="1" applyFill="1" applyBorder="1" applyAlignment="1">
      <alignment horizontal="center" vertical="center"/>
    </xf>
    <xf numFmtId="44" fontId="4" fillId="6" borderId="29" xfId="0" applyNumberFormat="1" applyFont="1" applyFill="1" applyBorder="1" applyAlignment="1">
      <alignment vertical="center"/>
    </xf>
    <xf numFmtId="44" fontId="4" fillId="6" borderId="56" xfId="0" applyNumberFormat="1" applyFont="1" applyFill="1" applyBorder="1" applyAlignment="1">
      <alignment vertical="center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38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 applyProtection="1">
      <alignment horizontal="center" vertical="center"/>
      <protection locked="0"/>
    </xf>
    <xf numFmtId="166" fontId="34" fillId="0" borderId="20" xfId="0" applyNumberFormat="1" applyFont="1" applyBorder="1" applyAlignment="1" applyProtection="1">
      <alignment horizontal="center" vertical="center"/>
      <protection locked="0"/>
    </xf>
    <xf numFmtId="166" fontId="34" fillId="0" borderId="30" xfId="0" applyNumberFormat="1" applyFont="1" applyBorder="1" applyAlignment="1" applyProtection="1">
      <alignment horizontal="center" vertical="center"/>
      <protection locked="0"/>
    </xf>
    <xf numFmtId="44" fontId="4" fillId="0" borderId="19" xfId="0" applyNumberFormat="1" applyFont="1" applyBorder="1" applyAlignment="1" applyProtection="1">
      <alignment vertical="center"/>
      <protection locked="0"/>
    </xf>
    <xf numFmtId="166" fontId="4" fillId="0" borderId="19" xfId="0" applyNumberFormat="1" applyFont="1" applyBorder="1" applyAlignment="1" applyProtection="1">
      <alignment vertical="center"/>
      <protection locked="0"/>
    </xf>
    <xf numFmtId="166" fontId="4" fillId="0" borderId="30" xfId="0" applyNumberFormat="1" applyFont="1" applyBorder="1" applyAlignment="1" applyProtection="1">
      <alignment vertical="center"/>
      <protection locked="0"/>
    </xf>
    <xf numFmtId="0" fontId="6" fillId="2" borderId="6" xfId="0" applyFont="1" applyFill="1" applyBorder="1" applyAlignment="1">
      <alignment horizontal="center" vertical="center" wrapText="1"/>
    </xf>
    <xf numFmtId="165" fontId="7" fillId="0" borderId="59" xfId="0" applyNumberFormat="1" applyFont="1" applyBorder="1" applyAlignment="1">
      <alignment horizontal="right" vertical="center" wrapText="1" indent="4"/>
    </xf>
    <xf numFmtId="44" fontId="7" fillId="0" borderId="12" xfId="0" applyNumberFormat="1" applyFont="1" applyBorder="1" applyAlignment="1">
      <alignment vertical="center" wrapText="1"/>
    </xf>
    <xf numFmtId="0" fontId="0" fillId="2" borderId="60" xfId="0" applyFill="1" applyBorder="1" applyAlignment="1">
      <alignment horizontal="left" indent="1"/>
    </xf>
    <xf numFmtId="0" fontId="0" fillId="0" borderId="27" xfId="0" applyBorder="1"/>
    <xf numFmtId="44" fontId="12" fillId="3" borderId="12" xfId="0" applyNumberFormat="1" applyFont="1" applyFill="1" applyBorder="1" applyAlignment="1" applyProtection="1">
      <alignment vertical="center" wrapText="1"/>
      <protection locked="0" hidden="1"/>
    </xf>
    <xf numFmtId="0" fontId="2" fillId="2" borderId="14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 wrapText="1"/>
    </xf>
    <xf numFmtId="0" fontId="2" fillId="5" borderId="56" xfId="0" applyFont="1" applyFill="1" applyBorder="1" applyAlignment="1">
      <alignment horizontal="left" vertical="center" wrapText="1"/>
    </xf>
    <xf numFmtId="0" fontId="1" fillId="5" borderId="57" xfId="0" applyFont="1" applyFill="1" applyBorder="1" applyAlignment="1">
      <alignment horizontal="left" vertical="center" wrapText="1"/>
    </xf>
    <xf numFmtId="0" fontId="7" fillId="2" borderId="61" xfId="0" applyFont="1" applyFill="1" applyBorder="1" applyAlignment="1">
      <alignment horizontal="left" vertical="center" wrapText="1" indent="1"/>
    </xf>
    <xf numFmtId="0" fontId="0" fillId="0" borderId="62" xfId="0" applyBorder="1" applyAlignment="1">
      <alignment horizontal="left" vertical="center" wrapText="1" indent="1"/>
    </xf>
    <xf numFmtId="0" fontId="7" fillId="2" borderId="62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9" fillId="3" borderId="10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33" fillId="0" borderId="27" xfId="0" applyFont="1" applyBorder="1"/>
    <xf numFmtId="164" fontId="19" fillId="7" borderId="63" xfId="0" applyNumberFormat="1" applyFont="1" applyFill="1" applyBorder="1" applyAlignment="1">
      <alignment vertical="center" wrapText="1"/>
    </xf>
    <xf numFmtId="0" fontId="19" fillId="7" borderId="64" xfId="0" applyFont="1" applyFill="1" applyBorder="1" applyAlignment="1">
      <alignment vertical="center" wrapText="1"/>
    </xf>
    <xf numFmtId="0" fontId="2" fillId="5" borderId="65" xfId="0" applyFont="1" applyFill="1" applyBorder="1" applyAlignment="1">
      <alignment horizontal="left" vertical="center" wrapText="1"/>
    </xf>
    <xf numFmtId="0" fontId="0" fillId="5" borderId="66" xfId="0" applyFill="1" applyBorder="1" applyAlignment="1">
      <alignment horizontal="left"/>
    </xf>
    <xf numFmtId="0" fontId="0" fillId="5" borderId="43" xfId="0" applyFill="1" applyBorder="1" applyAlignment="1">
      <alignment horizontal="left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164" fontId="19" fillId="7" borderId="44" xfId="0" applyNumberFormat="1" applyFont="1" applyFill="1" applyBorder="1" applyAlignment="1">
      <alignment horizontal="left" vertical="center"/>
    </xf>
    <xf numFmtId="0" fontId="0" fillId="7" borderId="67" xfId="0" applyFill="1" applyBorder="1" applyAlignment="1">
      <alignment vertical="center"/>
    </xf>
    <xf numFmtId="0" fontId="5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3" fillId="0" borderId="0" xfId="0" applyFont="1"/>
    <xf numFmtId="164" fontId="35" fillId="0" borderId="44" xfId="0" applyNumberFormat="1" applyFont="1" applyBorder="1" applyAlignment="1" applyProtection="1">
      <alignment horizontal="left" vertical="center" indent="1"/>
      <protection locked="0"/>
    </xf>
    <xf numFmtId="0" fontId="15" fillId="0" borderId="70" xfId="0" applyFont="1" applyBorder="1" applyAlignment="1" applyProtection="1">
      <alignment horizontal="left" vertical="center"/>
      <protection locked="0"/>
    </xf>
    <xf numFmtId="0" fontId="15" fillId="0" borderId="67" xfId="0" applyFont="1" applyBorder="1" applyAlignment="1" applyProtection="1">
      <alignment horizontal="left" vertical="center"/>
      <protection locked="0"/>
    </xf>
    <xf numFmtId="164" fontId="29" fillId="0" borderId="42" xfId="0" applyNumberFormat="1" applyFont="1" applyBorder="1" applyAlignment="1" applyProtection="1">
      <alignment horizontal="left" vertical="center" wrapText="1" indent="1"/>
      <protection locked="0"/>
    </xf>
    <xf numFmtId="164" fontId="29" fillId="0" borderId="66" xfId="0" applyNumberFormat="1" applyFont="1" applyBorder="1" applyAlignment="1" applyProtection="1">
      <alignment horizontal="left" vertical="center" wrapText="1" indent="1"/>
      <protection locked="0"/>
    </xf>
    <xf numFmtId="164" fontId="29" fillId="0" borderId="43" xfId="0" applyNumberFormat="1" applyFont="1" applyBorder="1" applyAlignment="1" applyProtection="1">
      <alignment horizontal="left" vertical="center" wrapText="1" indent="1"/>
      <protection locked="0"/>
    </xf>
    <xf numFmtId="0" fontId="2" fillId="2" borderId="65" xfId="0" applyFont="1" applyFill="1" applyBorder="1" applyAlignment="1">
      <alignment vertical="center" wrapText="1"/>
    </xf>
    <xf numFmtId="0" fontId="19" fillId="0" borderId="66" xfId="0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19" fillId="0" borderId="71" xfId="0" applyFont="1" applyBorder="1" applyAlignment="1">
      <alignment vertical="center" wrapText="1"/>
    </xf>
    <xf numFmtId="0" fontId="0" fillId="0" borderId="72" xfId="0" applyBorder="1" applyAlignment="1">
      <alignment vertical="center" wrapText="1"/>
    </xf>
    <xf numFmtId="164" fontId="29" fillId="0" borderId="73" xfId="0" applyNumberFormat="1" applyFont="1" applyBorder="1" applyAlignment="1" applyProtection="1">
      <alignment horizontal="left" vertical="center" wrapText="1" indent="1"/>
      <protection locked="0"/>
    </xf>
    <xf numFmtId="164" fontId="29" fillId="0" borderId="74" xfId="0" applyNumberFormat="1" applyFont="1" applyBorder="1" applyAlignment="1" applyProtection="1">
      <alignment horizontal="left" vertical="center" wrapText="1" indent="1"/>
      <protection locked="0"/>
    </xf>
    <xf numFmtId="20" fontId="22" fillId="4" borderId="0" xfId="0" applyNumberFormat="1" applyFont="1" applyFill="1" applyAlignment="1">
      <alignment horizontal="left" wrapText="1"/>
    </xf>
    <xf numFmtId="20" fontId="3" fillId="4" borderId="0" xfId="0" applyNumberFormat="1" applyFont="1" applyFill="1" applyAlignment="1">
      <alignment horizontal="left" wrapText="1"/>
    </xf>
    <xf numFmtId="0" fontId="2" fillId="5" borderId="56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5" fillId="1" borderId="34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66" fontId="4" fillId="2" borderId="75" xfId="1" applyNumberFormat="1" applyFont="1" applyFill="1" applyBorder="1" applyAlignment="1" applyProtection="1">
      <alignment horizontal="center" vertical="center" wrapText="1"/>
    </xf>
    <xf numFmtId="166" fontId="4" fillId="2" borderId="76" xfId="1" applyNumberFormat="1" applyFont="1" applyFill="1" applyBorder="1" applyAlignment="1" applyProtection="1">
      <alignment horizontal="center" vertical="center" wrapText="1"/>
    </xf>
    <xf numFmtId="0" fontId="15" fillId="6" borderId="77" xfId="0" applyFont="1" applyFill="1" applyBorder="1" applyAlignment="1">
      <alignment horizontal="center" vertical="center" wrapText="1"/>
    </xf>
    <xf numFmtId="0" fontId="15" fillId="6" borderId="78" xfId="0" applyFont="1" applyFill="1" applyBorder="1" applyAlignment="1">
      <alignment horizontal="center" vertical="center" wrapText="1"/>
    </xf>
    <xf numFmtId="0" fontId="15" fillId="6" borderId="79" xfId="0" applyFont="1" applyFill="1" applyBorder="1" applyAlignment="1">
      <alignment horizontal="center" vertical="center" wrapText="1"/>
    </xf>
    <xf numFmtId="166" fontId="4" fillId="2" borderId="28" xfId="1" applyNumberFormat="1" applyFont="1" applyFill="1" applyBorder="1" applyAlignment="1" applyProtection="1">
      <alignment horizontal="center" vertical="center" wrapText="1"/>
    </xf>
    <xf numFmtId="166" fontId="4" fillId="2" borderId="27" xfId="1" applyNumberFormat="1" applyFont="1" applyFill="1" applyBorder="1" applyAlignment="1" applyProtection="1">
      <alignment horizontal="center" vertical="center" wrapText="1"/>
    </xf>
    <xf numFmtId="166" fontId="4" fillId="2" borderId="80" xfId="1" applyNumberFormat="1" applyFont="1" applyFill="1" applyBorder="1" applyAlignment="1" applyProtection="1">
      <alignment horizontal="center" vertical="center" wrapText="1"/>
    </xf>
    <xf numFmtId="164" fontId="35" fillId="0" borderId="81" xfId="0" applyNumberFormat="1" applyFont="1" applyBorder="1" applyAlignment="1">
      <alignment horizontal="left" vertical="center" indent="1"/>
    </xf>
    <xf numFmtId="0" fontId="15" fillId="0" borderId="81" xfId="0" applyFont="1" applyBorder="1" applyAlignment="1">
      <alignment horizontal="left" vertical="center"/>
    </xf>
    <xf numFmtId="0" fontId="15" fillId="0" borderId="82" xfId="0" applyFont="1" applyBorder="1" applyAlignment="1">
      <alignment horizontal="left" vertical="center"/>
    </xf>
    <xf numFmtId="164" fontId="29" fillId="0" borderId="83" xfId="0" applyNumberFormat="1" applyFont="1" applyBorder="1" applyAlignment="1">
      <alignment horizontal="left" vertical="center" wrapText="1" indent="1"/>
    </xf>
    <xf numFmtId="164" fontId="29" fillId="0" borderId="84" xfId="0" applyNumberFormat="1" applyFont="1" applyBorder="1" applyAlignment="1">
      <alignment horizontal="left" vertical="center" wrapText="1" indent="1"/>
    </xf>
    <xf numFmtId="0" fontId="15" fillId="5" borderId="85" xfId="0" applyFont="1" applyFill="1" applyBorder="1" applyAlignment="1">
      <alignment horizontal="left" vertical="center" wrapText="1"/>
    </xf>
    <xf numFmtId="0" fontId="15" fillId="5" borderId="79" xfId="0" applyFont="1" applyFill="1" applyBorder="1" applyAlignment="1">
      <alignment horizontal="left" vertical="center" wrapText="1"/>
    </xf>
    <xf numFmtId="0" fontId="15" fillId="5" borderId="86" xfId="0" applyFont="1" applyFill="1" applyBorder="1" applyAlignment="1">
      <alignment horizontal="left" vertical="center" wrapText="1"/>
    </xf>
    <xf numFmtId="0" fontId="19" fillId="0" borderId="87" xfId="0" applyFont="1" applyBorder="1" applyAlignment="1" applyProtection="1">
      <alignment horizontal="left" vertical="center"/>
      <protection locked="0"/>
    </xf>
    <xf numFmtId="0" fontId="19" fillId="0" borderId="81" xfId="0" applyFont="1" applyBorder="1" applyAlignment="1" applyProtection="1">
      <alignment horizontal="left" vertical="center"/>
      <protection locked="0"/>
    </xf>
    <xf numFmtId="0" fontId="19" fillId="0" borderId="88" xfId="0" applyFont="1" applyBorder="1" applyAlignment="1" applyProtection="1">
      <alignment horizontal="left" vertical="center"/>
      <protection locked="0"/>
    </xf>
    <xf numFmtId="0" fontId="19" fillId="0" borderId="65" xfId="0" applyFont="1" applyBorder="1" applyAlignment="1" applyProtection="1">
      <alignment horizontal="left" vertical="center"/>
      <protection locked="0"/>
    </xf>
    <xf numFmtId="0" fontId="19" fillId="0" borderId="66" xfId="0" applyFont="1" applyBorder="1" applyAlignment="1" applyProtection="1">
      <alignment horizontal="left" vertical="center"/>
      <protection locked="0"/>
    </xf>
    <xf numFmtId="0" fontId="19" fillId="0" borderId="43" xfId="0" applyFont="1" applyBorder="1" applyAlignment="1" applyProtection="1">
      <alignment horizontal="left" vertical="center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71" xfId="0" applyFont="1" applyBorder="1" applyAlignment="1" applyProtection="1">
      <alignment horizontal="left" vertical="center"/>
      <protection locked="0"/>
    </xf>
    <xf numFmtId="0" fontId="19" fillId="0" borderId="74" xfId="0" applyFont="1" applyBorder="1" applyAlignment="1" applyProtection="1">
      <alignment horizontal="left" vertical="center"/>
      <protection locked="0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1781175</xdr:colOff>
      <xdr:row>2</xdr:row>
      <xdr:rowOff>142875</xdr:rowOff>
    </xdr:to>
    <xdr:pic>
      <xdr:nvPicPr>
        <xdr:cNvPr id="1258" name="Picture 2" descr="Régie nouveau">
          <a:extLst>
            <a:ext uri="{FF2B5EF4-FFF2-40B4-BE49-F238E27FC236}">
              <a16:creationId xmlns:a16="http://schemas.microsoft.com/office/drawing/2014/main" id="{A075678A-2406-6576-48C8-CB6ACCFDC4E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724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2600325</xdr:colOff>
      <xdr:row>18</xdr:row>
      <xdr:rowOff>47625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9EF3CA8-7AD2-4352-FC5D-0670719B4748}"/>
            </a:ext>
          </a:extLst>
        </xdr:cNvPr>
        <xdr:cNvSpPr txBox="1"/>
      </xdr:nvSpPr>
      <xdr:spPr>
        <a:xfrm>
          <a:off x="2676525" y="4878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CA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561975</xdr:colOff>
      <xdr:row>2</xdr:row>
      <xdr:rowOff>0</xdr:rowOff>
    </xdr:to>
    <xdr:pic>
      <xdr:nvPicPr>
        <xdr:cNvPr id="6219" name="Picture 2" descr="Régie nouveau">
          <a:extLst>
            <a:ext uri="{FF2B5EF4-FFF2-40B4-BE49-F238E27FC236}">
              <a16:creationId xmlns:a16="http://schemas.microsoft.com/office/drawing/2014/main" id="{94E8B4F2-80CD-78F0-AA06-E5E4624943C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4574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0</xdr:col>
      <xdr:colOff>2028825</xdr:colOff>
      <xdr:row>3</xdr:row>
      <xdr:rowOff>19050</xdr:rowOff>
    </xdr:to>
    <xdr:pic>
      <xdr:nvPicPr>
        <xdr:cNvPr id="2194" name="Picture 2" descr="Régie nouveau">
          <a:extLst>
            <a:ext uri="{FF2B5EF4-FFF2-40B4-BE49-F238E27FC236}">
              <a16:creationId xmlns:a16="http://schemas.microsoft.com/office/drawing/2014/main" id="{83B4CEFE-2708-B182-F234-F1D951DF77B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000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638175</xdr:colOff>
      <xdr:row>2</xdr:row>
      <xdr:rowOff>142875</xdr:rowOff>
    </xdr:to>
    <xdr:pic>
      <xdr:nvPicPr>
        <xdr:cNvPr id="5199" name="Picture 2" descr="Régie nouveau">
          <a:extLst>
            <a:ext uri="{FF2B5EF4-FFF2-40B4-BE49-F238E27FC236}">
              <a16:creationId xmlns:a16="http://schemas.microsoft.com/office/drawing/2014/main" id="{7E9CDB74-C238-2C9B-10D9-C65F3CA5A4F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352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01B1-BE75-4332-AF07-B285BEE0F8E5}">
  <sheetPr codeName="Feuil1"/>
  <dimension ref="A1:IU104"/>
  <sheetViews>
    <sheetView showGridLines="0" showRowColHeaders="0" tabSelected="1" zoomScaleNormal="100" workbookViewId="0"/>
  </sheetViews>
  <sheetFormatPr baseColWidth="10" defaultColWidth="0.140625" defaultRowHeight="12.75" customHeight="1" zeroHeight="1" x14ac:dyDescent="0.2"/>
  <cols>
    <col min="1" max="1" width="47.140625" customWidth="1"/>
    <col min="2" max="2" width="23.28515625" customWidth="1"/>
    <col min="3" max="3" width="23.42578125" customWidth="1"/>
    <col min="4" max="4" width="0.28515625" hidden="1" customWidth="1"/>
    <col min="5" max="253" width="0" hidden="1" customWidth="1"/>
    <col min="254" max="254" width="1.42578125" hidden="1" customWidth="1"/>
    <col min="255" max="255" width="0.140625" hidden="1" customWidth="1"/>
  </cols>
  <sheetData>
    <row r="1" spans="1:15" ht="18.75" customHeight="1" x14ac:dyDescent="0.3">
      <c r="C1" s="1" t="s">
        <v>47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2.5" customHeight="1" x14ac:dyDescent="0.3">
      <c r="C2" s="1" t="s">
        <v>30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142"/>
      <c r="B3" s="143"/>
      <c r="C3" s="14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6.25" customHeight="1" x14ac:dyDescent="0.2">
      <c r="A4" s="3" t="s">
        <v>0</v>
      </c>
      <c r="B4" s="154" t="str">
        <f>Identification!B4</f>
        <v>R-4343-2026</v>
      </c>
      <c r="C4" s="15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6.25" customHeight="1" x14ac:dyDescent="0.2">
      <c r="A5" s="71" t="s">
        <v>1</v>
      </c>
      <c r="B5" s="144" t="str">
        <f>Identification!B5</f>
        <v>Association Hôtellerie du Québec et Association Restauration Québec</v>
      </c>
      <c r="C5" s="14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.95" customHeight="1" x14ac:dyDescent="0.2">
      <c r="A6" s="146" t="s">
        <v>2</v>
      </c>
      <c r="B6" s="147"/>
      <c r="C6" s="14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4.75" customHeight="1" x14ac:dyDescent="0.2">
      <c r="A7" s="158" t="s">
        <v>3</v>
      </c>
      <c r="B7" s="156" t="s">
        <v>31</v>
      </c>
      <c r="C7" s="5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x14ac:dyDescent="0.2">
      <c r="A8" s="159"/>
      <c r="B8" s="157"/>
      <c r="C8" s="123" t="s">
        <v>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.95" customHeight="1" x14ac:dyDescent="0.2">
      <c r="A9" s="6" t="s">
        <v>6</v>
      </c>
      <c r="B9" s="124">
        <f>Répartition!B25+Répartition!C25+Répartition!D25</f>
        <v>88</v>
      </c>
      <c r="C9" s="125">
        <f>Répartition!B30+Répartition!C30+Répartition!D30</f>
        <v>31240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0.5" customHeight="1" x14ac:dyDescent="0.2">
      <c r="A10" s="126"/>
      <c r="B10" s="7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1.95" customHeight="1" x14ac:dyDescent="0.2">
      <c r="A11" s="6" t="s">
        <v>7</v>
      </c>
      <c r="B11" s="124">
        <f>Répartition!E25+Répartition!F25+Répartition!G25+Répartition!H25</f>
        <v>131</v>
      </c>
      <c r="C11" s="125">
        <f>Répartition!E30+Répartition!F30+Répartition!G30+Répartition!H30</f>
        <v>31851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0.5" customHeight="1" x14ac:dyDescent="0.2">
      <c r="A12" s="126"/>
      <c r="B12" s="7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1.95" customHeight="1" x14ac:dyDescent="0.2">
      <c r="A13" s="6" t="s">
        <v>8</v>
      </c>
      <c r="B13" s="124">
        <f>Répartition!I25+Répartition!J25</f>
        <v>0</v>
      </c>
      <c r="C13" s="125">
        <f>Répartition!I30+Répartition!J30</f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0.5" customHeight="1" x14ac:dyDescent="0.2">
      <c r="A14" s="126"/>
      <c r="B14" s="7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1.95" customHeight="1" x14ac:dyDescent="0.2">
      <c r="A15" s="6" t="s">
        <v>10</v>
      </c>
      <c r="B15" s="124">
        <f>Répartition!K25+Répartition!L25</f>
        <v>0</v>
      </c>
      <c r="C15" s="125">
        <f>Répartition!K30+Répartition!L30</f>
        <v>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0.5" customHeight="1" x14ac:dyDescent="0.2">
      <c r="A16" s="126"/>
      <c r="B16" s="7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4.95" customHeight="1" x14ac:dyDescent="0.2">
      <c r="A17" s="29" t="s">
        <v>11</v>
      </c>
      <c r="B17" s="27">
        <f>B9+B11+B13+B15</f>
        <v>219</v>
      </c>
      <c r="C17" s="30">
        <f>C9+C11+C13+C15</f>
        <v>63091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6.5" customHeight="1" x14ac:dyDescent="0.2">
      <c r="A18" s="68"/>
      <c r="B18" s="70"/>
      <c r="C18" s="6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4.95" customHeight="1" x14ac:dyDescent="0.2">
      <c r="A19" s="149" t="s">
        <v>12</v>
      </c>
      <c r="B19" s="150"/>
      <c r="C19" s="15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3" customHeight="1" x14ac:dyDescent="0.2">
      <c r="A20" s="152" t="s">
        <v>13</v>
      </c>
      <c r="B20" s="153"/>
      <c r="C20" s="9" t="s">
        <v>14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1.95" customHeight="1" x14ac:dyDescent="0.2">
      <c r="A21" s="133" t="s">
        <v>15</v>
      </c>
      <c r="B21" s="134"/>
      <c r="C21" s="21">
        <f>ROUND(0.03*C17,2)</f>
        <v>1892.73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">
      <c r="A22" s="10"/>
      <c r="B22" s="11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1.95" customHeight="1" x14ac:dyDescent="0.2">
      <c r="A23" s="133" t="s">
        <v>16</v>
      </c>
      <c r="B23" s="135"/>
      <c r="C23" s="28"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0.5" customHeight="1" x14ac:dyDescent="0.2">
      <c r="A24" s="10"/>
      <c r="B24" s="11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1.95" customHeight="1" x14ac:dyDescent="0.2">
      <c r="A25" s="136" t="s">
        <v>56</v>
      </c>
      <c r="B25" s="137"/>
      <c r="C25" s="28"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0.5" customHeight="1" x14ac:dyDescent="0.2">
      <c r="A26" s="12"/>
      <c r="B26" s="13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4.95" customHeight="1" x14ac:dyDescent="0.2">
      <c r="A27" s="138" t="s">
        <v>17</v>
      </c>
      <c r="B27" s="139"/>
      <c r="C27" s="15">
        <f>C21+C23+C25</f>
        <v>1892.73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0.5" customHeight="1" x14ac:dyDescent="0.2">
      <c r="A28" s="16"/>
      <c r="B28" s="17"/>
      <c r="C28" s="1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4.95" customHeight="1" x14ac:dyDescent="0.2">
      <c r="A29" s="140" t="s">
        <v>18</v>
      </c>
      <c r="B29" s="141"/>
      <c r="C29" s="128"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0.5" customHeight="1" x14ac:dyDescent="0.2">
      <c r="A30" s="45"/>
      <c r="B30" s="46"/>
      <c r="C30" s="1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38.25" customHeight="1" x14ac:dyDescent="0.2">
      <c r="A31" s="131" t="s">
        <v>48</v>
      </c>
      <c r="B31" s="132"/>
      <c r="C31" s="72">
        <f>C17+C27+C29</f>
        <v>64983.73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36.75" hidden="1" customHeight="1" x14ac:dyDescent="0.2">
      <c r="A32" s="19"/>
      <c r="B32" s="19"/>
      <c r="C32" s="19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2.5" hidden="1" customHeight="1" x14ac:dyDescent="0.2">
      <c r="A33" s="20"/>
      <c r="B33" s="19"/>
      <c r="C33" s="1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idden="1" x14ac:dyDescent="0.2">
      <c r="A34" s="2"/>
      <c r="B34" s="19"/>
      <c r="C34" s="19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idden="1" x14ac:dyDescent="0.2">
      <c r="A35" s="19"/>
      <c r="B35" s="19"/>
      <c r="C35" s="19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idden="1" x14ac:dyDescent="0.2">
      <c r="A36" s="19"/>
      <c r="B36" s="19"/>
      <c r="C36" s="19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idden="1" x14ac:dyDescent="0.2">
      <c r="A37" s="19"/>
      <c r="B37" s="19"/>
      <c r="C37" s="1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idden="1" x14ac:dyDescent="0.2">
      <c r="A38" s="19"/>
      <c r="B38" s="19"/>
      <c r="C38" s="1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idden="1" x14ac:dyDescent="0.2">
      <c r="A39" s="19"/>
      <c r="B39" s="19"/>
      <c r="C39" s="1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idden="1" x14ac:dyDescent="0.2">
      <c r="A40" s="19"/>
      <c r="B40" s="19"/>
      <c r="C40" s="1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idden="1" x14ac:dyDescent="0.2">
      <c r="A41" s="19"/>
      <c r="B41" s="19"/>
      <c r="C41" s="1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idden="1" x14ac:dyDescent="0.2">
      <c r="A42" s="19"/>
      <c r="B42" s="19"/>
      <c r="C42" s="1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idden="1" x14ac:dyDescent="0.2">
      <c r="A43" s="19"/>
      <c r="B43" s="19"/>
      <c r="C43" s="1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idden="1" x14ac:dyDescent="0.2">
      <c r="A44" s="19"/>
      <c r="B44" s="19"/>
      <c r="C44" s="1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idden="1" x14ac:dyDescent="0.2">
      <c r="A45" s="19"/>
      <c r="B45" s="19"/>
      <c r="C45" s="1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idden="1" x14ac:dyDescent="0.2">
      <c r="A46" s="19"/>
      <c r="B46" s="19"/>
      <c r="C46" s="1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idden="1" x14ac:dyDescent="0.2">
      <c r="A47" s="19"/>
      <c r="B47" s="19"/>
      <c r="C47" s="19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idden="1" x14ac:dyDescent="0.2">
      <c r="A48" s="19"/>
      <c r="B48" s="19"/>
      <c r="C48" s="1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idden="1" x14ac:dyDescent="0.2">
      <c r="A49" s="19"/>
      <c r="B49" s="19"/>
      <c r="C49" s="1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idden="1" x14ac:dyDescent="0.2">
      <c r="A50" s="19"/>
      <c r="B50" s="19"/>
      <c r="C50" s="1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idden="1" x14ac:dyDescent="0.2">
      <c r="A51" s="19"/>
      <c r="B51" s="19"/>
      <c r="C51" s="1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idden="1" x14ac:dyDescent="0.2">
      <c r="A52" s="19"/>
      <c r="B52" s="19"/>
      <c r="C52" s="1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idden="1" x14ac:dyDescent="0.2">
      <c r="A53" s="19"/>
      <c r="B53" s="19"/>
      <c r="C53" s="1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idden="1" x14ac:dyDescent="0.2">
      <c r="A54" s="19"/>
      <c r="B54" s="19"/>
      <c r="C54" s="1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idden="1" x14ac:dyDescent="0.2">
      <c r="A55" s="19"/>
      <c r="B55" s="19"/>
      <c r="C55" s="1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idden="1" x14ac:dyDescent="0.2">
      <c r="A56" s="19"/>
      <c r="B56" s="19"/>
      <c r="C56" s="1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idden="1" x14ac:dyDescent="0.2">
      <c r="A57" s="19"/>
      <c r="B57" s="19"/>
      <c r="C57" s="1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idden="1" x14ac:dyDescent="0.2">
      <c r="A58" s="19"/>
      <c r="B58" s="19"/>
      <c r="C58" s="1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idden="1" x14ac:dyDescent="0.2">
      <c r="A59" s="19"/>
      <c r="B59" s="19"/>
      <c r="C59" s="1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idden="1" x14ac:dyDescent="0.2">
      <c r="A60" s="19"/>
      <c r="B60" s="19"/>
      <c r="C60" s="1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idden="1" x14ac:dyDescent="0.2">
      <c r="A61" s="19"/>
      <c r="B61" s="19"/>
      <c r="C61" s="1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idden="1" x14ac:dyDescent="0.2">
      <c r="A62" s="19"/>
      <c r="B62" s="19"/>
      <c r="C62" s="1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idden="1" x14ac:dyDescent="0.2">
      <c r="A63" s="19"/>
      <c r="B63" s="19"/>
      <c r="C63" s="1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idden="1" x14ac:dyDescent="0.2">
      <c r="A64" s="19"/>
      <c r="B64" s="19"/>
      <c r="C64" s="1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idden="1" x14ac:dyDescent="0.2">
      <c r="A65" s="19"/>
      <c r="B65" s="19"/>
      <c r="C65" s="1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idden="1" x14ac:dyDescent="0.2">
      <c r="A66" s="19"/>
      <c r="B66" s="19"/>
      <c r="C66" s="1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idden="1" x14ac:dyDescent="0.2">
      <c r="A67" s="19"/>
      <c r="B67" s="19"/>
      <c r="C67" s="1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idden="1" x14ac:dyDescent="0.2">
      <c r="A68" s="19"/>
      <c r="B68" s="19"/>
      <c r="C68" s="1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idden="1" x14ac:dyDescent="0.2">
      <c r="A69" s="19"/>
      <c r="B69" s="19"/>
      <c r="C69" s="1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idden="1" x14ac:dyDescent="0.2">
      <c r="A70" s="19"/>
      <c r="B70" s="19"/>
      <c r="C70" s="1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idden="1" x14ac:dyDescent="0.2">
      <c r="A71" s="19"/>
      <c r="B71" s="19"/>
      <c r="C71" s="1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idden="1" x14ac:dyDescent="0.2">
      <c r="A72" s="19"/>
      <c r="B72" s="19"/>
      <c r="C72" s="1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idden="1" x14ac:dyDescent="0.2">
      <c r="A73" s="19"/>
      <c r="B73" s="19"/>
      <c r="C73" s="1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idden="1" x14ac:dyDescent="0.2">
      <c r="A74" s="19"/>
      <c r="B74" s="19"/>
      <c r="C74" s="1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idden="1" x14ac:dyDescent="0.2">
      <c r="A75" s="19"/>
      <c r="B75" s="19"/>
      <c r="C75" s="1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idden="1" x14ac:dyDescent="0.2">
      <c r="A76" s="19"/>
      <c r="B76" s="19"/>
      <c r="C76" s="1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idden="1" x14ac:dyDescent="0.2">
      <c r="A77" s="19"/>
      <c r="B77" s="19"/>
      <c r="C77" s="1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idden="1" x14ac:dyDescent="0.2">
      <c r="A78" s="19"/>
      <c r="B78" s="19"/>
      <c r="C78" s="1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idden="1" x14ac:dyDescent="0.2">
      <c r="A79" s="19"/>
      <c r="B79" s="19"/>
      <c r="C79" s="1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idden="1" x14ac:dyDescent="0.2">
      <c r="A80" s="19"/>
      <c r="B80" s="19"/>
      <c r="C80" s="1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idden="1" x14ac:dyDescent="0.2">
      <c r="A81" s="19"/>
      <c r="B81" s="19"/>
      <c r="C81" s="1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idden="1" x14ac:dyDescent="0.2">
      <c r="A82" s="19"/>
      <c r="B82" s="19"/>
      <c r="C82" s="1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idden="1" x14ac:dyDescent="0.2">
      <c r="A83" s="19"/>
      <c r="B83" s="19"/>
      <c r="C83" s="19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idden="1" x14ac:dyDescent="0.2">
      <c r="A84" s="19"/>
      <c r="B84" s="19"/>
      <c r="C84" s="19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idden="1" x14ac:dyDescent="0.2">
      <c r="A85" s="19"/>
      <c r="B85" s="19"/>
      <c r="C85" s="1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idden="1" x14ac:dyDescent="0.2">
      <c r="A86" s="19"/>
      <c r="B86" s="19"/>
      <c r="C86" s="1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idden="1" x14ac:dyDescent="0.2">
      <c r="A87" s="19"/>
      <c r="B87" s="19"/>
      <c r="C87" s="1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idden="1" x14ac:dyDescent="0.2">
      <c r="A88" s="19"/>
      <c r="B88" s="19"/>
      <c r="C88" s="19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idden="1" x14ac:dyDescent="0.2">
      <c r="A89" s="19"/>
      <c r="B89" s="19"/>
      <c r="C89" s="1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idden="1" x14ac:dyDescent="0.2">
      <c r="A90" s="19"/>
      <c r="B90" s="19"/>
      <c r="C90" s="1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idden="1" x14ac:dyDescent="0.2">
      <c r="A91" s="19"/>
      <c r="B91" s="19"/>
      <c r="C91" s="1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idden="1" x14ac:dyDescent="0.2">
      <c r="A92" s="19"/>
      <c r="B92" s="19"/>
      <c r="C92" s="19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idden="1" x14ac:dyDescent="0.2"/>
    <row r="94" spans="1:15" hidden="1" x14ac:dyDescent="0.2"/>
    <row r="95" spans="1:15" hidden="1" x14ac:dyDescent="0.2"/>
    <row r="96" spans="1:15" hidden="1" x14ac:dyDescent="0.2"/>
    <row r="97" spans="1:3" ht="12.75" customHeight="1" x14ac:dyDescent="0.2"/>
    <row r="98" spans="1:3" ht="12.75" customHeight="1" x14ac:dyDescent="0.2"/>
    <row r="99" spans="1:3" ht="30.75" customHeight="1" x14ac:dyDescent="0.2">
      <c r="A99" s="127"/>
      <c r="B99" s="127"/>
      <c r="C99" s="127"/>
    </row>
    <row r="100" spans="1:3" ht="12.75" customHeight="1" x14ac:dyDescent="0.2">
      <c r="A100" s="22" t="s">
        <v>32</v>
      </c>
      <c r="C100" s="22" t="s">
        <v>33</v>
      </c>
    </row>
    <row r="101" spans="1:3" ht="12.75" customHeight="1" x14ac:dyDescent="0.2"/>
    <row r="102" spans="1:3" ht="12.75" customHeight="1" x14ac:dyDescent="0.2"/>
    <row r="103" spans="1:3" ht="12.75" customHeight="1" x14ac:dyDescent="0.2"/>
    <row r="104" spans="1:3" ht="12.75" customHeight="1" x14ac:dyDescent="0.2"/>
  </sheetData>
  <sheetProtection password="EF07" sheet="1"/>
  <mergeCells count="14">
    <mergeCell ref="A3:C3"/>
    <mergeCell ref="B5:C5"/>
    <mergeCell ref="A6:C6"/>
    <mergeCell ref="A19:C19"/>
    <mergeCell ref="A20:B20"/>
    <mergeCell ref="B4:C4"/>
    <mergeCell ref="B7:B8"/>
    <mergeCell ref="A7:A8"/>
    <mergeCell ref="A31:B31"/>
    <mergeCell ref="A21:B21"/>
    <mergeCell ref="A23:B23"/>
    <mergeCell ref="A25:B25"/>
    <mergeCell ref="A27:B27"/>
    <mergeCell ref="A29:B29"/>
  </mergeCells>
  <printOptions horizontalCentered="1" verticalCentered="1"/>
  <pageMargins left="0.39370078740157483" right="0.23622047244094491" top="0.39370078740157483" bottom="0.6692913385826772" header="0.19685039370078741" footer="0.31496062992125984"/>
  <pageSetup orientation="portrait" r:id="rId1"/>
  <headerFooter alignWithMargins="0">
    <oddFooter>&amp;L&amp;"Times New Roman,Gras"&amp;8BP / 2020-02-01&amp;C&amp;"Times New Roman,Gras"&amp;8&amp;A&amp;R&amp;"Times New Roman,Gras"&amp;8Page 1 de 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2DCD-C119-4777-BA4A-A141EA543072}">
  <dimension ref="A1:E27"/>
  <sheetViews>
    <sheetView showGridLines="0" showRowColHeaders="0" topLeftCell="A10" zoomScaleNormal="100" zoomScaleSheetLayoutView="100" workbookViewId="0">
      <selection activeCell="A15" sqref="A15:E16"/>
    </sheetView>
  </sheetViews>
  <sheetFormatPr baseColWidth="10" defaultColWidth="8.7109375" defaultRowHeight="12.75" x14ac:dyDescent="0.2"/>
  <cols>
    <col min="1" max="1" width="29.28515625" customWidth="1"/>
    <col min="2" max="2" width="15.42578125" customWidth="1"/>
    <col min="3" max="3" width="18.42578125" customWidth="1"/>
    <col min="4" max="4" width="15.5703125" customWidth="1"/>
    <col min="5" max="5" width="44" customWidth="1"/>
    <col min="6" max="256" width="11.42578125" customWidth="1"/>
  </cols>
  <sheetData>
    <row r="1" spans="1:5" ht="20.25" x14ac:dyDescent="0.3">
      <c r="E1" s="78" t="s">
        <v>47</v>
      </c>
    </row>
    <row r="2" spans="1:5" ht="56.25" customHeight="1" x14ac:dyDescent="0.2">
      <c r="E2" s="79" t="s">
        <v>19</v>
      </c>
    </row>
    <row r="3" spans="1:5" ht="27.75" customHeight="1" x14ac:dyDescent="0.2">
      <c r="A3" s="160" t="s">
        <v>55</v>
      </c>
      <c r="B3" s="161"/>
      <c r="C3" s="161"/>
      <c r="D3" s="161"/>
      <c r="E3" s="161"/>
    </row>
    <row r="4" spans="1:5" ht="24" customHeight="1" x14ac:dyDescent="0.2">
      <c r="A4" s="3" t="s">
        <v>0</v>
      </c>
      <c r="B4" s="162" t="s">
        <v>71</v>
      </c>
      <c r="C4" s="163"/>
      <c r="D4" s="163"/>
      <c r="E4" s="164"/>
    </row>
    <row r="5" spans="1:5" ht="19.5" customHeight="1" x14ac:dyDescent="0.2">
      <c r="A5" s="4" t="s">
        <v>1</v>
      </c>
      <c r="B5" s="165" t="s">
        <v>70</v>
      </c>
      <c r="C5" s="166"/>
      <c r="D5" s="166"/>
      <c r="E5" s="167"/>
    </row>
    <row r="6" spans="1:5" ht="15.75" x14ac:dyDescent="0.2">
      <c r="A6" s="168" t="s">
        <v>20</v>
      </c>
      <c r="B6" s="169"/>
      <c r="C6" s="170"/>
      <c r="D6" s="73" t="s">
        <v>72</v>
      </c>
      <c r="E6" s="74"/>
    </row>
    <row r="7" spans="1:5" ht="19.5" customHeight="1" x14ac:dyDescent="0.2">
      <c r="A7" s="168" t="s">
        <v>34</v>
      </c>
      <c r="B7" s="171"/>
      <c r="C7" s="170"/>
      <c r="D7" s="75"/>
      <c r="E7" s="76"/>
    </row>
    <row r="8" spans="1:5" ht="21.75" customHeight="1" x14ac:dyDescent="0.2">
      <c r="A8" s="172" t="s">
        <v>35</v>
      </c>
      <c r="B8" s="173"/>
      <c r="C8" s="174"/>
      <c r="D8" s="175"/>
      <c r="E8" s="176"/>
    </row>
    <row r="9" spans="1:5" ht="22.5" customHeight="1" x14ac:dyDescent="0.2">
      <c r="A9" s="179" t="s">
        <v>45</v>
      </c>
      <c r="B9" s="180"/>
      <c r="C9" s="180"/>
      <c r="D9" s="180"/>
      <c r="E9" s="181"/>
    </row>
    <row r="10" spans="1:5" ht="24" customHeight="1" x14ac:dyDescent="0.2">
      <c r="A10" s="23" t="s">
        <v>21</v>
      </c>
      <c r="B10" s="24" t="s">
        <v>22</v>
      </c>
      <c r="C10" s="24" t="s">
        <v>23</v>
      </c>
      <c r="D10" s="42" t="s">
        <v>60</v>
      </c>
      <c r="E10" s="25" t="s">
        <v>24</v>
      </c>
    </row>
    <row r="11" spans="1:5" ht="30" customHeight="1" x14ac:dyDescent="0.2">
      <c r="A11" s="34" t="s">
        <v>73</v>
      </c>
      <c r="B11" s="58" t="s">
        <v>74</v>
      </c>
      <c r="C11" s="58" t="s">
        <v>75</v>
      </c>
      <c r="D11" s="80">
        <v>355</v>
      </c>
      <c r="E11" s="61" t="s">
        <v>76</v>
      </c>
    </row>
    <row r="12" spans="1:5" ht="30" customHeight="1" x14ac:dyDescent="0.2">
      <c r="A12" s="35"/>
      <c r="B12" s="59"/>
      <c r="C12" s="59"/>
      <c r="D12" s="81"/>
      <c r="E12" s="62"/>
    </row>
    <row r="13" spans="1:5" ht="30" customHeight="1" x14ac:dyDescent="0.2">
      <c r="A13" s="39"/>
      <c r="B13" s="63"/>
      <c r="C13" s="63"/>
      <c r="D13" s="82"/>
      <c r="E13" s="64"/>
    </row>
    <row r="14" spans="1:5" ht="30" customHeight="1" x14ac:dyDescent="0.2">
      <c r="A14" s="129" t="s">
        <v>25</v>
      </c>
      <c r="B14" s="24" t="s">
        <v>22</v>
      </c>
      <c r="C14" s="24" t="s">
        <v>23</v>
      </c>
      <c r="D14" s="42" t="s">
        <v>60</v>
      </c>
      <c r="E14" s="25" t="s">
        <v>24</v>
      </c>
    </row>
    <row r="15" spans="1:5" ht="30" customHeight="1" x14ac:dyDescent="0.2">
      <c r="A15" s="34" t="s">
        <v>77</v>
      </c>
      <c r="B15" s="57" t="s">
        <v>74</v>
      </c>
      <c r="C15" s="57" t="s">
        <v>75</v>
      </c>
      <c r="D15" s="83">
        <v>284</v>
      </c>
      <c r="E15" s="61" t="s">
        <v>78</v>
      </c>
    </row>
    <row r="16" spans="1:5" ht="30" customHeight="1" x14ac:dyDescent="0.2">
      <c r="A16" s="35" t="s">
        <v>79</v>
      </c>
      <c r="B16" s="59" t="s">
        <v>80</v>
      </c>
      <c r="C16" s="59" t="s">
        <v>75</v>
      </c>
      <c r="D16" s="81">
        <v>231</v>
      </c>
      <c r="E16" s="62" t="s">
        <v>81</v>
      </c>
    </row>
    <row r="17" spans="1:5" ht="30" customHeight="1" x14ac:dyDescent="0.2">
      <c r="A17" s="35"/>
      <c r="B17" s="59"/>
      <c r="C17" s="59"/>
      <c r="D17" s="81"/>
      <c r="E17" s="62"/>
    </row>
    <row r="18" spans="1:5" ht="30" customHeight="1" x14ac:dyDescent="0.2">
      <c r="A18" s="36"/>
      <c r="B18" s="60"/>
      <c r="C18" s="60"/>
      <c r="D18" s="82"/>
      <c r="E18" s="65"/>
    </row>
    <row r="19" spans="1:5" ht="30" customHeight="1" x14ac:dyDescent="0.2">
      <c r="A19" s="130" t="s">
        <v>26</v>
      </c>
      <c r="B19" s="24" t="s">
        <v>22</v>
      </c>
      <c r="C19" s="24" t="s">
        <v>23</v>
      </c>
      <c r="D19" s="42" t="s">
        <v>60</v>
      </c>
      <c r="E19" s="25" t="s">
        <v>24</v>
      </c>
    </row>
    <row r="20" spans="1:5" ht="30" customHeight="1" x14ac:dyDescent="0.2">
      <c r="A20" s="37"/>
      <c r="B20" s="182" t="s">
        <v>9</v>
      </c>
      <c r="C20" s="182" t="s">
        <v>9</v>
      </c>
      <c r="D20" s="83"/>
      <c r="E20" s="61"/>
    </row>
    <row r="21" spans="1:5" ht="30" customHeight="1" x14ac:dyDescent="0.2">
      <c r="A21" s="43"/>
      <c r="B21" s="183"/>
      <c r="C21" s="183"/>
      <c r="D21" s="82"/>
      <c r="E21" s="64"/>
    </row>
    <row r="22" spans="1:5" ht="30" customHeight="1" x14ac:dyDescent="0.2">
      <c r="A22" s="130" t="s">
        <v>27</v>
      </c>
      <c r="B22" s="24" t="s">
        <v>22</v>
      </c>
      <c r="C22" s="24" t="s">
        <v>23</v>
      </c>
      <c r="D22" s="42" t="s">
        <v>60</v>
      </c>
      <c r="E22" s="25" t="s">
        <v>24</v>
      </c>
    </row>
    <row r="23" spans="1:5" ht="30" customHeight="1" x14ac:dyDescent="0.2">
      <c r="A23" s="38"/>
      <c r="B23" s="182" t="s">
        <v>9</v>
      </c>
      <c r="C23" s="57"/>
      <c r="D23" s="83"/>
      <c r="E23" s="61"/>
    </row>
    <row r="24" spans="1:5" ht="30" customHeight="1" x14ac:dyDescent="0.2">
      <c r="A24" s="39"/>
      <c r="B24" s="183"/>
      <c r="C24" s="60"/>
      <c r="D24" s="82"/>
      <c r="E24" s="64"/>
    </row>
    <row r="25" spans="1:5" ht="15" x14ac:dyDescent="0.2">
      <c r="A25" s="44"/>
      <c r="B25" s="26"/>
      <c r="C25" s="26"/>
      <c r="D25" s="26"/>
      <c r="E25" s="77"/>
    </row>
    <row r="26" spans="1:5" x14ac:dyDescent="0.2">
      <c r="A26" s="177" t="s">
        <v>28</v>
      </c>
      <c r="B26" s="178"/>
      <c r="C26" s="178"/>
      <c r="D26" s="178"/>
      <c r="E26" s="178"/>
    </row>
    <row r="27" spans="1:5" x14ac:dyDescent="0.2">
      <c r="A27" s="177" t="s">
        <v>29</v>
      </c>
      <c r="B27" s="178"/>
      <c r="C27" s="178"/>
      <c r="D27" s="178"/>
      <c r="E27" s="178"/>
    </row>
  </sheetData>
  <sheetProtection password="EF07" sheet="1" selectLockedCells="1"/>
  <mergeCells count="13">
    <mergeCell ref="A8:C8"/>
    <mergeCell ref="D8:E8"/>
    <mergeCell ref="A27:E27"/>
    <mergeCell ref="A9:E9"/>
    <mergeCell ref="B20:B21"/>
    <mergeCell ref="C20:C21"/>
    <mergeCell ref="B23:B24"/>
    <mergeCell ref="A26:E26"/>
    <mergeCell ref="A3:E3"/>
    <mergeCell ref="B4:E4"/>
    <mergeCell ref="B5:E5"/>
    <mergeCell ref="A6:C6"/>
    <mergeCell ref="A7:C7"/>
  </mergeCells>
  <pageMargins left="0.70866141732283472" right="0.70866141732283472" top="0.62992125984251968" bottom="0.74803149606299213" header="0.31496062992125984" footer="0.31496062992125984"/>
  <pageSetup scale="75" orientation="portrait" r:id="rId1"/>
  <headerFooter>
    <oddFooter>&amp;L&amp;"Times New Roman,Gras"BP / 2020-02-01&amp;C&amp;"Times New Roman,Gras"&amp;A&amp;R&amp;"Times New Roman,Gras"Page 2 de 4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34D7-0591-4F19-A95D-A195E9FAF08F}">
  <sheetPr codeName="Feuil5"/>
  <dimension ref="A1:L95"/>
  <sheetViews>
    <sheetView showGridLines="0" showRowColHeaders="0" topLeftCell="A22" zoomScaleNormal="100" zoomScaleSheetLayoutView="100" workbookViewId="0">
      <selection activeCell="C21" sqref="C21"/>
    </sheetView>
  </sheetViews>
  <sheetFormatPr baseColWidth="10" defaultColWidth="11.42578125" defaultRowHeight="12.75" customHeight="1" x14ac:dyDescent="0.2"/>
  <cols>
    <col min="1" max="1" width="47.7109375" customWidth="1"/>
    <col min="2" max="12" width="12.85546875" customWidth="1"/>
  </cols>
  <sheetData>
    <row r="1" spans="1:12" x14ac:dyDescent="0.2">
      <c r="K1" s="22"/>
      <c r="L1" s="22"/>
    </row>
    <row r="2" spans="1:12" ht="18.75" customHeight="1" x14ac:dyDescent="0.2">
      <c r="L2" s="95" t="s">
        <v>47</v>
      </c>
    </row>
    <row r="3" spans="1:12" ht="24" customHeight="1" x14ac:dyDescent="0.2">
      <c r="L3" s="95" t="s">
        <v>50</v>
      </c>
    </row>
    <row r="4" spans="1:12" ht="49.5" customHeight="1" thickBot="1" x14ac:dyDescent="0.25">
      <c r="A4" s="86" t="s">
        <v>64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ht="23.1" customHeight="1" x14ac:dyDescent="0.2">
      <c r="A5" s="87" t="s">
        <v>0</v>
      </c>
      <c r="B5" s="96" t="str">
        <f>Identification!B4</f>
        <v>R-4343-2026</v>
      </c>
      <c r="C5" s="97"/>
      <c r="D5" s="97"/>
      <c r="E5" s="89"/>
      <c r="F5" s="89"/>
      <c r="G5" s="89"/>
      <c r="H5" s="89"/>
      <c r="I5" s="89"/>
      <c r="J5" s="89"/>
      <c r="K5" s="89"/>
      <c r="L5" s="90"/>
    </row>
    <row r="6" spans="1:12" ht="23.1" customHeight="1" thickBot="1" x14ac:dyDescent="0.25">
      <c r="A6" s="88" t="s">
        <v>1</v>
      </c>
      <c r="B6" s="98" t="str">
        <f>Identification!B5</f>
        <v>Association Hôtellerie du Québec et Association Restauration Québec</v>
      </c>
      <c r="C6" s="99"/>
      <c r="D6" s="99"/>
      <c r="E6" s="91"/>
      <c r="F6" s="91"/>
      <c r="G6" s="91"/>
      <c r="H6" s="91"/>
      <c r="I6" s="91"/>
      <c r="J6" s="91"/>
      <c r="K6" s="91"/>
      <c r="L6" s="92"/>
    </row>
    <row r="7" spans="1:12" ht="23.1" customHeight="1" thickBot="1" x14ac:dyDescent="0.25">
      <c r="A7" s="51" t="s">
        <v>51</v>
      </c>
      <c r="B7" s="186" t="s">
        <v>40</v>
      </c>
      <c r="C7" s="188"/>
      <c r="D7" s="187"/>
      <c r="E7" s="186" t="s">
        <v>41</v>
      </c>
      <c r="F7" s="188"/>
      <c r="G7" s="188"/>
      <c r="H7" s="187"/>
      <c r="I7" s="186" t="s">
        <v>42</v>
      </c>
      <c r="J7" s="187"/>
      <c r="K7" s="186" t="s">
        <v>43</v>
      </c>
      <c r="L7" s="187"/>
    </row>
    <row r="8" spans="1:12" ht="42" customHeight="1" thickBot="1" x14ac:dyDescent="0.25">
      <c r="A8" s="52" t="s">
        <v>44</v>
      </c>
      <c r="B8" s="40" t="str">
        <f>Identification!A11</f>
        <v>Steve Cadrin</v>
      </c>
      <c r="C8" s="40">
        <f>Identification!A12</f>
        <v>0</v>
      </c>
      <c r="D8" s="40">
        <f>Identification!A13</f>
        <v>0</v>
      </c>
      <c r="E8" s="40" t="str">
        <f>Identification!A15</f>
        <v>Marcel Paul Raymond</v>
      </c>
      <c r="F8" s="31" t="str">
        <f>Identification!A16</f>
        <v>Gaultier Barry-Camu</v>
      </c>
      <c r="G8" s="31">
        <f>Identification!A17</f>
        <v>0</v>
      </c>
      <c r="H8" s="41">
        <f>Identification!A18</f>
        <v>0</v>
      </c>
      <c r="I8" s="40">
        <f>Identification!A20</f>
        <v>0</v>
      </c>
      <c r="J8" s="41">
        <f>Identification!A21</f>
        <v>0</v>
      </c>
      <c r="K8" s="40">
        <f>Identification!A23</f>
        <v>0</v>
      </c>
      <c r="L8" s="41">
        <f>Identification!A24</f>
        <v>0</v>
      </c>
    </row>
    <row r="9" spans="1:12" ht="24" customHeight="1" thickBot="1" x14ac:dyDescent="0.25">
      <c r="A9" s="51" t="s">
        <v>49</v>
      </c>
      <c r="B9" s="100">
        <f>Identification!D11</f>
        <v>355</v>
      </c>
      <c r="C9" s="101">
        <f>Identification!D12</f>
        <v>0</v>
      </c>
      <c r="D9" s="102">
        <f>Identification!D13</f>
        <v>0</v>
      </c>
      <c r="E9" s="100">
        <f>Identification!D15</f>
        <v>284</v>
      </c>
      <c r="F9" s="101">
        <f>Identification!D16</f>
        <v>231</v>
      </c>
      <c r="G9" s="101">
        <f>Identification!D17</f>
        <v>0</v>
      </c>
      <c r="H9" s="102">
        <f>Identification!D18</f>
        <v>0</v>
      </c>
      <c r="I9" s="100">
        <f>Identification!D20</f>
        <v>0</v>
      </c>
      <c r="J9" s="102">
        <f>Identification!D21</f>
        <v>0</v>
      </c>
      <c r="K9" s="100">
        <f>Identification!D23</f>
        <v>0</v>
      </c>
      <c r="L9" s="102">
        <f>Identification!D24</f>
        <v>0</v>
      </c>
    </row>
    <row r="10" spans="1:12" ht="24" customHeight="1" x14ac:dyDescent="0.2">
      <c r="A10" s="56"/>
      <c r="B10" s="189" t="s">
        <v>46</v>
      </c>
      <c r="C10" s="190"/>
      <c r="D10" s="191"/>
      <c r="E10" s="189" t="s">
        <v>46</v>
      </c>
      <c r="F10" s="190"/>
      <c r="G10" s="190"/>
      <c r="H10" s="191"/>
      <c r="I10" s="189" t="s">
        <v>46</v>
      </c>
      <c r="J10" s="190"/>
      <c r="K10" s="184" t="s">
        <v>46</v>
      </c>
      <c r="L10" s="185"/>
    </row>
    <row r="11" spans="1:12" ht="20.25" customHeight="1" x14ac:dyDescent="0.2">
      <c r="A11" s="53" t="s">
        <v>52</v>
      </c>
      <c r="B11" s="103"/>
      <c r="C11" s="104"/>
      <c r="D11" s="105"/>
      <c r="E11" s="103"/>
      <c r="F11" s="104"/>
      <c r="G11" s="104"/>
      <c r="H11" s="105"/>
      <c r="I11" s="103"/>
      <c r="J11" s="105"/>
      <c r="K11" s="103"/>
      <c r="L11" s="105"/>
    </row>
    <row r="12" spans="1:12" ht="30.75" customHeight="1" x14ac:dyDescent="0.2">
      <c r="A12" s="54" t="s">
        <v>53</v>
      </c>
      <c r="B12" s="109">
        <v>5</v>
      </c>
      <c r="C12" s="110"/>
      <c r="D12" s="111"/>
      <c r="E12" s="112">
        <v>5</v>
      </c>
      <c r="F12" s="113">
        <v>5</v>
      </c>
      <c r="G12" s="113"/>
      <c r="H12" s="111"/>
      <c r="I12" s="112"/>
      <c r="J12" s="111"/>
      <c r="K12" s="112"/>
      <c r="L12" s="111"/>
    </row>
    <row r="13" spans="1:12" ht="30.75" customHeight="1" x14ac:dyDescent="0.2">
      <c r="A13" s="54" t="s">
        <v>36</v>
      </c>
      <c r="B13" s="114">
        <v>4</v>
      </c>
      <c r="C13" s="115"/>
      <c r="D13" s="116"/>
      <c r="E13" s="114">
        <v>1</v>
      </c>
      <c r="F13" s="115">
        <v>3</v>
      </c>
      <c r="G13" s="115"/>
      <c r="H13" s="116"/>
      <c r="I13" s="114"/>
      <c r="J13" s="116"/>
      <c r="K13" s="114"/>
      <c r="L13" s="116"/>
    </row>
    <row r="14" spans="1:12" ht="30.75" customHeight="1" x14ac:dyDescent="0.2">
      <c r="A14" s="54" t="s">
        <v>37</v>
      </c>
      <c r="B14" s="114">
        <v>2</v>
      </c>
      <c r="C14" s="115"/>
      <c r="D14" s="116"/>
      <c r="E14" s="114">
        <v>1</v>
      </c>
      <c r="F14" s="115">
        <v>5</v>
      </c>
      <c r="G14" s="115"/>
      <c r="H14" s="116"/>
      <c r="I14" s="114"/>
      <c r="J14" s="116"/>
      <c r="K14" s="114"/>
      <c r="L14" s="116"/>
    </row>
    <row r="15" spans="1:12" ht="30.75" customHeight="1" x14ac:dyDescent="0.2">
      <c r="A15" s="54" t="s">
        <v>38</v>
      </c>
      <c r="B15" s="114">
        <v>2</v>
      </c>
      <c r="C15" s="115"/>
      <c r="D15" s="116"/>
      <c r="E15" s="114">
        <v>2</v>
      </c>
      <c r="F15" s="115">
        <v>5</v>
      </c>
      <c r="G15" s="115"/>
      <c r="H15" s="116"/>
      <c r="I15" s="114"/>
      <c r="J15" s="116"/>
      <c r="K15" s="114"/>
      <c r="L15" s="116"/>
    </row>
    <row r="16" spans="1:12" ht="30.75" customHeight="1" x14ac:dyDescent="0.2">
      <c r="A16" s="54" t="s">
        <v>65</v>
      </c>
      <c r="B16" s="114">
        <v>10</v>
      </c>
      <c r="C16" s="115"/>
      <c r="D16" s="116"/>
      <c r="E16" s="114">
        <v>3</v>
      </c>
      <c r="F16" s="115">
        <v>25</v>
      </c>
      <c r="G16" s="115"/>
      <c r="H16" s="116"/>
      <c r="I16" s="114"/>
      <c r="J16" s="116"/>
      <c r="K16" s="114"/>
      <c r="L16" s="116"/>
    </row>
    <row r="17" spans="1:12" ht="30.75" customHeight="1" x14ac:dyDescent="0.2">
      <c r="A17" s="54" t="s">
        <v>66</v>
      </c>
      <c r="B17" s="114">
        <v>3</v>
      </c>
      <c r="C17" s="115"/>
      <c r="D17" s="116"/>
      <c r="E17" s="114">
        <v>1</v>
      </c>
      <c r="F17" s="115">
        <v>5</v>
      </c>
      <c r="G17" s="115"/>
      <c r="H17" s="116"/>
      <c r="I17" s="114"/>
      <c r="J17" s="116"/>
      <c r="K17" s="114"/>
      <c r="L17" s="116"/>
    </row>
    <row r="18" spans="1:12" ht="30.75" customHeight="1" x14ac:dyDescent="0.2">
      <c r="A18" s="54" t="s">
        <v>68</v>
      </c>
      <c r="B18" s="114"/>
      <c r="C18" s="115"/>
      <c r="D18" s="116"/>
      <c r="E18" s="114"/>
      <c r="F18" s="115"/>
      <c r="G18" s="115"/>
      <c r="H18" s="116"/>
      <c r="I18" s="114"/>
      <c r="J18" s="116"/>
      <c r="K18" s="114"/>
      <c r="L18" s="116"/>
    </row>
    <row r="19" spans="1:12" ht="30.75" customHeight="1" x14ac:dyDescent="0.2">
      <c r="A19" s="54" t="s">
        <v>67</v>
      </c>
      <c r="B19" s="114">
        <v>10</v>
      </c>
      <c r="C19" s="115"/>
      <c r="D19" s="116"/>
      <c r="E19" s="114">
        <v>5</v>
      </c>
      <c r="F19" s="115">
        <v>15</v>
      </c>
      <c r="G19" s="115"/>
      <c r="H19" s="116"/>
      <c r="I19" s="114"/>
      <c r="J19" s="116"/>
      <c r="K19" s="114"/>
      <c r="L19" s="116"/>
    </row>
    <row r="20" spans="1:12" ht="30.75" customHeight="1" x14ac:dyDescent="0.2">
      <c r="A20" s="54" t="s">
        <v>61</v>
      </c>
      <c r="B20" s="114">
        <v>12</v>
      </c>
      <c r="C20" s="115"/>
      <c r="D20" s="116"/>
      <c r="E20" s="114">
        <v>1</v>
      </c>
      <c r="F20" s="115">
        <v>3</v>
      </c>
      <c r="G20" s="115"/>
      <c r="H20" s="116"/>
      <c r="I20" s="114"/>
      <c r="J20" s="116"/>
      <c r="K20" s="114"/>
      <c r="L20" s="116"/>
    </row>
    <row r="21" spans="1:12" ht="30.75" customHeight="1" x14ac:dyDescent="0.2">
      <c r="A21" s="54" t="s">
        <v>39</v>
      </c>
      <c r="B21" s="114">
        <v>35</v>
      </c>
      <c r="C21" s="115"/>
      <c r="D21" s="116"/>
      <c r="E21" s="115">
        <v>10</v>
      </c>
      <c r="F21" s="115">
        <v>30</v>
      </c>
      <c r="G21" s="115"/>
      <c r="H21" s="116"/>
      <c r="I21" s="117"/>
      <c r="J21" s="116"/>
      <c r="K21" s="117"/>
      <c r="L21" s="116"/>
    </row>
    <row r="22" spans="1:12" ht="30.75" customHeight="1" x14ac:dyDescent="0.2">
      <c r="A22" s="54" t="s">
        <v>63</v>
      </c>
      <c r="B22" s="114">
        <v>5</v>
      </c>
      <c r="C22" s="115"/>
      <c r="D22" s="116"/>
      <c r="E22" s="114">
        <v>1</v>
      </c>
      <c r="F22" s="115">
        <v>5</v>
      </c>
      <c r="G22" s="115"/>
      <c r="H22" s="116"/>
      <c r="I22" s="114"/>
      <c r="J22" s="116"/>
      <c r="K22" s="114"/>
      <c r="L22" s="116"/>
    </row>
    <row r="23" spans="1:12" ht="30.75" customHeight="1" x14ac:dyDescent="0.2">
      <c r="A23" s="54"/>
      <c r="B23" s="114"/>
      <c r="C23" s="115"/>
      <c r="D23" s="116"/>
      <c r="E23" s="114"/>
      <c r="F23" s="115"/>
      <c r="G23" s="115"/>
      <c r="H23" s="116"/>
      <c r="I23" s="114"/>
      <c r="J23" s="116"/>
      <c r="K23" s="114"/>
      <c r="L23" s="116"/>
    </row>
    <row r="24" spans="1:12" ht="30.75" customHeight="1" x14ac:dyDescent="0.2">
      <c r="A24" s="55"/>
      <c r="B24" s="114"/>
      <c r="C24" s="115"/>
      <c r="D24" s="116"/>
      <c r="E24" s="114"/>
      <c r="F24" s="115"/>
      <c r="G24" s="115"/>
      <c r="H24" s="116"/>
      <c r="I24" s="114"/>
      <c r="J24" s="116"/>
      <c r="K24" s="114"/>
      <c r="L24" s="116"/>
    </row>
    <row r="25" spans="1:12" ht="30.75" customHeight="1" x14ac:dyDescent="0.2">
      <c r="A25" s="47" t="s">
        <v>54</v>
      </c>
      <c r="B25" s="106">
        <f t="shared" ref="B25:L25" si="0">SUM(B12:B24)</f>
        <v>88</v>
      </c>
      <c r="C25" s="106">
        <f t="shared" si="0"/>
        <v>0</v>
      </c>
      <c r="D25" s="106">
        <f>SUM(D12:D24)</f>
        <v>0</v>
      </c>
      <c r="E25" s="106">
        <f t="shared" si="0"/>
        <v>30</v>
      </c>
      <c r="F25" s="106">
        <f t="shared" si="0"/>
        <v>101</v>
      </c>
      <c r="G25" s="106">
        <f t="shared" si="0"/>
        <v>0</v>
      </c>
      <c r="H25" s="106">
        <f t="shared" si="0"/>
        <v>0</v>
      </c>
      <c r="I25" s="106">
        <f t="shared" si="0"/>
        <v>0</v>
      </c>
      <c r="J25" s="106">
        <f t="shared" si="0"/>
        <v>0</v>
      </c>
      <c r="K25" s="106">
        <f>SUM(K12:K24)</f>
        <v>0</v>
      </c>
      <c r="L25" s="106">
        <f t="shared" si="0"/>
        <v>0</v>
      </c>
    </row>
    <row r="26" spans="1:12" ht="30.75" customHeight="1" x14ac:dyDescent="0.2">
      <c r="A26" s="47" t="s">
        <v>57</v>
      </c>
      <c r="B26" s="107">
        <f t="shared" ref="B26:L26" si="1">B25*B9</f>
        <v>31240</v>
      </c>
      <c r="C26" s="107">
        <f t="shared" si="1"/>
        <v>0</v>
      </c>
      <c r="D26" s="107">
        <f t="shared" si="1"/>
        <v>0</v>
      </c>
      <c r="E26" s="107">
        <f t="shared" si="1"/>
        <v>8520</v>
      </c>
      <c r="F26" s="107">
        <f t="shared" si="1"/>
        <v>23331</v>
      </c>
      <c r="G26" s="107">
        <f t="shared" si="1"/>
        <v>0</v>
      </c>
      <c r="H26" s="107">
        <f t="shared" si="1"/>
        <v>0</v>
      </c>
      <c r="I26" s="107">
        <f t="shared" si="1"/>
        <v>0</v>
      </c>
      <c r="J26" s="107">
        <f t="shared" si="1"/>
        <v>0</v>
      </c>
      <c r="K26" s="107">
        <f t="shared" si="1"/>
        <v>0</v>
      </c>
      <c r="L26" s="107">
        <f t="shared" si="1"/>
        <v>0</v>
      </c>
    </row>
    <row r="27" spans="1:12" s="33" customFormat="1" ht="30.75" customHeight="1" x14ac:dyDescent="0.2">
      <c r="A27" s="93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9"/>
    </row>
    <row r="28" spans="1:12" ht="30.75" customHeight="1" x14ac:dyDescent="0.2">
      <c r="A28" s="50" t="s">
        <v>58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</row>
    <row r="29" spans="1:12" ht="30.75" customHeight="1" x14ac:dyDescent="0.2">
      <c r="A29" s="48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2"/>
    </row>
    <row r="30" spans="1:12" s="32" customFormat="1" ht="30.75" customHeight="1" x14ac:dyDescent="0.2">
      <c r="A30" s="49" t="s">
        <v>59</v>
      </c>
      <c r="B30" s="108">
        <f>B26+B28</f>
        <v>31240</v>
      </c>
      <c r="C30" s="108">
        <f t="shared" ref="C30:L30" si="2">C26+C28</f>
        <v>0</v>
      </c>
      <c r="D30" s="108">
        <f t="shared" si="2"/>
        <v>0</v>
      </c>
      <c r="E30" s="108">
        <f t="shared" si="2"/>
        <v>8520</v>
      </c>
      <c r="F30" s="108">
        <f t="shared" si="2"/>
        <v>23331</v>
      </c>
      <c r="G30" s="108">
        <f>G26+G28</f>
        <v>0</v>
      </c>
      <c r="H30" s="108">
        <f t="shared" si="2"/>
        <v>0</v>
      </c>
      <c r="I30" s="108">
        <f t="shared" si="2"/>
        <v>0</v>
      </c>
      <c r="J30" s="108">
        <f t="shared" si="2"/>
        <v>0</v>
      </c>
      <c r="K30" s="108">
        <f t="shared" si="2"/>
        <v>0</v>
      </c>
      <c r="L30" s="107">
        <f t="shared" si="2"/>
        <v>0</v>
      </c>
    </row>
    <row r="31" spans="1:12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1:12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1:12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1:12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1:12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1:12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1:12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2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1:12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spans="1:12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spans="1:12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  <row r="81" spans="1:12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</row>
    <row r="82" spans="1:12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1:12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1:12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1:12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1:12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1:12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1:12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1:12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1:12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spans="1:12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</row>
    <row r="92" spans="1:12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1:12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1:12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1:12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</sheetData>
  <sheetProtection password="EF07" sheet="1"/>
  <protectedRanges>
    <protectedRange password="ED17" sqref="B12:L24" name="Plage1"/>
    <protectedRange sqref="B28:L28" name="Plage2"/>
  </protectedRanges>
  <mergeCells count="8">
    <mergeCell ref="K10:L10"/>
    <mergeCell ref="K7:L7"/>
    <mergeCell ref="B7:D7"/>
    <mergeCell ref="E7:H7"/>
    <mergeCell ref="I7:J7"/>
    <mergeCell ref="B10:D10"/>
    <mergeCell ref="E10:H10"/>
    <mergeCell ref="I10:J10"/>
  </mergeCells>
  <printOptions horizontalCentered="1" verticalCentered="1"/>
  <pageMargins left="0.27559055118110237" right="0.19685039370078741" top="0.31496062992125984" bottom="0.43307086614173229" header="0.19685039370078741" footer="0.31496062992125984"/>
  <pageSetup scale="63" orientation="landscape" r:id="rId1"/>
  <headerFooter alignWithMargins="0">
    <oddFooter>&amp;L&amp;"Times New Roman,Gras"BP / 2020-02-01&amp;C&amp;"Times New Roman,Gras"&amp;A&amp;R&amp;"Times New Roman,Gras"Page 3 de 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CB0D-630A-4BDC-B57A-FBABBF4660EB}">
  <dimension ref="A1:E40"/>
  <sheetViews>
    <sheetView showGridLines="0" showRowColHeaders="0" zoomScaleNormal="100" zoomScaleSheetLayoutView="100" workbookViewId="0">
      <selection activeCell="A7" sqref="A7:E7"/>
    </sheetView>
  </sheetViews>
  <sheetFormatPr baseColWidth="10" defaultColWidth="8.7109375" defaultRowHeight="12.75" x14ac:dyDescent="0.2"/>
  <cols>
    <col min="1" max="1" width="25.85546875" style="66" customWidth="1"/>
    <col min="2" max="2" width="13.42578125" style="66" customWidth="1"/>
    <col min="3" max="3" width="16.28515625" style="66" customWidth="1"/>
    <col min="4" max="4" width="13.140625" style="66" customWidth="1"/>
    <col min="5" max="5" width="37.42578125" style="67" customWidth="1"/>
    <col min="6" max="256" width="11.42578125" customWidth="1"/>
  </cols>
  <sheetData>
    <row r="1" spans="1:5" ht="18.75" x14ac:dyDescent="0.3">
      <c r="A1"/>
      <c r="B1"/>
      <c r="C1"/>
      <c r="D1"/>
      <c r="E1" s="1" t="s">
        <v>47</v>
      </c>
    </row>
    <row r="2" spans="1:5" ht="18.75" x14ac:dyDescent="0.3">
      <c r="A2"/>
      <c r="B2"/>
      <c r="C2"/>
      <c r="D2"/>
      <c r="E2" s="1" t="s">
        <v>62</v>
      </c>
    </row>
    <row r="3" spans="1:5" ht="15.75" thickBot="1" x14ac:dyDescent="0.25">
      <c r="A3" s="160"/>
      <c r="B3" s="161"/>
      <c r="C3" s="161"/>
      <c r="D3" s="161"/>
      <c r="E3" s="161"/>
    </row>
    <row r="4" spans="1:5" ht="18" customHeight="1" x14ac:dyDescent="0.2">
      <c r="A4" s="84" t="s">
        <v>0</v>
      </c>
      <c r="B4" s="192" t="str">
        <f>Identification!B4</f>
        <v>R-4343-2026</v>
      </c>
      <c r="C4" s="193"/>
      <c r="D4" s="193"/>
      <c r="E4" s="194"/>
    </row>
    <row r="5" spans="1:5" ht="18" customHeight="1" thickBot="1" x14ac:dyDescent="0.25">
      <c r="A5" s="85" t="s">
        <v>1</v>
      </c>
      <c r="B5" s="195" t="str">
        <f>Identification!B5</f>
        <v>Association Hôtellerie du Québec et Association Restauration Québec</v>
      </c>
      <c r="C5" s="195"/>
      <c r="D5" s="195"/>
      <c r="E5" s="196"/>
    </row>
    <row r="6" spans="1:5" ht="25.5" customHeight="1" thickBot="1" x14ac:dyDescent="0.25">
      <c r="A6" s="197" t="s">
        <v>69</v>
      </c>
      <c r="B6" s="198"/>
      <c r="C6" s="198"/>
      <c r="D6" s="198"/>
      <c r="E6" s="199"/>
    </row>
    <row r="7" spans="1:5" ht="19.5" customHeight="1" x14ac:dyDescent="0.2">
      <c r="A7" s="200"/>
      <c r="B7" s="201"/>
      <c r="C7" s="201"/>
      <c r="D7" s="201"/>
      <c r="E7" s="202"/>
    </row>
    <row r="8" spans="1:5" ht="19.5" customHeight="1" x14ac:dyDescent="0.2">
      <c r="A8" s="203"/>
      <c r="B8" s="204"/>
      <c r="C8" s="204"/>
      <c r="D8" s="204"/>
      <c r="E8" s="205"/>
    </row>
    <row r="9" spans="1:5" ht="19.5" customHeight="1" x14ac:dyDescent="0.2">
      <c r="A9" s="203"/>
      <c r="B9" s="204"/>
      <c r="C9" s="204"/>
      <c r="D9" s="204"/>
      <c r="E9" s="205"/>
    </row>
    <row r="10" spans="1:5" ht="19.5" customHeight="1" x14ac:dyDescent="0.2">
      <c r="A10" s="203"/>
      <c r="B10" s="204"/>
      <c r="C10" s="204"/>
      <c r="D10" s="204"/>
      <c r="E10" s="205"/>
    </row>
    <row r="11" spans="1:5" ht="19.5" customHeight="1" x14ac:dyDescent="0.2">
      <c r="A11" s="203"/>
      <c r="B11" s="204"/>
      <c r="C11" s="204"/>
      <c r="D11" s="204"/>
      <c r="E11" s="205"/>
    </row>
    <row r="12" spans="1:5" ht="19.5" customHeight="1" x14ac:dyDescent="0.2">
      <c r="A12" s="203"/>
      <c r="B12" s="204"/>
      <c r="C12" s="204"/>
      <c r="D12" s="204"/>
      <c r="E12" s="205"/>
    </row>
    <row r="13" spans="1:5" ht="19.5" customHeight="1" x14ac:dyDescent="0.2">
      <c r="A13" s="203"/>
      <c r="B13" s="204"/>
      <c r="C13" s="204"/>
      <c r="D13" s="204"/>
      <c r="E13" s="205"/>
    </row>
    <row r="14" spans="1:5" ht="19.5" customHeight="1" x14ac:dyDescent="0.2">
      <c r="A14" s="203"/>
      <c r="B14" s="204"/>
      <c r="C14" s="204"/>
      <c r="D14" s="204"/>
      <c r="E14" s="205"/>
    </row>
    <row r="15" spans="1:5" ht="19.5" customHeight="1" x14ac:dyDescent="0.2">
      <c r="A15" s="203"/>
      <c r="B15" s="204"/>
      <c r="C15" s="204"/>
      <c r="D15" s="204"/>
      <c r="E15" s="205"/>
    </row>
    <row r="16" spans="1:5" ht="19.5" customHeight="1" x14ac:dyDescent="0.2">
      <c r="A16" s="203"/>
      <c r="B16" s="204"/>
      <c r="C16" s="204"/>
      <c r="D16" s="204"/>
      <c r="E16" s="205"/>
    </row>
    <row r="17" spans="1:5" ht="19.5" customHeight="1" x14ac:dyDescent="0.2">
      <c r="A17" s="203"/>
      <c r="B17" s="204"/>
      <c r="C17" s="204"/>
      <c r="D17" s="204"/>
      <c r="E17" s="205"/>
    </row>
    <row r="18" spans="1:5" ht="19.5" customHeight="1" x14ac:dyDescent="0.2">
      <c r="A18" s="203"/>
      <c r="B18" s="204"/>
      <c r="C18" s="204"/>
      <c r="D18" s="204"/>
      <c r="E18" s="205"/>
    </row>
    <row r="19" spans="1:5" ht="19.5" customHeight="1" x14ac:dyDescent="0.2">
      <c r="A19" s="203"/>
      <c r="B19" s="204"/>
      <c r="C19" s="204"/>
      <c r="D19" s="204"/>
      <c r="E19" s="205"/>
    </row>
    <row r="20" spans="1:5" ht="19.5" customHeight="1" x14ac:dyDescent="0.2">
      <c r="A20" s="203"/>
      <c r="B20" s="204"/>
      <c r="C20" s="204"/>
      <c r="D20" s="204"/>
      <c r="E20" s="205"/>
    </row>
    <row r="21" spans="1:5" ht="19.5" customHeight="1" x14ac:dyDescent="0.2">
      <c r="A21" s="203"/>
      <c r="B21" s="204"/>
      <c r="C21" s="204"/>
      <c r="D21" s="204"/>
      <c r="E21" s="205"/>
    </row>
    <row r="22" spans="1:5" ht="19.5" customHeight="1" x14ac:dyDescent="0.2">
      <c r="A22" s="203"/>
      <c r="B22" s="204"/>
      <c r="C22" s="204"/>
      <c r="D22" s="204"/>
      <c r="E22" s="205"/>
    </row>
    <row r="23" spans="1:5" ht="19.5" customHeight="1" x14ac:dyDescent="0.2">
      <c r="A23" s="203"/>
      <c r="B23" s="204"/>
      <c r="C23" s="204"/>
      <c r="D23" s="204"/>
      <c r="E23" s="205"/>
    </row>
    <row r="24" spans="1:5" ht="19.5" customHeight="1" x14ac:dyDescent="0.2">
      <c r="A24" s="203"/>
      <c r="B24" s="204"/>
      <c r="C24" s="204"/>
      <c r="D24" s="204"/>
      <c r="E24" s="205"/>
    </row>
    <row r="25" spans="1:5" ht="19.5" customHeight="1" x14ac:dyDescent="0.2">
      <c r="A25" s="203"/>
      <c r="B25" s="204"/>
      <c r="C25" s="204"/>
      <c r="D25" s="204"/>
      <c r="E25" s="205"/>
    </row>
    <row r="26" spans="1:5" ht="19.5" customHeight="1" x14ac:dyDescent="0.2">
      <c r="A26" s="203"/>
      <c r="B26" s="204"/>
      <c r="C26" s="204"/>
      <c r="D26" s="204"/>
      <c r="E26" s="205"/>
    </row>
    <row r="27" spans="1:5" ht="19.5" customHeight="1" x14ac:dyDescent="0.2">
      <c r="A27" s="203"/>
      <c r="B27" s="204"/>
      <c r="C27" s="204"/>
      <c r="D27" s="204"/>
      <c r="E27" s="205"/>
    </row>
    <row r="28" spans="1:5" ht="19.5" customHeight="1" x14ac:dyDescent="0.2">
      <c r="A28" s="203"/>
      <c r="B28" s="204"/>
      <c r="C28" s="204"/>
      <c r="D28" s="204"/>
      <c r="E28" s="205"/>
    </row>
    <row r="29" spans="1:5" ht="19.5" customHeight="1" x14ac:dyDescent="0.2">
      <c r="A29" s="203"/>
      <c r="B29" s="204"/>
      <c r="C29" s="204"/>
      <c r="D29" s="204"/>
      <c r="E29" s="205"/>
    </row>
    <row r="30" spans="1:5" ht="19.5" customHeight="1" x14ac:dyDescent="0.2">
      <c r="A30" s="203"/>
      <c r="B30" s="204"/>
      <c r="C30" s="204"/>
      <c r="D30" s="204"/>
      <c r="E30" s="205"/>
    </row>
    <row r="31" spans="1:5" ht="19.5" customHeight="1" x14ac:dyDescent="0.2">
      <c r="A31" s="203"/>
      <c r="B31" s="204"/>
      <c r="C31" s="204"/>
      <c r="D31" s="204"/>
      <c r="E31" s="205"/>
    </row>
    <row r="32" spans="1:5" ht="19.5" customHeight="1" x14ac:dyDescent="0.2">
      <c r="A32" s="203"/>
      <c r="B32" s="204"/>
      <c r="C32" s="204"/>
      <c r="D32" s="204"/>
      <c r="E32" s="205"/>
    </row>
    <row r="33" spans="1:5" ht="19.5" customHeight="1" x14ac:dyDescent="0.2">
      <c r="A33" s="203"/>
      <c r="B33" s="204"/>
      <c r="C33" s="204"/>
      <c r="D33" s="204"/>
      <c r="E33" s="205"/>
    </row>
    <row r="34" spans="1:5" ht="19.5" customHeight="1" x14ac:dyDescent="0.2">
      <c r="A34" s="203"/>
      <c r="B34" s="204"/>
      <c r="C34" s="204"/>
      <c r="D34" s="204"/>
      <c r="E34" s="205"/>
    </row>
    <row r="35" spans="1:5" ht="19.5" customHeight="1" x14ac:dyDescent="0.2">
      <c r="A35" s="203"/>
      <c r="B35" s="204"/>
      <c r="C35" s="204"/>
      <c r="D35" s="204"/>
      <c r="E35" s="205"/>
    </row>
    <row r="36" spans="1:5" ht="19.5" customHeight="1" x14ac:dyDescent="0.2">
      <c r="A36" s="203"/>
      <c r="B36" s="204"/>
      <c r="C36" s="204"/>
      <c r="D36" s="204"/>
      <c r="E36" s="205"/>
    </row>
    <row r="37" spans="1:5" ht="19.5" customHeight="1" x14ac:dyDescent="0.2">
      <c r="A37" s="203"/>
      <c r="B37" s="204"/>
      <c r="C37" s="204"/>
      <c r="D37" s="204"/>
      <c r="E37" s="205"/>
    </row>
    <row r="38" spans="1:5" ht="19.5" customHeight="1" x14ac:dyDescent="0.2">
      <c r="A38" s="203"/>
      <c r="B38" s="204"/>
      <c r="C38" s="204"/>
      <c r="D38" s="204"/>
      <c r="E38" s="205"/>
    </row>
    <row r="39" spans="1:5" ht="19.5" customHeight="1" x14ac:dyDescent="0.2">
      <c r="A39" s="203"/>
      <c r="B39" s="204"/>
      <c r="C39" s="204"/>
      <c r="D39" s="204"/>
      <c r="E39" s="205"/>
    </row>
    <row r="40" spans="1:5" ht="19.5" customHeight="1" x14ac:dyDescent="0.2">
      <c r="A40" s="206"/>
      <c r="B40" s="207"/>
      <c r="C40" s="207"/>
      <c r="D40" s="207"/>
      <c r="E40" s="208"/>
    </row>
  </sheetData>
  <sheetProtection password="EF07" sheet="1" selectLockedCells="1"/>
  <mergeCells count="38">
    <mergeCell ref="A39:E39"/>
    <mergeCell ref="A40:E40"/>
    <mergeCell ref="A32:E32"/>
    <mergeCell ref="A33:E33"/>
    <mergeCell ref="A34:E34"/>
    <mergeCell ref="A35:E35"/>
    <mergeCell ref="A36:E36"/>
    <mergeCell ref="A37:E37"/>
    <mergeCell ref="A28:E28"/>
    <mergeCell ref="A29:E29"/>
    <mergeCell ref="A30:E30"/>
    <mergeCell ref="A31:E31"/>
    <mergeCell ref="A38:E38"/>
    <mergeCell ref="A23:E23"/>
    <mergeCell ref="A24:E24"/>
    <mergeCell ref="A25:E25"/>
    <mergeCell ref="A26:E26"/>
    <mergeCell ref="A27:E27"/>
    <mergeCell ref="A18:E18"/>
    <mergeCell ref="A19:E19"/>
    <mergeCell ref="A20:E20"/>
    <mergeCell ref="A21:E21"/>
    <mergeCell ref="A22:E22"/>
    <mergeCell ref="A13:E13"/>
    <mergeCell ref="A14:E14"/>
    <mergeCell ref="A15:E15"/>
    <mergeCell ref="A16:E16"/>
    <mergeCell ref="A17:E17"/>
    <mergeCell ref="A8:E8"/>
    <mergeCell ref="A9:E9"/>
    <mergeCell ref="A10:E10"/>
    <mergeCell ref="A11:E11"/>
    <mergeCell ref="A12:E12"/>
    <mergeCell ref="A3:E3"/>
    <mergeCell ref="B4:E4"/>
    <mergeCell ref="B5:E5"/>
    <mergeCell ref="A6:E6"/>
    <mergeCell ref="A7:E7"/>
  </mergeCells>
  <pageMargins left="0.51181102362204722" right="0.47244094488188981" top="0.62992125984251968" bottom="0.74803149606299213" header="0.31496062992125984" footer="0.31496062992125984"/>
  <pageSetup scale="92" orientation="portrait" r:id="rId1"/>
  <headerFooter scaleWithDoc="0">
    <oddFooter>&amp;L&amp;"Times New Roman,Gras"BP / 2020-02-01&amp;8
&amp;C&amp;"Times New Roman,Gras"&amp;A&amp;R&amp;"Times New Roman,Gras"Page 4 de 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ibliothèque de rémise" ma:contentTypeID="0x010100B449DEC48851134AA7B3233645746DA200014498B9CE43C84FAC23C7648AD50B8E" ma:contentTypeVersion="0" ma:contentTypeDescription="" ma:contentTypeScope="" ma:versionID="179bd7a07b78079a76f5e69985a5591b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9a254c0e7cdc42b68b7ab7f9d0b93838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/>
                <xsd:element ref="ns2:Déposant"/>
                <xsd:element ref="ns2:Catégorie_x0020_de_x0020_document"/>
                <xsd:element ref="ns2:Sous-catégorie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Diffusable_x0020_sur_x0020_le_x0020_Web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PersistId" minOccurs="0"/>
                <xsd:element ref="ns3:_dlc_DocId" minOccurs="0"/>
                <xsd:element ref="ns3:_dlc_DocIdUrl" minOccurs="0"/>
                <xsd:element ref="ns2:Statut" minOccurs="0"/>
                <xsd:element ref="ns2:Hidden_UploadedBy" minOccurs="0"/>
                <xsd:element ref="ns2:Hidden_UploadedAt" minOccurs="0"/>
                <xsd:element ref="ns2:Inscrit_x0020_au_x0020_plumiti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showField="Num_x00e9_ro_x0020_du_x0020_proj" ma:web="{76ddd5ea-d475-414e-8091-4675c7a4bd1a}">
      <xsd:simpleType>
        <xsd:restriction base="dms:Lookup"/>
      </xsd:simpleType>
    </xsd:element>
    <xsd:element name="Provenance" ma:index="2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list="{CD8F73AF-CF7D-4F56-B7C5-E37D10A86459}" ma:internalName="Pr_x00e9_cision_x0020_de_x0020_document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Diffusable_x0020_sur_x0020_le_x0020_Web" ma:index="11" nillable="true" ma:displayName="Diffusable sur le Web" ma:default="1" ma:internalName="Diffusable_x0020_sur_x0020_le_x0020_Web">
      <xsd:simpleType>
        <xsd:restriction base="dms:Boolean"/>
      </xsd:simpleType>
    </xsd:element>
    <xsd:element name="Confidentiel" ma:index="12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3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4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5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Statut" ma:index="26" nillable="true" ma:displayName="Statut" ma:internalName="Statut">
      <xsd:simpleType>
        <xsd:restriction base="dms:Text">
          <xsd:maxLength value="10"/>
        </xsd:restriction>
      </xsd:simpleType>
    </xsd:element>
    <xsd:element name="Hidden_UploadedBy" ma:index="29" nillable="true" ma:displayName="Hidden_UploadedBy" ma:internalName="Hidden_UploadedBy">
      <xsd:simpleType>
        <xsd:restriction base="dms:Text">
          <xsd:maxLength value="100"/>
        </xsd:restriction>
      </xsd:simpleType>
    </xsd:element>
    <xsd:element name="Hidden_UploadedAt" ma:index="30" nillable="true" ma:displayName="Hidden_UploadedAt" ma:default="[today]" ma:format="DateTime" ma:internalName="Hidden_UploadedAt">
      <xsd:simpleType>
        <xsd:restriction base="dms:DateTime"/>
      </xsd:simpleType>
    </xsd:element>
    <xsd:element name="Inscrit_x0020_au_x0020_plumitif" ma:index="33" nillable="true" ma:displayName="Inscrit au plumitif" ma:default="1" ma:internalName="Inscrit_x0020_au_x0020_plumiti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18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_dlc_DocId" ma:index="23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4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Type de contenu"/>
        <xsd:element ref="dc:title" minOccurs="0" maxOccurs="1" ma:index="25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de projet" ma:contentTypeID="0x010100F6681E3BDF397F418586AC591ADC81BB007E37AD85502794489B540DBF1A861284" ma:contentTypeVersion="0" ma:contentTypeDescription="" ma:contentTypeScope="" ma:versionID="9b9309fbe39e0004eaf3dc76a72e5e2b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4d57903a6b7f7cfc597c8fc73a28f6ef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 minOccurs="0"/>
                <xsd:element ref="ns2:Déposant"/>
                <xsd:element ref="ns2:Catégorie_x0020_de_x0020_document" minOccurs="0"/>
                <xsd:element ref="ns2:Sous-catégorie" minOccurs="0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Cote_x0020_de_x0020_piéce" minOccurs="0"/>
                <xsd:element ref="ns2:Inscrit_x0020_au_x0020_plumitif" minOccurs="0"/>
                <xsd:element ref="ns2:Numéro_x0020_plumitif" minOccurs="0"/>
                <xsd:element ref="ns2:Diffusable_x0020_sur_x0020_le_x0020_Web" minOccurs="0"/>
                <xsd:element ref="ns2:Ne_x0020_pas_x0020_envoyer_x0020_d_x0027_alerte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" minOccurs="0"/>
                <xsd:element ref="ns3:_dlc_DocIdUrl" minOccurs="0"/>
                <xsd:element ref="ns3:_dlc_DocIdPersistId" minOccurs="0"/>
                <xsd:element ref="ns2:Hidden_UploadedBy" minOccurs="0"/>
                <xsd:element ref="ns2:Hidden_UploadedAt" minOccurs="0"/>
                <xsd:element ref="ns2:Hidden_ApprovedBy" minOccurs="0"/>
                <xsd:element ref="ns2:Hidden_ApprovedAt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readOnly="false" ma:showField="Num_x00e9_ro_x0020_du_x0020_proj" ma:web="{76ddd5ea-d475-414e-8091-4675c7a4bd1a}">
      <xsd:simpleType>
        <xsd:restriction base="dms:Lookup"/>
      </xsd:simpleType>
    </xsd:element>
    <xsd:element name="Provenance" ma:index="2" nillable="true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nillable="true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nillable="true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hidden="true" ma:list="{CD8F73AF-CF7D-4F56-B7C5-E37D10A86459}" ma:internalName="Pr_x00e9_cision_x0020_de_x0020_document" ma:readOnly="false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Cote_x0020_de_x0020_piéce" ma:index="11" nillable="true" ma:displayName="Cote de pièce" ma:internalName="Cote_x0020_de_x0020_pi_x00e9_ce">
      <xsd:simpleType>
        <xsd:restriction base="dms:Text">
          <xsd:maxLength value="255"/>
        </xsd:restriction>
      </xsd:simpleType>
    </xsd:element>
    <xsd:element name="Inscrit_x0020_au_x0020_plumitif" ma:index="12" nillable="true" ma:displayName="Inscrit au plumitif" ma:default="1" ma:internalName="Inscrit_x0020_au_x0020_plumitif">
      <xsd:simpleType>
        <xsd:restriction base="dms:Boolean"/>
      </xsd:simpleType>
    </xsd:element>
    <xsd:element name="Numéro_x0020_plumitif" ma:index="13" nillable="true" ma:displayName="Numéro plumitif" ma:decimals="0" ma:internalName="Num_x00e9_ro_x0020_plumitif">
      <xsd:simpleType>
        <xsd:restriction base="dms:Number">
          <xsd:maxInclusive value="9999"/>
          <xsd:minInclusive value="1"/>
        </xsd:restriction>
      </xsd:simpleType>
    </xsd:element>
    <xsd:element name="Diffusable_x0020_sur_x0020_le_x0020_Web" ma:index="14" nillable="true" ma:displayName="Diffusable sur le Web" ma:default="1" ma:internalName="Diffusable_x0020_sur_x0020_le_x0020_Web">
      <xsd:simpleType>
        <xsd:restriction base="dms:Boolean"/>
      </xsd:simpleType>
    </xsd:element>
    <xsd:element name="Ne_x0020_pas_x0020_envoyer_x0020_d_x0027_alerte" ma:index="15" nillable="true" ma:displayName="Ne pas envoyer d'alerte" ma:default="1" ma:internalName="Ne_x0020_pas_x0020_envoyer_x0020_d_x0027_alerte">
      <xsd:simpleType>
        <xsd:restriction base="dms:Boolean"/>
      </xsd:simpleType>
    </xsd:element>
    <xsd:element name="Confidentiel" ma:index="16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7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8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9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Hidden_UploadedBy" ma:index="33" nillable="true" ma:displayName="Hidden_UploadedBy" ma:hidden="true" ma:internalName="Hidden_UploadedBy" ma:readOnly="false">
      <xsd:simpleType>
        <xsd:restriction base="dms:Text">
          <xsd:maxLength value="100"/>
        </xsd:restriction>
      </xsd:simpleType>
    </xsd:element>
    <xsd:element name="Hidden_UploadedAt" ma:index="34" nillable="true" ma:displayName="Hidden_UploadedAt" ma:default="[today]" ma:format="DateTime" ma:hidden="true" ma:internalName="Hidden_UploadedAt" ma:readOnly="false">
      <xsd:simpleType>
        <xsd:restriction base="dms:DateTime"/>
      </xsd:simpleType>
    </xsd:element>
    <xsd:element name="Hidden_ApprovedBy" ma:index="35" nillable="true" ma:displayName="Hidden_ApprovedBy" ma:hidden="true" ma:internalName="Hidden_ApprovedBy" ma:readOnly="false">
      <xsd:simpleType>
        <xsd:restriction base="dms:Text">
          <xsd:maxLength value="100"/>
        </xsd:restriction>
      </xsd:simpleType>
    </xsd:element>
    <xsd:element name="Hidden_ApprovedAt" ma:index="36" nillable="true" ma:displayName="Hidden_ApprovedAt" ma:default="[today]" ma:format="DateTime" ma:hidden="true" ma:internalName="Hidden_ApprovedAt" ma:readOnly="false">
      <xsd:simpleType>
        <xsd:restriction base="dms:DateTime"/>
      </xsd:simpleType>
    </xsd:element>
    <xsd:element name="Statut" ma:index="37" nillable="true" ma:displayName="Statut" ma:hidden="true" ma:internalName="Statut" ma:readOnly="false">
      <xsd:simpleType>
        <xsd:restriction base="dms:Text">
          <xsd:maxLength value="1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3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den_UploadedAt xmlns="a091097b-8ae3-4832-a2b2-51f9a78aeacd">2026-08-07T20:19:01+00:00</Hidden_UploadedAt>
    <Provenance xmlns="a091097b-8ae3-4832-a2b2-51f9a78aeacd">2</Provenance>
    <Accés_x0020_restreint xmlns="a091097b-8ae3-4832-a2b2-51f9a78aeacd">false</Accés_x0020_restreint>
    <Précision_x0020_de_x0020_document xmlns="a091097b-8ae3-4832-a2b2-51f9a78aeacd" xsi:nil="true"/>
    <Déposant xmlns="a091097b-8ae3-4832-a2b2-51f9a78aeacd">10</Déposant>
    <Sous-catégorie xmlns="a091097b-8ae3-4832-a2b2-51f9a78aeacd">360</Sous-catégorie>
    <Copie_x0020_papier_x0020_reçue xmlns="a091097b-8ae3-4832-a2b2-51f9a78aeacd">false</Copie_x0020_papier_x0020_reçue>
    <Phase xmlns="a091097b-8ae3-4832-a2b2-51f9a78aeacd">1</Phase>
    <Sujet xmlns="a091097b-8ae3-4832-a2b2-51f9a78aeacd">Budget de participation de l’AHQ-ARQ</Sujet>
    <Cote_x0020_de_x0020_déposant xmlns="a091097b-8ae3-4832-a2b2-51f9a78aeacd" xsi:nil="true"/>
    <Confidentiel xmlns="a091097b-8ae3-4832-a2b2-51f9a78aeacd">3</Confidentiel>
    <Hidden_UploadedBy xmlns="a091097b-8ae3-4832-a2b2-51f9a78aeacd">fnadon_dhcavocats.ca#EXT#@rdeqc.onmicrosoft.com</Hidden_UploadedBy>
    <Inscrit_x0020_au_x0020_plumitif xmlns="a091097b-8ae3-4832-a2b2-51f9a78aeacd">true</Inscrit_x0020_au_x0020_plumitif>
    <Statut xmlns="a091097b-8ae3-4832-a2b2-51f9a78aeacd">Approuvé</Statut>
    <Catégorie_x0020_de_x0020_document xmlns="a091097b-8ae3-4832-a2b2-51f9a78aeacd">17</Catégorie_x0020_de_x0020_document>
    <Date_x0020_de_x0020_confidentialité_x0020_relevée xmlns="a091097b-8ae3-4832-a2b2-51f9a78aeacd" xsi:nil="true"/>
    <Diffusable_x0020_sur_x0020_le_x0020_Web xmlns="a091097b-8ae3-4832-a2b2-51f9a78aeacd">true</Diffusable_x0020_sur_x0020_le_x0020_Web>
    <Projet xmlns="a091097b-8ae3-4832-a2b2-51f9a78aeacd">1585</Projet>
    <Date_x0020_de_x0020_réception_x0020_copie_x0020_papier xmlns="a091097b-8ae3-4832-a2b2-51f9a78aeacd" xsi:nil="true"/>
    <Numéro_x0020_plumitif xmlns="a091097b-8ae3-4832-a2b2-51f9a78aeacd">26</Numéro_x0020_plumitif>
    <Hidden_ApprovedBy xmlns="a091097b-8ae3-4832-a2b2-51f9a78aeacd">Compte système</Hidden_ApprovedBy>
    <Hidden_ApprovedAt xmlns="a091097b-8ae3-4832-a2b2-51f9a78aeacd">2026-08-07T20:21:59+00:00</Hidden_ApprovedAt>
    <Cote_x0020_de_x0020_piéce xmlns="a091097b-8ae3-4832-a2b2-51f9a78aeacd">C-AHQ-ARQ-0004</Cote_x0020_de_x0020_piéce>
    <Ne_x0020_pas_x0020_envoyer_x0020_d_x0027_alerte xmlns="a091097b-8ae3-4832-a2b2-51f9a78aeacd">true</Ne_x0020_pas_x0020_envoyer_x0020_d_x0027_alerte>
    <_dlc_DocId xmlns="a84ed267-86d5-4fa1-a3cb-2fed497fe84f">W2HFWTQUJJY6-1656882699-26</_dlc_DocId>
    <_dlc_DocIdUrl xmlns="a84ed267-86d5-4fa1-a3cb-2fed497fe84f">
      <Url>https://sde.regie-energie.qc.ca/1585/_layouts/15/DocIdRedir.aspx?ID=W2HFWTQUJJY6-1656882699-26</Url>
      <Description>W2HFWTQUJJY6-1656882699-26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5963E3-833B-477E-8739-877E6A773BBC}"/>
</file>

<file path=customXml/itemProps2.xml><?xml version="1.0" encoding="utf-8"?>
<ds:datastoreItem xmlns:ds="http://schemas.openxmlformats.org/officeDocument/2006/customXml" ds:itemID="{2B681AF6-7038-4266-BCCC-76DC8272553C}"/>
</file>

<file path=customXml/itemProps3.xml><?xml version="1.0" encoding="utf-8"?>
<ds:datastoreItem xmlns:ds="http://schemas.openxmlformats.org/officeDocument/2006/customXml" ds:itemID="{52A91E0D-2B68-4B11-8251-2C7DD00827E2}"/>
</file>

<file path=customXml/itemProps4.xml><?xml version="1.0" encoding="utf-8"?>
<ds:datastoreItem xmlns:ds="http://schemas.openxmlformats.org/officeDocument/2006/customXml" ds:itemID="{291BE5AE-1704-4809-B4A6-7F66E8CE48A6}"/>
</file>

<file path=customXml/itemProps5.xml><?xml version="1.0" encoding="utf-8"?>
<ds:datastoreItem xmlns:ds="http://schemas.openxmlformats.org/officeDocument/2006/customXml" ds:itemID="{1D980914-2741-49F8-8611-4248048A90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Sommaire</vt:lpstr>
      <vt:lpstr>Identification</vt:lpstr>
      <vt:lpstr>Répartition</vt:lpstr>
      <vt:lpstr>Justification</vt:lpstr>
      <vt:lpstr>Sommaire!Impression_des_titres</vt:lpstr>
      <vt:lpstr>Justification!Zone_d_impression</vt:lpstr>
      <vt:lpstr>Répartition!Zone_d_impression</vt:lpstr>
      <vt:lpstr>Sommaire!Zone_d_impression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Régie de l'énergie</dc:creator>
  <cp:lastModifiedBy>France Nadon</cp:lastModifiedBy>
  <cp:lastPrinted>2010-02-25T20:19:41Z</cp:lastPrinted>
  <dcterms:created xsi:type="dcterms:W3CDTF">2009-06-30T18:48:08Z</dcterms:created>
  <dcterms:modified xsi:type="dcterms:W3CDTF">2026-08-07T19:58:36Z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DocAPIURL">
    <vt:lpwstr/>
  </property>
  <property fmtid="{D5CDD505-2E9C-101B-9397-08002B2CF9AE}" pid="3" name="JCEntity">
    <vt:lpwstr>pWKpJIKUpZ2nsQReimmbg2bWBWiosN8F</vt:lpwstr>
  </property>
  <property fmtid="{D5CDD505-2E9C-101B-9397-08002B2CF9AE}" pid="4" name="JCDocMatterID">
    <vt:lpwstr>3952</vt:lpwstr>
  </property>
  <property fmtid="{D5CDD505-2E9C-101B-9397-08002B2CF9AE}" pid="5" name="JCGdeDocId">
    <vt:lpwstr>273899</vt:lpwstr>
  </property>
  <property fmtid="{D5CDD505-2E9C-101B-9397-08002B2CF9AE}" pid="6" name="JCWorkbookID">
    <vt:lpwstr>02888dce-cd7b-474d-95d1-568bad7668a5</vt:lpwstr>
  </property>
  <property fmtid="{D5CDD505-2E9C-101B-9397-08002B2CF9AE}" pid="7" name="ContentTypeId">
    <vt:lpwstr>0x010100F6681E3BDF397F418586AC591ADC81BB007E37AD85502794489B540DBF1A861284</vt:lpwstr>
  </property>
  <property fmtid="{D5CDD505-2E9C-101B-9397-08002B2CF9AE}" pid="8" name="_dlc_DocIdItemGuid">
    <vt:lpwstr>a2ead505-dc1d-4124-ae13-b7b500fcce87</vt:lpwstr>
  </property>
  <property fmtid="{D5CDD505-2E9C-101B-9397-08002B2CF9AE}" pid="10" name="xd_ProgID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</Properties>
</file>